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8035" windowHeight="12120" activeTab="7"/>
  </bookViews>
  <sheets>
    <sheet name="0.1一直买one" sheetId="1" r:id="rId1"/>
    <sheet name="1一直买one" sheetId="2" r:id="rId2"/>
    <sheet name="一直跌" sheetId="5" r:id="rId3"/>
    <sheet name="一直涨" sheetId="6" r:id="rId4"/>
    <sheet name="限额模式" sheetId="11" r:id="rId5"/>
    <sheet name="0.1一直拿分红" sheetId="3" r:id="rId6"/>
    <sheet name="1一直拿分红" sheetId="4" r:id="rId7"/>
    <sheet name="lmy" sheetId="7" r:id="rId8"/>
    <sheet name="one返还" sheetId="8" r:id="rId9"/>
    <sheet name="返还one" sheetId="9" r:id="rId10"/>
    <sheet name="big买one" sheetId="10" r:id="rId11"/>
    <sheet name="big拿分红" sheetId="14" r:id="rId12"/>
  </sheets>
  <calcPr calcId="144525"/>
</workbook>
</file>

<file path=xl/calcChain.xml><?xml version="1.0" encoding="utf-8"?>
<calcChain xmlns="http://schemas.openxmlformats.org/spreadsheetml/2006/main">
  <c r="Z33" i="7" l="1"/>
  <c r="AB33" i="7"/>
  <c r="Z34" i="7"/>
  <c r="AB34" i="7"/>
  <c r="Z35" i="7"/>
  <c r="AB35" i="7" s="1"/>
  <c r="Z36" i="7"/>
  <c r="AB36" i="7" s="1"/>
  <c r="Z37" i="7"/>
  <c r="AB37" i="7" s="1"/>
  <c r="Z38" i="7"/>
  <c r="AB38" i="7" s="1"/>
  <c r="Z39" i="7"/>
  <c r="AB39" i="7" s="1"/>
  <c r="Z40" i="7"/>
  <c r="AB40" i="7" s="1"/>
  <c r="Z41" i="7"/>
  <c r="AB41" i="7" s="1"/>
  <c r="Z42" i="7"/>
  <c r="AB42" i="7" s="1"/>
  <c r="T43" i="7"/>
  <c r="Z43" i="7"/>
  <c r="AB43" i="7" s="1"/>
  <c r="P34" i="7"/>
  <c r="P35" i="7"/>
  <c r="P36" i="7"/>
  <c r="P37" i="7"/>
  <c r="P38" i="7"/>
  <c r="P39" i="7"/>
  <c r="P40" i="7"/>
  <c r="P41" i="7"/>
  <c r="P42" i="7"/>
  <c r="P43" i="7"/>
  <c r="P33" i="7"/>
  <c r="G141" i="9"/>
  <c r="G145" i="9"/>
  <c r="G146" i="9"/>
  <c r="G135" i="9"/>
  <c r="G5" i="9"/>
  <c r="G9" i="9"/>
  <c r="G10" i="9"/>
  <c r="G13" i="9"/>
  <c r="G17" i="9"/>
  <c r="G18" i="9"/>
  <c r="G21" i="9"/>
  <c r="G25" i="9"/>
  <c r="G26" i="9"/>
  <c r="G29" i="9"/>
  <c r="G33" i="9"/>
  <c r="G34" i="9"/>
  <c r="G37" i="9"/>
  <c r="G41" i="9"/>
  <c r="G42" i="9"/>
  <c r="G45" i="9"/>
  <c r="G49" i="9"/>
  <c r="G53" i="9"/>
  <c r="G54" i="9"/>
  <c r="G57" i="9"/>
  <c r="G58" i="9"/>
  <c r="G61" i="9"/>
  <c r="G65" i="9"/>
  <c r="G69" i="9"/>
  <c r="G70" i="9"/>
  <c r="G73" i="9"/>
  <c r="G74" i="9"/>
  <c r="G77" i="9"/>
  <c r="G81" i="9"/>
  <c r="G85" i="9"/>
  <c r="G86" i="9"/>
  <c r="G89" i="9"/>
  <c r="G90" i="9"/>
  <c r="G93" i="9"/>
  <c r="G97" i="9"/>
  <c r="G101" i="9"/>
  <c r="G102" i="9"/>
  <c r="G105" i="9"/>
  <c r="G106" i="9"/>
  <c r="G109" i="9"/>
  <c r="G113" i="9"/>
  <c r="G117" i="9"/>
  <c r="G118" i="9"/>
  <c r="G121" i="9"/>
  <c r="G122" i="9"/>
  <c r="G125" i="9"/>
  <c r="H33" i="7"/>
  <c r="F3" i="9"/>
  <c r="G3" i="9" s="1"/>
  <c r="F4" i="9"/>
  <c r="G4" i="9" s="1"/>
  <c r="F5" i="9"/>
  <c r="F6" i="9"/>
  <c r="G6" i="9" s="1"/>
  <c r="F7" i="9"/>
  <c r="G7" i="9" s="1"/>
  <c r="F8" i="9"/>
  <c r="G8" i="9" s="1"/>
  <c r="F9" i="9"/>
  <c r="F10" i="9"/>
  <c r="F11" i="9"/>
  <c r="G11" i="9" s="1"/>
  <c r="F12" i="9"/>
  <c r="G12" i="9" s="1"/>
  <c r="F13" i="9"/>
  <c r="F14" i="9"/>
  <c r="G14" i="9" s="1"/>
  <c r="F15" i="9"/>
  <c r="G15" i="9" s="1"/>
  <c r="F16" i="9"/>
  <c r="G16" i="9" s="1"/>
  <c r="F17" i="9"/>
  <c r="F18" i="9"/>
  <c r="F19" i="9"/>
  <c r="G19" i="9" s="1"/>
  <c r="F20" i="9"/>
  <c r="G20" i="9" s="1"/>
  <c r="F21" i="9"/>
  <c r="F22" i="9"/>
  <c r="G22" i="9" s="1"/>
  <c r="F23" i="9"/>
  <c r="G23" i="9" s="1"/>
  <c r="F24" i="9"/>
  <c r="G24" i="9" s="1"/>
  <c r="F25" i="9"/>
  <c r="F26" i="9"/>
  <c r="F27" i="9"/>
  <c r="G27" i="9" s="1"/>
  <c r="F28" i="9"/>
  <c r="G28" i="9" s="1"/>
  <c r="F29" i="9"/>
  <c r="F30" i="9"/>
  <c r="G30" i="9" s="1"/>
  <c r="F31" i="9"/>
  <c r="G31" i="9" s="1"/>
  <c r="F32" i="9"/>
  <c r="G32" i="9" s="1"/>
  <c r="F33" i="9"/>
  <c r="F34" i="9"/>
  <c r="F35" i="9"/>
  <c r="G35" i="9" s="1"/>
  <c r="F36" i="9"/>
  <c r="G36" i="9" s="1"/>
  <c r="F37" i="9"/>
  <c r="F38" i="9"/>
  <c r="G38" i="9" s="1"/>
  <c r="F39" i="9"/>
  <c r="G39" i="9" s="1"/>
  <c r="F40" i="9"/>
  <c r="G40" i="9" s="1"/>
  <c r="F41" i="9"/>
  <c r="F42" i="9"/>
  <c r="F43" i="9"/>
  <c r="G43" i="9" s="1"/>
  <c r="F44" i="9"/>
  <c r="G44" i="9" s="1"/>
  <c r="F45" i="9"/>
  <c r="F46" i="9"/>
  <c r="G46" i="9" s="1"/>
  <c r="F47" i="9"/>
  <c r="G47" i="9" s="1"/>
  <c r="F48" i="9"/>
  <c r="G48" i="9" s="1"/>
  <c r="F49" i="9"/>
  <c r="F50" i="9"/>
  <c r="G50" i="9" s="1"/>
  <c r="F51" i="9"/>
  <c r="G51" i="9" s="1"/>
  <c r="F52" i="9"/>
  <c r="G52" i="9" s="1"/>
  <c r="F53" i="9"/>
  <c r="F54" i="9"/>
  <c r="F55" i="9"/>
  <c r="G55" i="9" s="1"/>
  <c r="F56" i="9"/>
  <c r="G56" i="9" s="1"/>
  <c r="F57" i="9"/>
  <c r="F58" i="9"/>
  <c r="F59" i="9"/>
  <c r="G59" i="9" s="1"/>
  <c r="F60" i="9"/>
  <c r="G60" i="9" s="1"/>
  <c r="F61" i="9"/>
  <c r="F62" i="9"/>
  <c r="G62" i="9" s="1"/>
  <c r="F63" i="9"/>
  <c r="G63" i="9" s="1"/>
  <c r="F64" i="9"/>
  <c r="G64" i="9" s="1"/>
  <c r="F65" i="9"/>
  <c r="F66" i="9"/>
  <c r="G66" i="9" s="1"/>
  <c r="F67" i="9"/>
  <c r="G67" i="9" s="1"/>
  <c r="F68" i="9"/>
  <c r="G68" i="9" s="1"/>
  <c r="F69" i="9"/>
  <c r="F70" i="9"/>
  <c r="F71" i="9"/>
  <c r="G71" i="9" s="1"/>
  <c r="F72" i="9"/>
  <c r="G72" i="9" s="1"/>
  <c r="F73" i="9"/>
  <c r="F74" i="9"/>
  <c r="F75" i="9"/>
  <c r="G75" i="9" s="1"/>
  <c r="F76" i="9"/>
  <c r="G76" i="9" s="1"/>
  <c r="F77" i="9"/>
  <c r="F78" i="9"/>
  <c r="G78" i="9" s="1"/>
  <c r="F79" i="9"/>
  <c r="G79" i="9" s="1"/>
  <c r="F80" i="9"/>
  <c r="G80" i="9" s="1"/>
  <c r="F81" i="9"/>
  <c r="F82" i="9"/>
  <c r="G82" i="9" s="1"/>
  <c r="F83" i="9"/>
  <c r="G83" i="9" s="1"/>
  <c r="F84" i="9"/>
  <c r="G84" i="9" s="1"/>
  <c r="F85" i="9"/>
  <c r="F86" i="9"/>
  <c r="F87" i="9"/>
  <c r="G87" i="9" s="1"/>
  <c r="F88" i="9"/>
  <c r="G88" i="9" s="1"/>
  <c r="F89" i="9"/>
  <c r="F90" i="9"/>
  <c r="F91" i="9"/>
  <c r="G91" i="9" s="1"/>
  <c r="F92" i="9"/>
  <c r="G92" i="9" s="1"/>
  <c r="F93" i="9"/>
  <c r="F94" i="9"/>
  <c r="G94" i="9" s="1"/>
  <c r="F95" i="9"/>
  <c r="G95" i="9" s="1"/>
  <c r="F96" i="9"/>
  <c r="G96" i="9" s="1"/>
  <c r="F97" i="9"/>
  <c r="F98" i="9"/>
  <c r="G98" i="9" s="1"/>
  <c r="F99" i="9"/>
  <c r="G99" i="9" s="1"/>
  <c r="F100" i="9"/>
  <c r="G100" i="9" s="1"/>
  <c r="F101" i="9"/>
  <c r="F102" i="9"/>
  <c r="F103" i="9"/>
  <c r="G103" i="9" s="1"/>
  <c r="F104" i="9"/>
  <c r="G104" i="9" s="1"/>
  <c r="F105" i="9"/>
  <c r="F106" i="9"/>
  <c r="F107" i="9"/>
  <c r="G107" i="9" s="1"/>
  <c r="F108" i="9"/>
  <c r="G108" i="9" s="1"/>
  <c r="F109" i="9"/>
  <c r="F110" i="9"/>
  <c r="G110" i="9" s="1"/>
  <c r="F111" i="9"/>
  <c r="G111" i="9" s="1"/>
  <c r="F112" i="9"/>
  <c r="G112" i="9" s="1"/>
  <c r="F113" i="9"/>
  <c r="F114" i="9"/>
  <c r="G114" i="9" s="1"/>
  <c r="F115" i="9"/>
  <c r="G115" i="9" s="1"/>
  <c r="F116" i="9"/>
  <c r="G116" i="9" s="1"/>
  <c r="F117" i="9"/>
  <c r="F118" i="9"/>
  <c r="F119" i="9"/>
  <c r="G119" i="9" s="1"/>
  <c r="F120" i="9"/>
  <c r="G120" i="9" s="1"/>
  <c r="F121" i="9"/>
  <c r="F122" i="9"/>
  <c r="F123" i="9"/>
  <c r="G123" i="9" s="1"/>
  <c r="F124" i="9"/>
  <c r="G124" i="9" s="1"/>
  <c r="F125" i="9"/>
  <c r="F126" i="9"/>
  <c r="G126" i="9" s="1"/>
  <c r="F127" i="9"/>
  <c r="G127" i="9" s="1"/>
  <c r="F128" i="9"/>
  <c r="G128" i="9" s="1"/>
  <c r="F129" i="9"/>
  <c r="G129" i="9" s="1"/>
  <c r="F130" i="9"/>
  <c r="G130" i="9" s="1"/>
  <c r="F131" i="9"/>
  <c r="G131" i="9" s="1"/>
  <c r="F132" i="9"/>
  <c r="G132" i="9" s="1"/>
  <c r="F133" i="9"/>
  <c r="G133" i="9" s="1"/>
  <c r="F134" i="9"/>
  <c r="G134" i="9" s="1"/>
  <c r="F135" i="9"/>
  <c r="F136" i="9"/>
  <c r="G136" i="9" s="1"/>
  <c r="F137" i="9"/>
  <c r="G137" i="9" s="1"/>
  <c r="F138" i="9"/>
  <c r="G138" i="9" s="1"/>
  <c r="F139" i="9"/>
  <c r="G139" i="9" s="1"/>
  <c r="F140" i="9"/>
  <c r="G140" i="9" s="1"/>
  <c r="F141" i="9"/>
  <c r="F142" i="9"/>
  <c r="G142" i="9" s="1"/>
  <c r="F143" i="9"/>
  <c r="G143" i="9" s="1"/>
  <c r="F144" i="9"/>
  <c r="G144" i="9" s="1"/>
  <c r="F145" i="9"/>
  <c r="F146" i="9"/>
  <c r="F147" i="9"/>
  <c r="G147" i="9" s="1"/>
  <c r="F2" i="9"/>
  <c r="G2" i="9" s="1"/>
  <c r="I43" i="7"/>
  <c r="I33" i="7" l="1"/>
  <c r="H34" i="7"/>
  <c r="Z29" i="7"/>
  <c r="AB29" i="7"/>
  <c r="Z30" i="7"/>
  <c r="AB30" i="7" s="1"/>
  <c r="Z31" i="7"/>
  <c r="AB31" i="7" s="1"/>
  <c r="Z32" i="7"/>
  <c r="AB32" i="7" s="1"/>
  <c r="T32" i="7"/>
  <c r="P32" i="7"/>
  <c r="P31" i="7"/>
  <c r="P30" i="7"/>
  <c r="P29" i="7"/>
  <c r="E31" i="7"/>
  <c r="C31" i="7" s="1"/>
  <c r="F31" i="7" s="1"/>
  <c r="I29" i="7"/>
  <c r="I30" i="7" s="1"/>
  <c r="I31" i="7" s="1"/>
  <c r="T31" i="7" s="1"/>
  <c r="H29" i="7"/>
  <c r="H30" i="7" s="1"/>
  <c r="H31" i="7" s="1"/>
  <c r="H35" i="7" l="1"/>
  <c r="I34" i="7"/>
  <c r="E30" i="7"/>
  <c r="D30" i="7" s="1"/>
  <c r="T30" i="7"/>
  <c r="E32" i="7"/>
  <c r="T29" i="7"/>
  <c r="E29" i="7"/>
  <c r="R31" i="7"/>
  <c r="T33" i="7"/>
  <c r="E33" i="7"/>
  <c r="W31" i="7"/>
  <c r="V31" i="7"/>
  <c r="C30" i="7"/>
  <c r="D31" i="7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7" i="14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J992" i="10"/>
  <c r="J993" i="10"/>
  <c r="J994" i="10"/>
  <c r="J995" i="10"/>
  <c r="J996" i="10"/>
  <c r="J997" i="10"/>
  <c r="J998" i="10"/>
  <c r="J999" i="10"/>
  <c r="J1000" i="10"/>
  <c r="J1001" i="10"/>
  <c r="J1002" i="10"/>
  <c r="J1003" i="10"/>
  <c r="J1004" i="10"/>
  <c r="J1005" i="10"/>
  <c r="J1006" i="10"/>
  <c r="J1007" i="10"/>
  <c r="J1008" i="10"/>
  <c r="J1009" i="10"/>
  <c r="J1010" i="10"/>
  <c r="J1011" i="10"/>
  <c r="J1012" i="10"/>
  <c r="J1013" i="10"/>
  <c r="J1014" i="10"/>
  <c r="J1015" i="10"/>
  <c r="J1016" i="10"/>
  <c r="J1017" i="10"/>
  <c r="J1018" i="10"/>
  <c r="J1019" i="10"/>
  <c r="J1020" i="10"/>
  <c r="J1021" i="10"/>
  <c r="J1022" i="10"/>
  <c r="J1023" i="10"/>
  <c r="J1024" i="10"/>
  <c r="J1025" i="10"/>
  <c r="J1026" i="10"/>
  <c r="J1027" i="10"/>
  <c r="J1028" i="10"/>
  <c r="J1029" i="10"/>
  <c r="J1030" i="10"/>
  <c r="J1031" i="10"/>
  <c r="J1032" i="10"/>
  <c r="J1033" i="10"/>
  <c r="J1034" i="10"/>
  <c r="J1035" i="10"/>
  <c r="J1036" i="10"/>
  <c r="J1037" i="10"/>
  <c r="J1038" i="10"/>
  <c r="J1039" i="10"/>
  <c r="J1040" i="10"/>
  <c r="J1041" i="10"/>
  <c r="J1042" i="10"/>
  <c r="J1043" i="10"/>
  <c r="J1044" i="10"/>
  <c r="J1045" i="10"/>
  <c r="J1046" i="10"/>
  <c r="J1047" i="10"/>
  <c r="J1048" i="10"/>
  <c r="J1049" i="10"/>
  <c r="J1050" i="10"/>
  <c r="J1051" i="10"/>
  <c r="J1052" i="10"/>
  <c r="J1053" i="10"/>
  <c r="J1054" i="10"/>
  <c r="J1055" i="10"/>
  <c r="J1056" i="10"/>
  <c r="J1057" i="10"/>
  <c r="J1058" i="10"/>
  <c r="J1059" i="10"/>
  <c r="J1060" i="10"/>
  <c r="J1061" i="10"/>
  <c r="J1062" i="10"/>
  <c r="J1063" i="10"/>
  <c r="J1064" i="10"/>
  <c r="J1065" i="10"/>
  <c r="J1066" i="10"/>
  <c r="J1067" i="10"/>
  <c r="J1068" i="10"/>
  <c r="J1069" i="10"/>
  <c r="J1070" i="10"/>
  <c r="J1071" i="10"/>
  <c r="J1072" i="10"/>
  <c r="J1073" i="10"/>
  <c r="J1074" i="10"/>
  <c r="J1075" i="10"/>
  <c r="J1076" i="10"/>
  <c r="J1077" i="10"/>
  <c r="J1078" i="10"/>
  <c r="J1079" i="10"/>
  <c r="J1080" i="10"/>
  <c r="J1081" i="10"/>
  <c r="J1082" i="10"/>
  <c r="J1083" i="10"/>
  <c r="J1084" i="10"/>
  <c r="J1085" i="10"/>
  <c r="J1086" i="10"/>
  <c r="J1087" i="10"/>
  <c r="J1088" i="10"/>
  <c r="J1089" i="10"/>
  <c r="J1090" i="10"/>
  <c r="J1091" i="10"/>
  <c r="J1092" i="10"/>
  <c r="J1093" i="10"/>
  <c r="J1094" i="10"/>
  <c r="J1095" i="10"/>
  <c r="J1096" i="10"/>
  <c r="J1097" i="10"/>
  <c r="J1098" i="10"/>
  <c r="J1099" i="10"/>
  <c r="J1100" i="10"/>
  <c r="J1101" i="10"/>
  <c r="J1102" i="10"/>
  <c r="J1103" i="10"/>
  <c r="J1104" i="10"/>
  <c r="J1105" i="10"/>
  <c r="J1106" i="10"/>
  <c r="J1107" i="10"/>
  <c r="J1108" i="10"/>
  <c r="J1109" i="10"/>
  <c r="J1110" i="10"/>
  <c r="J1111" i="10"/>
  <c r="J1112" i="10"/>
  <c r="J1113" i="10"/>
  <c r="J1114" i="10"/>
  <c r="J1115" i="10"/>
  <c r="J1116" i="10"/>
  <c r="J1117" i="10"/>
  <c r="J1118" i="10"/>
  <c r="J1119" i="10"/>
  <c r="J1120" i="10"/>
  <c r="J1121" i="10"/>
  <c r="J1122" i="10"/>
  <c r="J1123" i="10"/>
  <c r="J1124" i="10"/>
  <c r="J1125" i="10"/>
  <c r="J1126" i="10"/>
  <c r="J1127" i="10"/>
  <c r="J1128" i="10"/>
  <c r="J1129" i="10"/>
  <c r="J1130" i="10"/>
  <c r="J1131" i="10"/>
  <c r="J1132" i="10"/>
  <c r="J1133" i="10"/>
  <c r="J1134" i="10"/>
  <c r="J1135" i="10"/>
  <c r="J1136" i="10"/>
  <c r="J1137" i="10"/>
  <c r="J1138" i="10"/>
  <c r="J1139" i="10"/>
  <c r="J1140" i="10"/>
  <c r="J1141" i="10"/>
  <c r="J1142" i="10"/>
  <c r="J1143" i="10"/>
  <c r="J1144" i="10"/>
  <c r="J1145" i="10"/>
  <c r="J1146" i="10"/>
  <c r="J1147" i="10"/>
  <c r="J1148" i="10"/>
  <c r="J1149" i="10"/>
  <c r="J1150" i="10"/>
  <c r="J1151" i="10"/>
  <c r="J1152" i="10"/>
  <c r="J1153" i="10"/>
  <c r="J1154" i="10"/>
  <c r="J1155" i="10"/>
  <c r="J1156" i="10"/>
  <c r="J1157" i="10"/>
  <c r="J1158" i="10"/>
  <c r="J1159" i="10"/>
  <c r="J1160" i="10"/>
  <c r="J1161" i="10"/>
  <c r="J1162" i="10"/>
  <c r="J1163" i="10"/>
  <c r="J1164" i="10"/>
  <c r="J1165" i="10"/>
  <c r="J1166" i="10"/>
  <c r="J1167" i="10"/>
  <c r="J1168" i="10"/>
  <c r="J1169" i="10"/>
  <c r="J1170" i="10"/>
  <c r="J1171" i="10"/>
  <c r="J1172" i="10"/>
  <c r="J1173" i="10"/>
  <c r="J1174" i="10"/>
  <c r="J1175" i="10"/>
  <c r="J1176" i="10"/>
  <c r="J1177" i="10"/>
  <c r="J1178" i="10"/>
  <c r="J1179" i="10"/>
  <c r="J1180" i="10"/>
  <c r="J1181" i="10"/>
  <c r="J1182" i="10"/>
  <c r="J1183" i="10"/>
  <c r="J1184" i="10"/>
  <c r="J1185" i="10"/>
  <c r="J1186" i="10"/>
  <c r="J1187" i="10"/>
  <c r="J1188" i="10"/>
  <c r="J1189" i="10"/>
  <c r="J1190" i="10"/>
  <c r="J1191" i="10"/>
  <c r="J1192" i="10"/>
  <c r="J1193" i="10"/>
  <c r="J1194" i="10"/>
  <c r="J1195" i="10"/>
  <c r="J1196" i="10"/>
  <c r="J1197" i="10"/>
  <c r="J1198" i="10"/>
  <c r="J1199" i="10"/>
  <c r="J1200" i="10"/>
  <c r="J1201" i="10"/>
  <c r="J1202" i="10"/>
  <c r="J1203" i="10"/>
  <c r="J1204" i="10"/>
  <c r="J1205" i="10"/>
  <c r="J1206" i="10"/>
  <c r="J1207" i="10"/>
  <c r="J1208" i="10"/>
  <c r="J1209" i="10"/>
  <c r="J1210" i="10"/>
  <c r="J1211" i="10"/>
  <c r="J1212" i="10"/>
  <c r="J1213" i="10"/>
  <c r="J1214" i="10"/>
  <c r="J1215" i="10"/>
  <c r="J1216" i="10"/>
  <c r="J1217" i="10"/>
  <c r="J1218" i="10"/>
  <c r="J1219" i="10"/>
  <c r="J1220" i="10"/>
  <c r="J1221" i="10"/>
  <c r="J1222" i="10"/>
  <c r="J1223" i="10"/>
  <c r="J1224" i="10"/>
  <c r="J7" i="10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6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7" i="3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6" i="1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6" i="6"/>
  <c r="K4" i="5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5" i="2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18" i="1"/>
  <c r="Z28" i="7"/>
  <c r="AB28" i="7" s="1"/>
  <c r="T28" i="7"/>
  <c r="H27" i="7"/>
  <c r="I27" i="7"/>
  <c r="E27" i="7" s="1"/>
  <c r="P28" i="7"/>
  <c r="P27" i="7"/>
  <c r="D27" i="7" l="1"/>
  <c r="C27" i="7"/>
  <c r="F30" i="7"/>
  <c r="R30" i="7"/>
  <c r="C29" i="7"/>
  <c r="D29" i="7"/>
  <c r="T27" i="7"/>
  <c r="E28" i="7"/>
  <c r="D28" i="7" s="1"/>
  <c r="T34" i="7"/>
  <c r="E34" i="7"/>
  <c r="U31" i="7"/>
  <c r="AC31" i="7"/>
  <c r="AD31" i="7" s="1"/>
  <c r="D32" i="7"/>
  <c r="C32" i="7"/>
  <c r="H36" i="7"/>
  <c r="I35" i="7"/>
  <c r="C33" i="7"/>
  <c r="D33" i="7"/>
  <c r="C28" i="7"/>
  <c r="P26" i="7"/>
  <c r="C26" i="7"/>
  <c r="F26" i="7" s="1"/>
  <c r="E26" i="7"/>
  <c r="D26" i="7" s="1"/>
  <c r="G10" i="7"/>
  <c r="G11" i="7" s="1"/>
  <c r="G12" i="7" s="1"/>
  <c r="G13" i="7" s="1"/>
  <c r="G14" i="7" s="1"/>
  <c r="G15" i="7" s="1"/>
  <c r="G16" i="7" s="1"/>
  <c r="G17" i="7" s="1"/>
  <c r="G18" i="7" s="1"/>
  <c r="G19" i="7" s="1"/>
  <c r="G9" i="7"/>
  <c r="F10" i="7"/>
  <c r="F11" i="7"/>
  <c r="F12" i="7"/>
  <c r="F9" i="7"/>
  <c r="Z27" i="7"/>
  <c r="AB27" i="7" s="1"/>
  <c r="T26" i="7"/>
  <c r="Q120" i="3"/>
  <c r="Q121" i="3"/>
  <c r="Q122" i="3"/>
  <c r="Q123" i="3"/>
  <c r="Q124" i="3"/>
  <c r="O4" i="14"/>
  <c r="P4" i="14"/>
  <c r="R4" i="10"/>
  <c r="P12" i="7"/>
  <c r="P11" i="7"/>
  <c r="P10" i="7"/>
  <c r="P25" i="7"/>
  <c r="R25" i="7"/>
  <c r="U25" i="7" s="1"/>
  <c r="J13" i="7"/>
  <c r="AB10" i="7"/>
  <c r="AB11" i="7"/>
  <c r="AB12" i="7"/>
  <c r="R10" i="7"/>
  <c r="AC10" i="7" s="1"/>
  <c r="AD10" i="7" s="1"/>
  <c r="R11" i="7"/>
  <c r="AC11" i="7" s="1"/>
  <c r="AD11" i="7" s="1"/>
  <c r="R12" i="7"/>
  <c r="AC12" i="7" s="1"/>
  <c r="AD12" i="7" s="1"/>
  <c r="I10" i="7"/>
  <c r="I11" i="7" s="1"/>
  <c r="H11" i="7"/>
  <c r="H12" i="7" s="1"/>
  <c r="H10" i="7"/>
  <c r="K9" i="7"/>
  <c r="AC9" i="7"/>
  <c r="AD9" i="7" s="1"/>
  <c r="AE9" i="7" s="1"/>
  <c r="AF9" i="7" s="1"/>
  <c r="O9" i="7"/>
  <c r="P9" i="7" s="1"/>
  <c r="E25" i="7"/>
  <c r="C25" i="7" s="1"/>
  <c r="F25" i="7" s="1"/>
  <c r="T25" i="7"/>
  <c r="F28" i="7" l="1"/>
  <c r="R28" i="7"/>
  <c r="C34" i="7"/>
  <c r="D34" i="7"/>
  <c r="E35" i="7"/>
  <c r="T35" i="7"/>
  <c r="R26" i="7"/>
  <c r="H37" i="7"/>
  <c r="I36" i="7"/>
  <c r="R29" i="7"/>
  <c r="F29" i="7"/>
  <c r="F27" i="7"/>
  <c r="R27" i="7"/>
  <c r="V26" i="7"/>
  <c r="F33" i="7"/>
  <c r="R33" i="7"/>
  <c r="F32" i="7"/>
  <c r="R32" i="7"/>
  <c r="V30" i="7"/>
  <c r="W30" i="7"/>
  <c r="AC30" i="7"/>
  <c r="AD30" i="7" s="1"/>
  <c r="U30" i="7"/>
  <c r="W25" i="7"/>
  <c r="V25" i="7"/>
  <c r="K11" i="7"/>
  <c r="AE10" i="7"/>
  <c r="D25" i="7"/>
  <c r="K10" i="7"/>
  <c r="S4" i="10"/>
  <c r="S258" i="14"/>
  <c r="S257" i="14"/>
  <c r="S256" i="14"/>
  <c r="S255" i="14"/>
  <c r="S254" i="14"/>
  <c r="S253" i="14"/>
  <c r="S252" i="14"/>
  <c r="S251" i="14"/>
  <c r="S250" i="14"/>
  <c r="S249" i="14"/>
  <c r="S248" i="14"/>
  <c r="S247" i="14"/>
  <c r="S246" i="14"/>
  <c r="S245" i="14"/>
  <c r="S244" i="14"/>
  <c r="S243" i="14"/>
  <c r="S242" i="14"/>
  <c r="S241" i="14"/>
  <c r="S240" i="14"/>
  <c r="S239" i="14"/>
  <c r="S238" i="14"/>
  <c r="S237" i="14"/>
  <c r="S236" i="14"/>
  <c r="S235" i="14"/>
  <c r="S234" i="14"/>
  <c r="S233" i="14"/>
  <c r="S232" i="14"/>
  <c r="S231" i="14"/>
  <c r="S230" i="14"/>
  <c r="S229" i="14"/>
  <c r="S228" i="14"/>
  <c r="S227" i="14"/>
  <c r="S226" i="14"/>
  <c r="S225" i="14"/>
  <c r="S224" i="14"/>
  <c r="S223" i="14"/>
  <c r="S222" i="14"/>
  <c r="S221" i="14"/>
  <c r="S220" i="14"/>
  <c r="S219" i="14"/>
  <c r="S218" i="14"/>
  <c r="S217" i="14"/>
  <c r="S216" i="14"/>
  <c r="S215" i="14"/>
  <c r="S214" i="14"/>
  <c r="S213" i="14"/>
  <c r="S212" i="14"/>
  <c r="S211" i="14"/>
  <c r="S210" i="14"/>
  <c r="S209" i="14"/>
  <c r="S208" i="14"/>
  <c r="S207" i="14"/>
  <c r="S206" i="14"/>
  <c r="S205" i="14"/>
  <c r="S204" i="14"/>
  <c r="S203" i="14"/>
  <c r="S202" i="14"/>
  <c r="S201" i="14"/>
  <c r="S200" i="14"/>
  <c r="S199" i="14"/>
  <c r="S198" i="14"/>
  <c r="S197" i="14"/>
  <c r="S196" i="14"/>
  <c r="S195" i="14"/>
  <c r="S194" i="14"/>
  <c r="S193" i="14"/>
  <c r="S192" i="14"/>
  <c r="S191" i="14"/>
  <c r="S190" i="14"/>
  <c r="S189" i="14"/>
  <c r="S188" i="14"/>
  <c r="S187" i="14"/>
  <c r="S186" i="14"/>
  <c r="S185" i="14"/>
  <c r="S184" i="14"/>
  <c r="S183" i="14"/>
  <c r="S182" i="14"/>
  <c r="S181" i="14"/>
  <c r="S180" i="14"/>
  <c r="S179" i="14"/>
  <c r="S178" i="14"/>
  <c r="S177" i="14"/>
  <c r="S176" i="14"/>
  <c r="S175" i="14"/>
  <c r="S174" i="14"/>
  <c r="S173" i="14"/>
  <c r="S172" i="14"/>
  <c r="S171" i="14"/>
  <c r="S170" i="14"/>
  <c r="S169" i="14"/>
  <c r="S168" i="14"/>
  <c r="S167" i="14"/>
  <c r="S166" i="14"/>
  <c r="S165" i="14"/>
  <c r="S164" i="14"/>
  <c r="S163" i="14"/>
  <c r="S162" i="14"/>
  <c r="S161" i="14"/>
  <c r="S160" i="14"/>
  <c r="S159" i="14"/>
  <c r="S158" i="14"/>
  <c r="S157" i="14"/>
  <c r="S156" i="14"/>
  <c r="S155" i="14"/>
  <c r="S154" i="14"/>
  <c r="S153" i="14"/>
  <c r="S152" i="14"/>
  <c r="S151" i="14"/>
  <c r="S150" i="14"/>
  <c r="S149" i="14"/>
  <c r="S148" i="14"/>
  <c r="S147" i="14"/>
  <c r="S146" i="14"/>
  <c r="S145" i="14"/>
  <c r="S144" i="14"/>
  <c r="S143" i="14"/>
  <c r="S142" i="14"/>
  <c r="S141" i="14"/>
  <c r="S140" i="14"/>
  <c r="S139" i="14"/>
  <c r="S138" i="14"/>
  <c r="S137" i="14"/>
  <c r="S136" i="14"/>
  <c r="S135" i="14"/>
  <c r="S134" i="14"/>
  <c r="S133" i="14"/>
  <c r="S132" i="14"/>
  <c r="S131" i="14"/>
  <c r="S130" i="14"/>
  <c r="S129" i="14"/>
  <c r="S128" i="14"/>
  <c r="S127" i="14"/>
  <c r="S126" i="14"/>
  <c r="S125" i="14"/>
  <c r="S124" i="14"/>
  <c r="S123" i="14"/>
  <c r="S122" i="14"/>
  <c r="S121" i="14"/>
  <c r="S120" i="14"/>
  <c r="S119" i="14"/>
  <c r="S118" i="14"/>
  <c r="S117" i="14"/>
  <c r="S116" i="14"/>
  <c r="S115" i="14"/>
  <c r="S114" i="14"/>
  <c r="S113" i="14"/>
  <c r="S112" i="14"/>
  <c r="S111" i="14"/>
  <c r="S110" i="14"/>
  <c r="S109" i="14"/>
  <c r="S108" i="14"/>
  <c r="S107" i="14"/>
  <c r="S106" i="14"/>
  <c r="S105" i="14"/>
  <c r="S104" i="14"/>
  <c r="S103" i="14"/>
  <c r="S102" i="14"/>
  <c r="S101" i="14"/>
  <c r="S100" i="14"/>
  <c r="S99" i="14"/>
  <c r="S98" i="14"/>
  <c r="S97" i="14"/>
  <c r="S96" i="14"/>
  <c r="S95" i="14"/>
  <c r="S94" i="14"/>
  <c r="S93" i="14"/>
  <c r="S92" i="14"/>
  <c r="S91" i="14"/>
  <c r="S90" i="14"/>
  <c r="S89" i="14"/>
  <c r="S88" i="14"/>
  <c r="S87" i="14"/>
  <c r="S86" i="14"/>
  <c r="S85" i="14"/>
  <c r="S84" i="14"/>
  <c r="S83" i="14"/>
  <c r="S82" i="14"/>
  <c r="S81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P7" i="14"/>
  <c r="S7" i="14"/>
  <c r="V7" i="14" s="1"/>
  <c r="F7" i="14"/>
  <c r="S754" i="10"/>
  <c r="S755" i="10"/>
  <c r="S756" i="10"/>
  <c r="S757" i="10"/>
  <c r="S758" i="10"/>
  <c r="S759" i="10"/>
  <c r="S760" i="10"/>
  <c r="S761" i="10"/>
  <c r="S762" i="10"/>
  <c r="S763" i="10"/>
  <c r="S764" i="10"/>
  <c r="S765" i="10"/>
  <c r="S766" i="10"/>
  <c r="S767" i="10"/>
  <c r="S768" i="10"/>
  <c r="S769" i="10"/>
  <c r="S770" i="10"/>
  <c r="S771" i="10"/>
  <c r="S772" i="10"/>
  <c r="S773" i="10"/>
  <c r="S774" i="10"/>
  <c r="S775" i="10"/>
  <c r="S776" i="10"/>
  <c r="S777" i="10"/>
  <c r="S778" i="10"/>
  <c r="S779" i="10"/>
  <c r="S780" i="10"/>
  <c r="S781" i="10"/>
  <c r="S782" i="10"/>
  <c r="S783" i="10"/>
  <c r="S784" i="10"/>
  <c r="S785" i="10"/>
  <c r="S786" i="10"/>
  <c r="S787" i="10"/>
  <c r="S788" i="10"/>
  <c r="S789" i="10"/>
  <c r="S790" i="10"/>
  <c r="S791" i="10"/>
  <c r="S792" i="10"/>
  <c r="S793" i="10"/>
  <c r="S794" i="10"/>
  <c r="S795" i="10"/>
  <c r="S796" i="10"/>
  <c r="S797" i="10"/>
  <c r="S798" i="10"/>
  <c r="S799" i="10"/>
  <c r="S800" i="10"/>
  <c r="S801" i="10"/>
  <c r="S802" i="10"/>
  <c r="S803" i="10"/>
  <c r="S804" i="10"/>
  <c r="S805" i="10"/>
  <c r="S806" i="10"/>
  <c r="S807" i="10"/>
  <c r="S808" i="10"/>
  <c r="S809" i="10"/>
  <c r="S810" i="10"/>
  <c r="S811" i="10"/>
  <c r="S812" i="10"/>
  <c r="S813" i="10"/>
  <c r="S814" i="10"/>
  <c r="S815" i="10"/>
  <c r="S816" i="10"/>
  <c r="S817" i="10"/>
  <c r="S818" i="10"/>
  <c r="S819" i="10"/>
  <c r="S820" i="10"/>
  <c r="S821" i="10"/>
  <c r="S822" i="10"/>
  <c r="S823" i="10"/>
  <c r="S824" i="10"/>
  <c r="S825" i="10"/>
  <c r="S826" i="10"/>
  <c r="S827" i="10"/>
  <c r="S828" i="10"/>
  <c r="S829" i="10"/>
  <c r="S830" i="10"/>
  <c r="S831" i="10"/>
  <c r="S832" i="10"/>
  <c r="S833" i="10"/>
  <c r="S834" i="10"/>
  <c r="S835" i="10"/>
  <c r="S836" i="10"/>
  <c r="S837" i="10"/>
  <c r="S838" i="10"/>
  <c r="S839" i="10"/>
  <c r="S840" i="10"/>
  <c r="S841" i="10"/>
  <c r="S842" i="10"/>
  <c r="S843" i="10"/>
  <c r="S844" i="10"/>
  <c r="S845" i="10"/>
  <c r="S846" i="10"/>
  <c r="S847" i="10"/>
  <c r="S848" i="10"/>
  <c r="S849" i="10"/>
  <c r="S850" i="10"/>
  <c r="S851" i="10"/>
  <c r="S852" i="10"/>
  <c r="S853" i="10"/>
  <c r="S854" i="10"/>
  <c r="S855" i="10"/>
  <c r="S856" i="10"/>
  <c r="S857" i="10"/>
  <c r="S858" i="10"/>
  <c r="S859" i="10"/>
  <c r="S860" i="10"/>
  <c r="S861" i="10"/>
  <c r="S862" i="10"/>
  <c r="S863" i="10"/>
  <c r="S864" i="10"/>
  <c r="S865" i="10"/>
  <c r="S866" i="10"/>
  <c r="S867" i="10"/>
  <c r="S868" i="10"/>
  <c r="S869" i="10"/>
  <c r="S870" i="10"/>
  <c r="S871" i="10"/>
  <c r="S872" i="10"/>
  <c r="S873" i="10"/>
  <c r="S874" i="10"/>
  <c r="S875" i="10"/>
  <c r="S876" i="10"/>
  <c r="S877" i="10"/>
  <c r="S878" i="10"/>
  <c r="S879" i="10"/>
  <c r="S880" i="10"/>
  <c r="S881" i="10"/>
  <c r="S882" i="10"/>
  <c r="S883" i="10"/>
  <c r="S884" i="10"/>
  <c r="S885" i="10"/>
  <c r="S886" i="10"/>
  <c r="S887" i="10"/>
  <c r="S888" i="10"/>
  <c r="S889" i="10"/>
  <c r="S890" i="10"/>
  <c r="S891" i="10"/>
  <c r="S892" i="10"/>
  <c r="S893" i="10"/>
  <c r="S894" i="10"/>
  <c r="S895" i="10"/>
  <c r="S896" i="10"/>
  <c r="S897" i="10"/>
  <c r="S898" i="10"/>
  <c r="S899" i="10"/>
  <c r="S900" i="10"/>
  <c r="S901" i="10"/>
  <c r="S902" i="10"/>
  <c r="S903" i="10"/>
  <c r="S904" i="10"/>
  <c r="S905" i="10"/>
  <c r="S906" i="10"/>
  <c r="S907" i="10"/>
  <c r="S908" i="10"/>
  <c r="S909" i="10"/>
  <c r="S910" i="10"/>
  <c r="S911" i="10"/>
  <c r="S912" i="10"/>
  <c r="S913" i="10"/>
  <c r="S914" i="10"/>
  <c r="S915" i="10"/>
  <c r="S916" i="10"/>
  <c r="S917" i="10"/>
  <c r="S918" i="10"/>
  <c r="S919" i="10"/>
  <c r="S920" i="10"/>
  <c r="S921" i="10"/>
  <c r="S922" i="10"/>
  <c r="S923" i="10"/>
  <c r="S924" i="10"/>
  <c r="S925" i="10"/>
  <c r="S926" i="10"/>
  <c r="S927" i="10"/>
  <c r="S928" i="10"/>
  <c r="S929" i="10"/>
  <c r="S930" i="10"/>
  <c r="S931" i="10"/>
  <c r="S932" i="10"/>
  <c r="S933" i="10"/>
  <c r="S934" i="10"/>
  <c r="S935" i="10"/>
  <c r="S936" i="10"/>
  <c r="S937" i="10"/>
  <c r="S938" i="10"/>
  <c r="S939" i="10"/>
  <c r="S940" i="10"/>
  <c r="S941" i="10"/>
  <c r="S942" i="10"/>
  <c r="S943" i="10"/>
  <c r="S944" i="10"/>
  <c r="S945" i="10"/>
  <c r="S946" i="10"/>
  <c r="S947" i="10"/>
  <c r="S948" i="10"/>
  <c r="S949" i="10"/>
  <c r="S950" i="10"/>
  <c r="S951" i="10"/>
  <c r="S952" i="10"/>
  <c r="S953" i="10"/>
  <c r="S954" i="10"/>
  <c r="S955" i="10"/>
  <c r="S956" i="10"/>
  <c r="S957" i="10"/>
  <c r="S958" i="10"/>
  <c r="S959" i="10"/>
  <c r="S960" i="10"/>
  <c r="S961" i="10"/>
  <c r="S962" i="10"/>
  <c r="S963" i="10"/>
  <c r="S964" i="10"/>
  <c r="S965" i="10"/>
  <c r="S966" i="10"/>
  <c r="S967" i="10"/>
  <c r="S968" i="10"/>
  <c r="S969" i="10"/>
  <c r="S970" i="10"/>
  <c r="S971" i="10"/>
  <c r="S972" i="10"/>
  <c r="S973" i="10"/>
  <c r="S974" i="10"/>
  <c r="S975" i="10"/>
  <c r="S976" i="10"/>
  <c r="S977" i="10"/>
  <c r="S978" i="10"/>
  <c r="S979" i="10"/>
  <c r="S980" i="10"/>
  <c r="S981" i="10"/>
  <c r="S982" i="10"/>
  <c r="S983" i="10"/>
  <c r="S984" i="10"/>
  <c r="S985" i="10"/>
  <c r="S986" i="10"/>
  <c r="S987" i="10"/>
  <c r="S988" i="10"/>
  <c r="S989" i="10"/>
  <c r="S990" i="10"/>
  <c r="S991" i="10"/>
  <c r="S992" i="10"/>
  <c r="S993" i="10"/>
  <c r="S994" i="10"/>
  <c r="S995" i="10"/>
  <c r="S996" i="10"/>
  <c r="S997" i="10"/>
  <c r="S998" i="10"/>
  <c r="S999" i="10"/>
  <c r="S1000" i="10"/>
  <c r="S1001" i="10"/>
  <c r="S1002" i="10"/>
  <c r="S1003" i="10"/>
  <c r="S1004" i="10"/>
  <c r="S1005" i="10"/>
  <c r="S1006" i="10"/>
  <c r="S1007" i="10"/>
  <c r="S1008" i="10"/>
  <c r="S1009" i="10"/>
  <c r="S1010" i="10"/>
  <c r="S1011" i="10"/>
  <c r="S1012" i="10"/>
  <c r="S1013" i="10"/>
  <c r="S1014" i="10"/>
  <c r="S1015" i="10"/>
  <c r="S1016" i="10"/>
  <c r="S1017" i="10"/>
  <c r="S1018" i="10"/>
  <c r="S1019" i="10"/>
  <c r="S1020" i="10"/>
  <c r="S1021" i="10"/>
  <c r="S1022" i="10"/>
  <c r="S1023" i="10"/>
  <c r="S1024" i="10"/>
  <c r="S1025" i="10"/>
  <c r="S1026" i="10"/>
  <c r="S1027" i="10"/>
  <c r="S1028" i="10"/>
  <c r="S1029" i="10"/>
  <c r="S1030" i="10"/>
  <c r="S1031" i="10"/>
  <c r="S1032" i="10"/>
  <c r="S1033" i="10"/>
  <c r="S1034" i="10"/>
  <c r="S1035" i="10"/>
  <c r="S1036" i="10"/>
  <c r="S1037" i="10"/>
  <c r="S1038" i="10"/>
  <c r="S1039" i="10"/>
  <c r="S1040" i="10"/>
  <c r="S1041" i="10"/>
  <c r="S1042" i="10"/>
  <c r="S1043" i="10"/>
  <c r="S1044" i="10"/>
  <c r="S1045" i="10"/>
  <c r="S1046" i="10"/>
  <c r="S1047" i="10"/>
  <c r="S1048" i="10"/>
  <c r="S1049" i="10"/>
  <c r="S1050" i="10"/>
  <c r="S1051" i="10"/>
  <c r="S1052" i="10"/>
  <c r="S1053" i="10"/>
  <c r="S1054" i="10"/>
  <c r="S1055" i="10"/>
  <c r="S1056" i="10"/>
  <c r="S1057" i="10"/>
  <c r="S1058" i="10"/>
  <c r="S1059" i="10"/>
  <c r="S1060" i="10"/>
  <c r="S1061" i="10"/>
  <c r="S1062" i="10"/>
  <c r="S1063" i="10"/>
  <c r="S1064" i="10"/>
  <c r="S1065" i="10"/>
  <c r="S1066" i="10"/>
  <c r="S1067" i="10"/>
  <c r="S1068" i="10"/>
  <c r="S1069" i="10"/>
  <c r="S1070" i="10"/>
  <c r="S1071" i="10"/>
  <c r="S1072" i="10"/>
  <c r="S1073" i="10"/>
  <c r="S1074" i="10"/>
  <c r="S1075" i="10"/>
  <c r="S1076" i="10"/>
  <c r="S1077" i="10"/>
  <c r="S1078" i="10"/>
  <c r="S1079" i="10"/>
  <c r="S1080" i="10"/>
  <c r="S1081" i="10"/>
  <c r="S1082" i="10"/>
  <c r="S1083" i="10"/>
  <c r="S1084" i="10"/>
  <c r="S1085" i="10"/>
  <c r="S1086" i="10"/>
  <c r="S1087" i="10"/>
  <c r="S1088" i="10"/>
  <c r="S1089" i="10"/>
  <c r="S1090" i="10"/>
  <c r="S1091" i="10"/>
  <c r="S1092" i="10"/>
  <c r="S1093" i="10"/>
  <c r="S1094" i="10"/>
  <c r="S1095" i="10"/>
  <c r="S1096" i="10"/>
  <c r="S1097" i="10"/>
  <c r="S1098" i="10"/>
  <c r="S1099" i="10"/>
  <c r="S1100" i="10"/>
  <c r="S1101" i="10"/>
  <c r="S1102" i="10"/>
  <c r="S1103" i="10"/>
  <c r="S1104" i="10"/>
  <c r="S1105" i="10"/>
  <c r="S1106" i="10"/>
  <c r="S1107" i="10"/>
  <c r="S1108" i="10"/>
  <c r="S1109" i="10"/>
  <c r="S1110" i="10"/>
  <c r="S1111" i="10"/>
  <c r="S1112" i="10"/>
  <c r="S1113" i="10"/>
  <c r="S1114" i="10"/>
  <c r="S1115" i="10"/>
  <c r="S1116" i="10"/>
  <c r="S1117" i="10"/>
  <c r="S1118" i="10"/>
  <c r="S1119" i="10"/>
  <c r="S1120" i="10"/>
  <c r="S1121" i="10"/>
  <c r="S1122" i="10"/>
  <c r="S1123" i="10"/>
  <c r="S1124" i="10"/>
  <c r="S1125" i="10"/>
  <c r="S1126" i="10"/>
  <c r="S1127" i="10"/>
  <c r="S1128" i="10"/>
  <c r="S1129" i="10"/>
  <c r="S1130" i="10"/>
  <c r="S1131" i="10"/>
  <c r="S1132" i="10"/>
  <c r="S1133" i="10"/>
  <c r="S1134" i="10"/>
  <c r="S1135" i="10"/>
  <c r="S1136" i="10"/>
  <c r="S1137" i="10"/>
  <c r="S1138" i="10"/>
  <c r="S1139" i="10"/>
  <c r="S1140" i="10"/>
  <c r="S1141" i="10"/>
  <c r="S1142" i="10"/>
  <c r="S1143" i="10"/>
  <c r="S1144" i="10"/>
  <c r="S1145" i="10"/>
  <c r="S1146" i="10"/>
  <c r="S1147" i="10"/>
  <c r="S1148" i="10"/>
  <c r="S1149" i="10"/>
  <c r="S1150" i="10"/>
  <c r="S1151" i="10"/>
  <c r="S1152" i="10"/>
  <c r="S1153" i="10"/>
  <c r="S1154" i="10"/>
  <c r="S1155" i="10"/>
  <c r="S1156" i="10"/>
  <c r="S1157" i="10"/>
  <c r="S1158" i="10"/>
  <c r="S1159" i="10"/>
  <c r="S1160" i="10"/>
  <c r="S1161" i="10"/>
  <c r="S1162" i="10"/>
  <c r="S1163" i="10"/>
  <c r="S1164" i="10"/>
  <c r="S1165" i="10"/>
  <c r="S1166" i="10"/>
  <c r="S1167" i="10"/>
  <c r="S1168" i="10"/>
  <c r="S1169" i="10"/>
  <c r="S1170" i="10"/>
  <c r="S1171" i="10"/>
  <c r="S1172" i="10"/>
  <c r="S1173" i="10"/>
  <c r="S1174" i="10"/>
  <c r="S1175" i="10"/>
  <c r="S1176" i="10"/>
  <c r="S1177" i="10"/>
  <c r="S1178" i="10"/>
  <c r="S1179" i="10"/>
  <c r="S1180" i="10"/>
  <c r="S1181" i="10"/>
  <c r="S1182" i="10"/>
  <c r="S1183" i="10"/>
  <c r="S1184" i="10"/>
  <c r="S1185" i="10"/>
  <c r="S1186" i="10"/>
  <c r="S1187" i="10"/>
  <c r="S1188" i="10"/>
  <c r="S1189" i="10"/>
  <c r="S1190" i="10"/>
  <c r="S1191" i="10"/>
  <c r="S1192" i="10"/>
  <c r="S1193" i="10"/>
  <c r="S1194" i="10"/>
  <c r="S1195" i="10"/>
  <c r="S1196" i="10"/>
  <c r="S1197" i="10"/>
  <c r="S1198" i="10"/>
  <c r="S1199" i="10"/>
  <c r="S1200" i="10"/>
  <c r="S1201" i="10"/>
  <c r="S1202" i="10"/>
  <c r="S1203" i="10"/>
  <c r="S1204" i="10"/>
  <c r="S1205" i="10"/>
  <c r="S1206" i="10"/>
  <c r="S1207" i="10"/>
  <c r="S1208" i="10"/>
  <c r="S1209" i="10"/>
  <c r="S1210" i="10"/>
  <c r="S1211" i="10"/>
  <c r="S1212" i="10"/>
  <c r="S1213" i="10"/>
  <c r="S1214" i="10"/>
  <c r="S1215" i="10"/>
  <c r="S1216" i="10"/>
  <c r="S1217" i="10"/>
  <c r="S1218" i="10"/>
  <c r="S1219" i="10"/>
  <c r="S1220" i="10"/>
  <c r="S1221" i="10"/>
  <c r="S1222" i="10"/>
  <c r="S1223" i="10"/>
  <c r="S1224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407" i="10"/>
  <c r="S408" i="10"/>
  <c r="S409" i="10"/>
  <c r="S410" i="10"/>
  <c r="S411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429" i="10"/>
  <c r="S430" i="10"/>
  <c r="S431" i="10"/>
  <c r="S432" i="10"/>
  <c r="S433" i="10"/>
  <c r="S434" i="10"/>
  <c r="S435" i="10"/>
  <c r="S436" i="10"/>
  <c r="S437" i="10"/>
  <c r="S438" i="10"/>
  <c r="S439" i="10"/>
  <c r="S440" i="10"/>
  <c r="S441" i="10"/>
  <c r="S442" i="10"/>
  <c r="S443" i="10"/>
  <c r="S444" i="10"/>
  <c r="S445" i="10"/>
  <c r="S446" i="10"/>
  <c r="S447" i="10"/>
  <c r="S448" i="10"/>
  <c r="S449" i="10"/>
  <c r="S450" i="10"/>
  <c r="S451" i="10"/>
  <c r="S452" i="10"/>
  <c r="S453" i="10"/>
  <c r="S454" i="10"/>
  <c r="S455" i="10"/>
  <c r="S456" i="10"/>
  <c r="S457" i="10"/>
  <c r="S458" i="10"/>
  <c r="S459" i="10"/>
  <c r="S460" i="10"/>
  <c r="S461" i="10"/>
  <c r="S462" i="10"/>
  <c r="S463" i="10"/>
  <c r="S464" i="10"/>
  <c r="S465" i="10"/>
  <c r="S466" i="10"/>
  <c r="S467" i="10"/>
  <c r="S468" i="10"/>
  <c r="S469" i="10"/>
  <c r="S470" i="10"/>
  <c r="S471" i="10"/>
  <c r="S472" i="10"/>
  <c r="S473" i="10"/>
  <c r="S474" i="10"/>
  <c r="S475" i="10"/>
  <c r="S476" i="10"/>
  <c r="S477" i="10"/>
  <c r="S478" i="10"/>
  <c r="S479" i="10"/>
  <c r="S480" i="10"/>
  <c r="S481" i="10"/>
  <c r="S482" i="10"/>
  <c r="S483" i="10"/>
  <c r="S484" i="10"/>
  <c r="S485" i="10"/>
  <c r="S486" i="10"/>
  <c r="S487" i="10"/>
  <c r="S488" i="10"/>
  <c r="S489" i="10"/>
  <c r="S490" i="10"/>
  <c r="S491" i="10"/>
  <c r="S492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516" i="10"/>
  <c r="S517" i="10"/>
  <c r="S518" i="10"/>
  <c r="S519" i="10"/>
  <c r="S520" i="10"/>
  <c r="S521" i="10"/>
  <c r="S522" i="10"/>
  <c r="S523" i="10"/>
  <c r="S524" i="10"/>
  <c r="S525" i="10"/>
  <c r="S526" i="10"/>
  <c r="S527" i="10"/>
  <c r="S528" i="10"/>
  <c r="S529" i="10"/>
  <c r="S530" i="10"/>
  <c r="S531" i="10"/>
  <c r="S532" i="10"/>
  <c r="S533" i="10"/>
  <c r="S534" i="10"/>
  <c r="S535" i="10"/>
  <c r="S536" i="10"/>
  <c r="S537" i="10"/>
  <c r="S538" i="10"/>
  <c r="S539" i="10"/>
  <c r="S540" i="10"/>
  <c r="S541" i="10"/>
  <c r="S542" i="10"/>
  <c r="S543" i="10"/>
  <c r="S544" i="10"/>
  <c r="S545" i="10"/>
  <c r="S546" i="10"/>
  <c r="S547" i="10"/>
  <c r="S548" i="10"/>
  <c r="S549" i="10"/>
  <c r="S550" i="10"/>
  <c r="S551" i="10"/>
  <c r="S552" i="10"/>
  <c r="S553" i="10"/>
  <c r="S554" i="10"/>
  <c r="S555" i="10"/>
  <c r="S556" i="10"/>
  <c r="S557" i="10"/>
  <c r="S558" i="10"/>
  <c r="S559" i="10"/>
  <c r="S560" i="10"/>
  <c r="S561" i="10"/>
  <c r="S562" i="10"/>
  <c r="S563" i="10"/>
  <c r="S564" i="10"/>
  <c r="S565" i="10"/>
  <c r="S566" i="10"/>
  <c r="S567" i="10"/>
  <c r="S568" i="10"/>
  <c r="S569" i="10"/>
  <c r="S570" i="10"/>
  <c r="S571" i="10"/>
  <c r="S572" i="10"/>
  <c r="S573" i="10"/>
  <c r="S574" i="10"/>
  <c r="S575" i="10"/>
  <c r="S576" i="10"/>
  <c r="S577" i="10"/>
  <c r="S578" i="10"/>
  <c r="S579" i="10"/>
  <c r="S580" i="10"/>
  <c r="S581" i="10"/>
  <c r="S582" i="10"/>
  <c r="S583" i="10"/>
  <c r="S584" i="10"/>
  <c r="S585" i="10"/>
  <c r="S586" i="10"/>
  <c r="S587" i="10"/>
  <c r="S588" i="10"/>
  <c r="S589" i="10"/>
  <c r="S590" i="10"/>
  <c r="S591" i="10"/>
  <c r="S592" i="10"/>
  <c r="S593" i="10"/>
  <c r="S594" i="10"/>
  <c r="S595" i="10"/>
  <c r="S596" i="10"/>
  <c r="S597" i="10"/>
  <c r="S598" i="10"/>
  <c r="S599" i="10"/>
  <c r="S600" i="10"/>
  <c r="S601" i="10"/>
  <c r="S602" i="10"/>
  <c r="S603" i="10"/>
  <c r="S604" i="10"/>
  <c r="S605" i="10"/>
  <c r="S606" i="10"/>
  <c r="S607" i="10"/>
  <c r="S608" i="10"/>
  <c r="S609" i="10"/>
  <c r="S610" i="10"/>
  <c r="S611" i="10"/>
  <c r="S612" i="10"/>
  <c r="S613" i="10"/>
  <c r="S614" i="10"/>
  <c r="S615" i="10"/>
  <c r="S616" i="10"/>
  <c r="S617" i="10"/>
  <c r="S618" i="10"/>
  <c r="S619" i="10"/>
  <c r="S620" i="10"/>
  <c r="S621" i="10"/>
  <c r="S622" i="10"/>
  <c r="S623" i="10"/>
  <c r="S624" i="10"/>
  <c r="S625" i="10"/>
  <c r="S626" i="10"/>
  <c r="S627" i="10"/>
  <c r="S628" i="10"/>
  <c r="S629" i="10"/>
  <c r="S630" i="10"/>
  <c r="S631" i="10"/>
  <c r="S632" i="10"/>
  <c r="S633" i="10"/>
  <c r="S634" i="10"/>
  <c r="S635" i="10"/>
  <c r="S636" i="10"/>
  <c r="S637" i="10"/>
  <c r="S638" i="10"/>
  <c r="S639" i="10"/>
  <c r="S640" i="10"/>
  <c r="S641" i="10"/>
  <c r="S642" i="10"/>
  <c r="S643" i="10"/>
  <c r="S644" i="10"/>
  <c r="S645" i="10"/>
  <c r="S646" i="10"/>
  <c r="S647" i="10"/>
  <c r="S648" i="10"/>
  <c r="S649" i="10"/>
  <c r="S650" i="10"/>
  <c r="S651" i="10"/>
  <c r="S652" i="10"/>
  <c r="S653" i="10"/>
  <c r="S654" i="10"/>
  <c r="S655" i="10"/>
  <c r="S656" i="10"/>
  <c r="S657" i="10"/>
  <c r="S658" i="10"/>
  <c r="S659" i="10"/>
  <c r="S660" i="10"/>
  <c r="S661" i="10"/>
  <c r="S662" i="10"/>
  <c r="S663" i="10"/>
  <c r="S664" i="10"/>
  <c r="S665" i="10"/>
  <c r="S666" i="10"/>
  <c r="S667" i="10"/>
  <c r="S668" i="10"/>
  <c r="S669" i="10"/>
  <c r="S670" i="10"/>
  <c r="S671" i="10"/>
  <c r="S672" i="10"/>
  <c r="S673" i="10"/>
  <c r="S674" i="10"/>
  <c r="S675" i="10"/>
  <c r="S676" i="10"/>
  <c r="S677" i="10"/>
  <c r="S678" i="10"/>
  <c r="S679" i="10"/>
  <c r="S680" i="10"/>
  <c r="S681" i="10"/>
  <c r="S682" i="10"/>
  <c r="S683" i="10"/>
  <c r="S684" i="10"/>
  <c r="S685" i="10"/>
  <c r="S686" i="10"/>
  <c r="S687" i="10"/>
  <c r="S688" i="10"/>
  <c r="S689" i="10"/>
  <c r="S690" i="10"/>
  <c r="S691" i="10"/>
  <c r="S692" i="10"/>
  <c r="S693" i="10"/>
  <c r="S694" i="10"/>
  <c r="S695" i="10"/>
  <c r="S696" i="10"/>
  <c r="S697" i="10"/>
  <c r="S698" i="10"/>
  <c r="S699" i="10"/>
  <c r="S700" i="10"/>
  <c r="S701" i="10"/>
  <c r="S702" i="10"/>
  <c r="S703" i="10"/>
  <c r="S704" i="10"/>
  <c r="S705" i="10"/>
  <c r="S706" i="10"/>
  <c r="S707" i="10"/>
  <c r="S708" i="10"/>
  <c r="S709" i="10"/>
  <c r="S710" i="10"/>
  <c r="S711" i="10"/>
  <c r="S712" i="10"/>
  <c r="S713" i="10"/>
  <c r="S714" i="10"/>
  <c r="S715" i="10"/>
  <c r="S716" i="10"/>
  <c r="S717" i="10"/>
  <c r="S718" i="10"/>
  <c r="S719" i="10"/>
  <c r="S720" i="10"/>
  <c r="S721" i="10"/>
  <c r="S722" i="10"/>
  <c r="S723" i="10"/>
  <c r="S724" i="10"/>
  <c r="S725" i="10"/>
  <c r="S726" i="10"/>
  <c r="S727" i="10"/>
  <c r="S728" i="10"/>
  <c r="S729" i="10"/>
  <c r="S730" i="10"/>
  <c r="S731" i="10"/>
  <c r="S732" i="10"/>
  <c r="S733" i="10"/>
  <c r="S734" i="10"/>
  <c r="S735" i="10"/>
  <c r="S736" i="10"/>
  <c r="S737" i="10"/>
  <c r="S738" i="10"/>
  <c r="S739" i="10"/>
  <c r="S740" i="10"/>
  <c r="S741" i="10"/>
  <c r="S742" i="10"/>
  <c r="S743" i="10"/>
  <c r="S744" i="10"/>
  <c r="S745" i="10"/>
  <c r="S746" i="10"/>
  <c r="S747" i="10"/>
  <c r="S748" i="10"/>
  <c r="S749" i="10"/>
  <c r="S750" i="10"/>
  <c r="S751" i="10"/>
  <c r="S752" i="10"/>
  <c r="S753" i="10"/>
  <c r="S227" i="10"/>
  <c r="S228" i="10"/>
  <c r="S229" i="10"/>
  <c r="S230" i="10"/>
  <c r="S231" i="10"/>
  <c r="S232" i="10"/>
  <c r="P24" i="7"/>
  <c r="J14" i="7"/>
  <c r="J15" i="7" s="1"/>
  <c r="J16" i="7" s="1"/>
  <c r="J17" i="7" s="1"/>
  <c r="J18" i="7" s="1"/>
  <c r="J19" i="7" s="1"/>
  <c r="J20" i="7" s="1"/>
  <c r="J21" i="7" s="1"/>
  <c r="J22" i="7" s="1"/>
  <c r="J23" i="7" s="1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E24" i="7"/>
  <c r="C24" i="7" s="1"/>
  <c r="T24" i="7"/>
  <c r="Z26" i="7"/>
  <c r="AB26" i="7" s="1"/>
  <c r="AC26" i="7"/>
  <c r="AD26" i="7" s="1"/>
  <c r="Z25" i="7"/>
  <c r="AB25" i="7" s="1"/>
  <c r="AC25" i="7"/>
  <c r="AD25" i="7" s="1"/>
  <c r="H18" i="1"/>
  <c r="T23" i="7"/>
  <c r="P23" i="7"/>
  <c r="E23" i="7"/>
  <c r="C23" i="7" s="1"/>
  <c r="R23" i="7" l="1"/>
  <c r="F23" i="7"/>
  <c r="U32" i="7"/>
  <c r="AC32" i="7"/>
  <c r="AD32" i="7" s="1"/>
  <c r="W32" i="7"/>
  <c r="V32" i="7"/>
  <c r="W29" i="7"/>
  <c r="U29" i="7"/>
  <c r="AC29" i="7"/>
  <c r="AD29" i="7" s="1"/>
  <c r="V29" i="7"/>
  <c r="R24" i="7"/>
  <c r="F24" i="7"/>
  <c r="W27" i="7"/>
  <c r="V27" i="7"/>
  <c r="U27" i="7"/>
  <c r="AC27" i="7"/>
  <c r="AD27" i="7" s="1"/>
  <c r="W26" i="7"/>
  <c r="U26" i="7"/>
  <c r="C35" i="7"/>
  <c r="D35" i="7"/>
  <c r="U28" i="7"/>
  <c r="AC28" i="7"/>
  <c r="AD28" i="7" s="1"/>
  <c r="W28" i="7"/>
  <c r="V28" i="7"/>
  <c r="B27" i="7"/>
  <c r="L26" i="7"/>
  <c r="V33" i="7"/>
  <c r="U33" i="7"/>
  <c r="W33" i="7"/>
  <c r="AC33" i="7"/>
  <c r="AD33" i="7" s="1"/>
  <c r="E36" i="7"/>
  <c r="T36" i="7"/>
  <c r="H38" i="7"/>
  <c r="I37" i="7"/>
  <c r="F34" i="7"/>
  <c r="R34" i="7"/>
  <c r="F8" i="14"/>
  <c r="F9" i="14" s="1"/>
  <c r="T7" i="14"/>
  <c r="U7" i="14" s="1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V84" i="14" s="1"/>
  <c r="V85" i="14" s="1"/>
  <c r="V86" i="14" s="1"/>
  <c r="V87" i="14" s="1"/>
  <c r="V88" i="14" s="1"/>
  <c r="V89" i="14" s="1"/>
  <c r="V90" i="14" s="1"/>
  <c r="V91" i="14" s="1"/>
  <c r="V92" i="14" s="1"/>
  <c r="V93" i="14" s="1"/>
  <c r="V94" i="14" s="1"/>
  <c r="V95" i="14" s="1"/>
  <c r="V96" i="14" s="1"/>
  <c r="V97" i="14" s="1"/>
  <c r="V98" i="14" s="1"/>
  <c r="V99" i="14" s="1"/>
  <c r="V100" i="14" s="1"/>
  <c r="V101" i="14" s="1"/>
  <c r="V102" i="14" s="1"/>
  <c r="V103" i="14" s="1"/>
  <c r="V104" i="14" s="1"/>
  <c r="V105" i="14" s="1"/>
  <c r="V106" i="14" s="1"/>
  <c r="V107" i="14" s="1"/>
  <c r="V108" i="14" s="1"/>
  <c r="V109" i="14" s="1"/>
  <c r="V110" i="14" s="1"/>
  <c r="V111" i="14" s="1"/>
  <c r="V112" i="14" s="1"/>
  <c r="V113" i="14" s="1"/>
  <c r="V114" i="14" s="1"/>
  <c r="V115" i="14" s="1"/>
  <c r="V116" i="14" s="1"/>
  <c r="V117" i="14" s="1"/>
  <c r="V118" i="14" s="1"/>
  <c r="V119" i="14" s="1"/>
  <c r="V120" i="14" s="1"/>
  <c r="V121" i="14" s="1"/>
  <c r="V122" i="14" s="1"/>
  <c r="V123" i="14" s="1"/>
  <c r="V124" i="14" s="1"/>
  <c r="V125" i="14" s="1"/>
  <c r="V126" i="14" s="1"/>
  <c r="V127" i="14" s="1"/>
  <c r="V128" i="14" s="1"/>
  <c r="V129" i="14" s="1"/>
  <c r="V130" i="14" s="1"/>
  <c r="V131" i="14" s="1"/>
  <c r="V132" i="14" s="1"/>
  <c r="V133" i="14" s="1"/>
  <c r="V134" i="14" s="1"/>
  <c r="V135" i="14" s="1"/>
  <c r="V136" i="14" s="1"/>
  <c r="V137" i="14" s="1"/>
  <c r="V138" i="14" s="1"/>
  <c r="V139" i="14" s="1"/>
  <c r="V140" i="14" s="1"/>
  <c r="V141" i="14" s="1"/>
  <c r="V142" i="14" s="1"/>
  <c r="V143" i="14" s="1"/>
  <c r="V144" i="14" s="1"/>
  <c r="V145" i="14" s="1"/>
  <c r="V146" i="14" s="1"/>
  <c r="V147" i="14" s="1"/>
  <c r="V148" i="14" s="1"/>
  <c r="V149" i="14" s="1"/>
  <c r="V150" i="14" s="1"/>
  <c r="V151" i="14" s="1"/>
  <c r="V152" i="14" s="1"/>
  <c r="V153" i="14" s="1"/>
  <c r="V154" i="14" s="1"/>
  <c r="V155" i="14" s="1"/>
  <c r="V156" i="14" s="1"/>
  <c r="V157" i="14" s="1"/>
  <c r="V158" i="14" s="1"/>
  <c r="V159" i="14" s="1"/>
  <c r="V160" i="14" s="1"/>
  <c r="V161" i="14" s="1"/>
  <c r="V162" i="14" s="1"/>
  <c r="V163" i="14" s="1"/>
  <c r="V164" i="14" s="1"/>
  <c r="V165" i="14" s="1"/>
  <c r="V166" i="14" s="1"/>
  <c r="V167" i="14" s="1"/>
  <c r="V168" i="14" s="1"/>
  <c r="V169" i="14" s="1"/>
  <c r="V170" i="14" s="1"/>
  <c r="V171" i="14" s="1"/>
  <c r="V172" i="14" s="1"/>
  <c r="V173" i="14" s="1"/>
  <c r="V174" i="14" s="1"/>
  <c r="V175" i="14" s="1"/>
  <c r="V176" i="14" s="1"/>
  <c r="V177" i="14" s="1"/>
  <c r="V178" i="14" s="1"/>
  <c r="V179" i="14" s="1"/>
  <c r="V180" i="14" s="1"/>
  <c r="V181" i="14" s="1"/>
  <c r="V182" i="14" s="1"/>
  <c r="V183" i="14" s="1"/>
  <c r="V184" i="14" s="1"/>
  <c r="V185" i="14" s="1"/>
  <c r="V186" i="14" s="1"/>
  <c r="V187" i="14" s="1"/>
  <c r="V188" i="14" s="1"/>
  <c r="V189" i="14" s="1"/>
  <c r="V190" i="14" s="1"/>
  <c r="V191" i="14" s="1"/>
  <c r="V192" i="14" s="1"/>
  <c r="V193" i="14" s="1"/>
  <c r="V194" i="14" s="1"/>
  <c r="V195" i="14" s="1"/>
  <c r="V196" i="14" s="1"/>
  <c r="V197" i="14" s="1"/>
  <c r="V198" i="14" s="1"/>
  <c r="V199" i="14" s="1"/>
  <c r="V200" i="14" s="1"/>
  <c r="V201" i="14" s="1"/>
  <c r="V202" i="14" s="1"/>
  <c r="V203" i="14" s="1"/>
  <c r="V204" i="14" s="1"/>
  <c r="V205" i="14" s="1"/>
  <c r="V206" i="14" s="1"/>
  <c r="V207" i="14" s="1"/>
  <c r="V208" i="14" s="1"/>
  <c r="V209" i="14" s="1"/>
  <c r="V210" i="14" s="1"/>
  <c r="V211" i="14" s="1"/>
  <c r="V212" i="14" s="1"/>
  <c r="V213" i="14" s="1"/>
  <c r="V214" i="14" s="1"/>
  <c r="V215" i="14" s="1"/>
  <c r="V216" i="14" s="1"/>
  <c r="V217" i="14" s="1"/>
  <c r="V218" i="14" s="1"/>
  <c r="V219" i="14" s="1"/>
  <c r="V220" i="14" s="1"/>
  <c r="V221" i="14" s="1"/>
  <c r="V222" i="14" s="1"/>
  <c r="V223" i="14" s="1"/>
  <c r="V224" i="14" s="1"/>
  <c r="V225" i="14" s="1"/>
  <c r="V226" i="14" s="1"/>
  <c r="V227" i="14" s="1"/>
  <c r="V228" i="14" s="1"/>
  <c r="V229" i="14" s="1"/>
  <c r="V230" i="14" s="1"/>
  <c r="V231" i="14" s="1"/>
  <c r="V232" i="14" s="1"/>
  <c r="V233" i="14" s="1"/>
  <c r="V234" i="14" s="1"/>
  <c r="V235" i="14" s="1"/>
  <c r="V236" i="14" s="1"/>
  <c r="V237" i="14" s="1"/>
  <c r="V238" i="14" s="1"/>
  <c r="V239" i="14" s="1"/>
  <c r="V240" i="14" s="1"/>
  <c r="V241" i="14" s="1"/>
  <c r="V242" i="14" s="1"/>
  <c r="V243" i="14" s="1"/>
  <c r="V244" i="14" s="1"/>
  <c r="V245" i="14" s="1"/>
  <c r="V246" i="14" s="1"/>
  <c r="V247" i="14" s="1"/>
  <c r="V248" i="14" s="1"/>
  <c r="V249" i="14" s="1"/>
  <c r="V250" i="14" s="1"/>
  <c r="V251" i="14" s="1"/>
  <c r="V252" i="14" s="1"/>
  <c r="V253" i="14" s="1"/>
  <c r="V254" i="14" s="1"/>
  <c r="V255" i="14" s="1"/>
  <c r="V256" i="14" s="1"/>
  <c r="V257" i="14" s="1"/>
  <c r="V258" i="14" s="1"/>
  <c r="V24" i="7"/>
  <c r="W24" i="7"/>
  <c r="AC24" i="7"/>
  <c r="AD24" i="7" s="1"/>
  <c r="U24" i="7"/>
  <c r="AF10" i="7"/>
  <c r="AE11" i="7"/>
  <c r="L25" i="7"/>
  <c r="O7" i="14"/>
  <c r="K7" i="14"/>
  <c r="L7" i="14" s="1"/>
  <c r="G8" i="14" s="1"/>
  <c r="Q7" i="14"/>
  <c r="J24" i="7"/>
  <c r="K23" i="7"/>
  <c r="D24" i="7"/>
  <c r="L24" i="7" s="1"/>
  <c r="V23" i="7"/>
  <c r="W23" i="7"/>
  <c r="U23" i="7"/>
  <c r="D23" i="7"/>
  <c r="L23" i="7" s="1"/>
  <c r="H39" i="7" l="1"/>
  <c r="I38" i="7"/>
  <c r="C36" i="7"/>
  <c r="D36" i="7"/>
  <c r="F35" i="7"/>
  <c r="R35" i="7"/>
  <c r="E37" i="7"/>
  <c r="T37" i="7"/>
  <c r="W34" i="7"/>
  <c r="V34" i="7"/>
  <c r="U34" i="7"/>
  <c r="AC34" i="7"/>
  <c r="AD34" i="7" s="1"/>
  <c r="B28" i="7"/>
  <c r="L27" i="7"/>
  <c r="O8" i="14"/>
  <c r="K24" i="7"/>
  <c r="J25" i="7"/>
  <c r="AE12" i="7"/>
  <c r="AF11" i="7"/>
  <c r="T8" i="14"/>
  <c r="U8" i="14" s="1"/>
  <c r="Q8" i="14"/>
  <c r="K8" i="14"/>
  <c r="L8" i="14" s="1"/>
  <c r="G9" i="14" s="1"/>
  <c r="P8" i="14"/>
  <c r="F10" i="14"/>
  <c r="O9" i="14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Z24" i="7"/>
  <c r="AB24" i="7" s="1"/>
  <c r="AC23" i="7"/>
  <c r="AD23" i="7" s="1"/>
  <c r="T22" i="7"/>
  <c r="P22" i="7"/>
  <c r="K22" i="7"/>
  <c r="E22" i="7"/>
  <c r="C22" i="7" s="1"/>
  <c r="Z23" i="7"/>
  <c r="AB23" i="7" s="1"/>
  <c r="G6" i="4"/>
  <c r="G7" i="3"/>
  <c r="AF12" i="7" l="1"/>
  <c r="R22" i="7"/>
  <c r="AC22" i="7" s="1"/>
  <c r="AD22" i="7" s="1"/>
  <c r="F22" i="7"/>
  <c r="K25" i="7"/>
  <c r="J26" i="7"/>
  <c r="C37" i="7"/>
  <c r="D37" i="7"/>
  <c r="F36" i="7"/>
  <c r="R36" i="7"/>
  <c r="AC35" i="7"/>
  <c r="AD35" i="7" s="1"/>
  <c r="W35" i="7"/>
  <c r="V35" i="7"/>
  <c r="U35" i="7"/>
  <c r="T38" i="7"/>
  <c r="E38" i="7"/>
  <c r="B29" i="7"/>
  <c r="L28" i="7"/>
  <c r="H40" i="7"/>
  <c r="I39" i="7"/>
  <c r="Q9" i="14"/>
  <c r="K9" i="14"/>
  <c r="L9" i="14" s="1"/>
  <c r="G10" i="14" s="1"/>
  <c r="P9" i="14"/>
  <c r="T9" i="14"/>
  <c r="U9" i="14" s="1"/>
  <c r="F11" i="14"/>
  <c r="O10" i="14"/>
  <c r="V22" i="7"/>
  <c r="D22" i="7"/>
  <c r="L22" i="7" s="1"/>
  <c r="W14" i="7"/>
  <c r="W13" i="7"/>
  <c r="W15" i="7"/>
  <c r="W16" i="7"/>
  <c r="W17" i="7"/>
  <c r="W18" i="7"/>
  <c r="W19" i="7"/>
  <c r="AC13" i="7"/>
  <c r="AD13" i="7" s="1"/>
  <c r="AE13" i="7" s="1"/>
  <c r="AC14" i="7"/>
  <c r="AD14" i="7" s="1"/>
  <c r="AC15" i="7"/>
  <c r="AD15" i="7" s="1"/>
  <c r="AC16" i="7"/>
  <c r="AD16" i="7" s="1"/>
  <c r="AC17" i="7"/>
  <c r="AD17" i="7" s="1"/>
  <c r="AC18" i="7"/>
  <c r="AD18" i="7" s="1"/>
  <c r="AC19" i="7"/>
  <c r="AD19" i="7" s="1"/>
  <c r="Y9" i="7"/>
  <c r="AB9" i="7"/>
  <c r="F6" i="11"/>
  <c r="K6" i="11" s="1"/>
  <c r="L6" i="11" s="1"/>
  <c r="G7" i="11" s="1"/>
  <c r="P6" i="11"/>
  <c r="Z22" i="7"/>
  <c r="AB22" i="7" s="1"/>
  <c r="W22" i="7" l="1"/>
  <c r="B30" i="7"/>
  <c r="L29" i="7"/>
  <c r="U36" i="7"/>
  <c r="W36" i="7"/>
  <c r="V36" i="7"/>
  <c r="AC36" i="7"/>
  <c r="AD36" i="7" s="1"/>
  <c r="J27" i="7"/>
  <c r="K26" i="7"/>
  <c r="F37" i="7"/>
  <c r="R37" i="7"/>
  <c r="U22" i="7"/>
  <c r="E39" i="7"/>
  <c r="T39" i="7"/>
  <c r="I40" i="7"/>
  <c r="H41" i="7"/>
  <c r="C38" i="7"/>
  <c r="D38" i="7"/>
  <c r="T10" i="14"/>
  <c r="U10" i="14" s="1"/>
  <c r="Q10" i="14"/>
  <c r="K10" i="14"/>
  <c r="L10" i="14" s="1"/>
  <c r="G11" i="14" s="1"/>
  <c r="P10" i="14"/>
  <c r="F12" i="14"/>
  <c r="O11" i="14"/>
  <c r="AF13" i="7"/>
  <c r="O6" i="11"/>
  <c r="Q6" i="11"/>
  <c r="P7" i="11"/>
  <c r="F7" i="11"/>
  <c r="K7" i="11" s="1"/>
  <c r="L7" i="11" s="1"/>
  <c r="G8" i="11" s="1"/>
  <c r="T21" i="7"/>
  <c r="Q21" i="7"/>
  <c r="M21" i="7"/>
  <c r="K21" i="7"/>
  <c r="E21" i="7"/>
  <c r="C21" i="7" s="1"/>
  <c r="F21" i="7" s="1"/>
  <c r="T40" i="7" l="1"/>
  <c r="E40" i="7"/>
  <c r="V37" i="7"/>
  <c r="W37" i="7"/>
  <c r="U37" i="7"/>
  <c r="AC37" i="7"/>
  <c r="AD37" i="7" s="1"/>
  <c r="J28" i="7"/>
  <c r="K27" i="7"/>
  <c r="F38" i="7"/>
  <c r="R38" i="7"/>
  <c r="B31" i="7"/>
  <c r="L30" i="7"/>
  <c r="I41" i="7"/>
  <c r="H42" i="7"/>
  <c r="I42" i="7" s="1"/>
  <c r="C39" i="7"/>
  <c r="D39" i="7"/>
  <c r="R21" i="7"/>
  <c r="Q11" i="14"/>
  <c r="K11" i="14"/>
  <c r="L11" i="14" s="1"/>
  <c r="G12" i="14" s="1"/>
  <c r="P11" i="14"/>
  <c r="T11" i="14"/>
  <c r="U11" i="14" s="1"/>
  <c r="F13" i="14"/>
  <c r="O12" i="14"/>
  <c r="AE14" i="7"/>
  <c r="AF14" i="7" s="1"/>
  <c r="P8" i="11"/>
  <c r="Q7" i="11"/>
  <c r="O7" i="11"/>
  <c r="F8" i="11"/>
  <c r="K8" i="11" s="1"/>
  <c r="L8" i="11" s="1"/>
  <c r="G9" i="11" s="1"/>
  <c r="P21" i="7"/>
  <c r="D21" i="7"/>
  <c r="L21" i="7" s="1"/>
  <c r="F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S210" i="10"/>
  <c r="S209" i="10"/>
  <c r="S208" i="10"/>
  <c r="S207" i="10"/>
  <c r="S206" i="10"/>
  <c r="S205" i="10"/>
  <c r="S204" i="10"/>
  <c r="S203" i="10"/>
  <c r="S202" i="10"/>
  <c r="S201" i="10"/>
  <c r="S200" i="10"/>
  <c r="S199" i="10"/>
  <c r="S198" i="10"/>
  <c r="S197" i="10"/>
  <c r="S196" i="10"/>
  <c r="S195" i="10"/>
  <c r="S194" i="10"/>
  <c r="S193" i="10"/>
  <c r="S192" i="10"/>
  <c r="S191" i="10"/>
  <c r="S190" i="10"/>
  <c r="S189" i="10"/>
  <c r="S188" i="10"/>
  <c r="S187" i="10"/>
  <c r="S186" i="10"/>
  <c r="S185" i="10"/>
  <c r="S184" i="10"/>
  <c r="S183" i="10"/>
  <c r="S182" i="10"/>
  <c r="S181" i="10"/>
  <c r="S180" i="10"/>
  <c r="S179" i="10"/>
  <c r="S178" i="10"/>
  <c r="S177" i="10"/>
  <c r="S176" i="10"/>
  <c r="S175" i="10"/>
  <c r="S174" i="10"/>
  <c r="S173" i="10"/>
  <c r="S172" i="10"/>
  <c r="S171" i="10"/>
  <c r="S170" i="10"/>
  <c r="S169" i="10"/>
  <c r="S168" i="10"/>
  <c r="S167" i="10"/>
  <c r="S166" i="10"/>
  <c r="S165" i="10"/>
  <c r="S164" i="10"/>
  <c r="S163" i="10"/>
  <c r="S162" i="10"/>
  <c r="S161" i="10"/>
  <c r="S160" i="10"/>
  <c r="S159" i="10"/>
  <c r="S158" i="10"/>
  <c r="S157" i="10"/>
  <c r="S156" i="10"/>
  <c r="S155" i="10"/>
  <c r="S154" i="10"/>
  <c r="S153" i="10"/>
  <c r="S152" i="10"/>
  <c r="S151" i="10"/>
  <c r="S150" i="10"/>
  <c r="S149" i="10"/>
  <c r="S148" i="10"/>
  <c r="S147" i="10"/>
  <c r="S146" i="10"/>
  <c r="S145" i="10"/>
  <c r="S144" i="10"/>
  <c r="S143" i="10"/>
  <c r="S142" i="10"/>
  <c r="S141" i="10"/>
  <c r="S140" i="10"/>
  <c r="S139" i="10"/>
  <c r="S138" i="10"/>
  <c r="S137" i="10"/>
  <c r="S136" i="10"/>
  <c r="S135" i="10"/>
  <c r="S134" i="10"/>
  <c r="S133" i="10"/>
  <c r="S132" i="10"/>
  <c r="S131" i="10"/>
  <c r="S130" i="10"/>
  <c r="S129" i="10"/>
  <c r="S128" i="10"/>
  <c r="S127" i="10"/>
  <c r="S126" i="10"/>
  <c r="S125" i="10"/>
  <c r="S124" i="10"/>
  <c r="S123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P7" i="10"/>
  <c r="S7" i="10"/>
  <c r="V7" i="10" s="1"/>
  <c r="G4" i="5"/>
  <c r="Z21" i="7"/>
  <c r="AB21" i="7" s="1"/>
  <c r="Z13" i="7"/>
  <c r="AB13" i="7" s="1"/>
  <c r="Z14" i="7"/>
  <c r="AB14" i="7" s="1"/>
  <c r="Z15" i="7"/>
  <c r="AB15" i="7" s="1"/>
  <c r="Z16" i="7"/>
  <c r="AB16" i="7" s="1"/>
  <c r="Z17" i="7"/>
  <c r="AB17" i="7" s="1"/>
  <c r="Z18" i="7"/>
  <c r="AB18" i="7" s="1"/>
  <c r="Z19" i="7"/>
  <c r="AB19" i="7" s="1"/>
  <c r="Z20" i="7"/>
  <c r="AB20" i="7" s="1"/>
  <c r="T20" i="7"/>
  <c r="L19" i="7"/>
  <c r="P20" i="7"/>
  <c r="K20" i="7"/>
  <c r="E20" i="7"/>
  <c r="D20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T42" i="7" l="1"/>
  <c r="E42" i="7"/>
  <c r="E43" i="7"/>
  <c r="U38" i="7"/>
  <c r="AC38" i="7"/>
  <c r="AD38" i="7" s="1"/>
  <c r="W38" i="7"/>
  <c r="V38" i="7"/>
  <c r="E41" i="7"/>
  <c r="T41" i="7"/>
  <c r="C40" i="7"/>
  <c r="D40" i="7"/>
  <c r="F39" i="7"/>
  <c r="R39" i="7"/>
  <c r="B32" i="7"/>
  <c r="L31" i="7"/>
  <c r="J29" i="7"/>
  <c r="K28" i="7"/>
  <c r="Q7" i="10"/>
  <c r="T7" i="10"/>
  <c r="U7" i="10" s="1"/>
  <c r="V8" i="10" s="1"/>
  <c r="L20" i="7"/>
  <c r="T12" i="14"/>
  <c r="U12" i="14" s="1"/>
  <c r="Q12" i="14"/>
  <c r="K12" i="14"/>
  <c r="L12" i="14" s="1"/>
  <c r="G13" i="14" s="1"/>
  <c r="P12" i="14"/>
  <c r="F14" i="14"/>
  <c r="O13" i="14"/>
  <c r="AC21" i="7"/>
  <c r="AD21" i="7" s="1"/>
  <c r="W21" i="7"/>
  <c r="AE15" i="7"/>
  <c r="AF15" i="7" s="1"/>
  <c r="U21" i="7"/>
  <c r="V21" i="7"/>
  <c r="P9" i="11"/>
  <c r="O8" i="11"/>
  <c r="F9" i="11"/>
  <c r="Q9" i="11" s="1"/>
  <c r="Q8" i="11"/>
  <c r="F8" i="10"/>
  <c r="O7" i="10"/>
  <c r="K7" i="10"/>
  <c r="L7" i="10" s="1"/>
  <c r="G8" i="10" s="1"/>
  <c r="F6" i="6"/>
  <c r="K6" i="6" s="1"/>
  <c r="L6" i="6" s="1"/>
  <c r="G7" i="6" s="1"/>
  <c r="M18" i="1"/>
  <c r="G5" i="2"/>
  <c r="L5" i="2" s="1"/>
  <c r="M5" i="2" s="1"/>
  <c r="H6" i="2" s="1"/>
  <c r="Q6" i="2" s="1"/>
  <c r="C20" i="7"/>
  <c r="P6" i="6"/>
  <c r="R4" i="5"/>
  <c r="Q4" i="5"/>
  <c r="P4" i="5"/>
  <c r="L4" i="5"/>
  <c r="M4" i="5" s="1"/>
  <c r="H5" i="5" s="1"/>
  <c r="J5" i="5" s="1"/>
  <c r="K5" i="5" s="1"/>
  <c r="G5" i="5"/>
  <c r="P5" i="5" s="1"/>
  <c r="G8" i="3"/>
  <c r="P8" i="3" s="1"/>
  <c r="G7" i="4"/>
  <c r="P7" i="4" s="1"/>
  <c r="R6" i="4"/>
  <c r="Q6" i="4"/>
  <c r="P6" i="4"/>
  <c r="L6" i="4"/>
  <c r="M6" i="4" s="1"/>
  <c r="R7" i="3"/>
  <c r="Q7" i="3"/>
  <c r="P7" i="3"/>
  <c r="L7" i="3"/>
  <c r="I2" i="2"/>
  <c r="L2" i="2"/>
  <c r="M2" i="2" s="1"/>
  <c r="Q5" i="2"/>
  <c r="M15" i="1"/>
  <c r="N15" i="1" s="1"/>
  <c r="J15" i="1"/>
  <c r="R18" i="1"/>
  <c r="Q18" i="1"/>
  <c r="V39" i="7" l="1"/>
  <c r="W39" i="7"/>
  <c r="U39" i="7"/>
  <c r="AC39" i="7"/>
  <c r="AD39" i="7" s="1"/>
  <c r="F40" i="7"/>
  <c r="R40" i="7"/>
  <c r="D41" i="7"/>
  <c r="C41" i="7"/>
  <c r="R20" i="7"/>
  <c r="F20" i="7"/>
  <c r="G20" i="7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J30" i="7"/>
  <c r="K29" i="7"/>
  <c r="C43" i="7"/>
  <c r="D43" i="7"/>
  <c r="C42" i="7"/>
  <c r="D42" i="7"/>
  <c r="B33" i="7"/>
  <c r="L32" i="7"/>
  <c r="O6" i="6"/>
  <c r="Q13" i="14"/>
  <c r="K13" i="14"/>
  <c r="L13" i="14" s="1"/>
  <c r="G14" i="14" s="1"/>
  <c r="P13" i="14"/>
  <c r="T13" i="14"/>
  <c r="U13" i="14" s="1"/>
  <c r="F15" i="14"/>
  <c r="O14" i="14"/>
  <c r="R5" i="2"/>
  <c r="M7" i="3"/>
  <c r="U20" i="7"/>
  <c r="AC20" i="7"/>
  <c r="AD20" i="7" s="1"/>
  <c r="W20" i="7"/>
  <c r="AE16" i="7"/>
  <c r="AF16" i="7" s="1"/>
  <c r="H19" i="1"/>
  <c r="H20" i="1" s="1"/>
  <c r="F7" i="6"/>
  <c r="O7" i="6" s="1"/>
  <c r="Q6" i="6"/>
  <c r="O9" i="11"/>
  <c r="F10" i="11"/>
  <c r="K9" i="11"/>
  <c r="L9" i="11" s="1"/>
  <c r="G10" i="11" s="1"/>
  <c r="T8" i="10"/>
  <c r="U8" i="10" s="1"/>
  <c r="V9" i="10" s="1"/>
  <c r="G6" i="2"/>
  <c r="P6" i="2" s="1"/>
  <c r="P5" i="2"/>
  <c r="S18" i="1"/>
  <c r="Q8" i="10"/>
  <c r="K8" i="10"/>
  <c r="L8" i="10" s="1"/>
  <c r="G9" i="10" s="1"/>
  <c r="P8" i="10"/>
  <c r="O8" i="10"/>
  <c r="F9" i="10"/>
  <c r="V20" i="7"/>
  <c r="G6" i="5"/>
  <c r="P7" i="6"/>
  <c r="Q5" i="5"/>
  <c r="R5" i="5"/>
  <c r="L5" i="5"/>
  <c r="M5" i="5" s="1"/>
  <c r="H6" i="5" s="1"/>
  <c r="J6" i="5" s="1"/>
  <c r="K6" i="5" s="1"/>
  <c r="N18" i="1"/>
  <c r="I19" i="1" s="1"/>
  <c r="R19" i="1" s="1"/>
  <c r="G8" i="4"/>
  <c r="G9" i="4" s="1"/>
  <c r="P9" i="4" s="1"/>
  <c r="Q7" i="4"/>
  <c r="R7" i="4"/>
  <c r="L7" i="4"/>
  <c r="M7" i="4" s="1"/>
  <c r="R8" i="3"/>
  <c r="L8" i="3"/>
  <c r="Q8" i="3"/>
  <c r="G9" i="3"/>
  <c r="B34" i="7" l="1"/>
  <c r="L33" i="7"/>
  <c r="U40" i="7"/>
  <c r="W40" i="7"/>
  <c r="AC40" i="7"/>
  <c r="AD40" i="7" s="1"/>
  <c r="V40" i="7"/>
  <c r="F43" i="7"/>
  <c r="R43" i="7"/>
  <c r="F42" i="7"/>
  <c r="R42" i="7"/>
  <c r="K30" i="7"/>
  <c r="J31" i="7"/>
  <c r="F41" i="7"/>
  <c r="R41" i="7"/>
  <c r="T14" i="14"/>
  <c r="U14" i="14" s="1"/>
  <c r="Q14" i="14"/>
  <c r="K14" i="14"/>
  <c r="L14" i="14" s="1"/>
  <c r="G15" i="14" s="1"/>
  <c r="P14" i="14"/>
  <c r="F16" i="14"/>
  <c r="O15" i="14"/>
  <c r="T9" i="10"/>
  <c r="U9" i="10" s="1"/>
  <c r="V10" i="10" s="1"/>
  <c r="P8" i="4"/>
  <c r="Q19" i="1"/>
  <c r="AE17" i="7"/>
  <c r="AF17" i="7" s="1"/>
  <c r="K7" i="6"/>
  <c r="L7" i="6" s="1"/>
  <c r="G8" i="6" s="1"/>
  <c r="Q7" i="6"/>
  <c r="R6" i="2"/>
  <c r="Q10" i="11"/>
  <c r="K10" i="11"/>
  <c r="L10" i="11" s="1"/>
  <c r="G11" i="11" s="1"/>
  <c r="P10" i="11"/>
  <c r="O10" i="11"/>
  <c r="F11" i="11"/>
  <c r="G7" i="2"/>
  <c r="P7" i="2" s="1"/>
  <c r="L6" i="2"/>
  <c r="M6" i="2" s="1"/>
  <c r="H7" i="2" s="1"/>
  <c r="Q7" i="2" s="1"/>
  <c r="Q9" i="10"/>
  <c r="K9" i="10"/>
  <c r="L9" i="10" s="1"/>
  <c r="G10" i="10" s="1"/>
  <c r="P9" i="10"/>
  <c r="O9" i="10"/>
  <c r="F10" i="10"/>
  <c r="S19" i="1"/>
  <c r="P8" i="6"/>
  <c r="F8" i="6"/>
  <c r="Q6" i="5"/>
  <c r="R6" i="5"/>
  <c r="L6" i="5"/>
  <c r="M6" i="5" s="1"/>
  <c r="H7" i="5" s="1"/>
  <c r="J7" i="5" s="1"/>
  <c r="K7" i="5" s="1"/>
  <c r="P6" i="5"/>
  <c r="G7" i="5"/>
  <c r="M19" i="1"/>
  <c r="N19" i="1" s="1"/>
  <c r="I20" i="1" s="1"/>
  <c r="G10" i="4"/>
  <c r="G11" i="4" s="1"/>
  <c r="H21" i="1"/>
  <c r="Q20" i="1"/>
  <c r="M8" i="3"/>
  <c r="Q8" i="4"/>
  <c r="R8" i="4"/>
  <c r="L8" i="4"/>
  <c r="R9" i="3"/>
  <c r="L9" i="3"/>
  <c r="M9" i="3" s="1"/>
  <c r="Q9" i="3"/>
  <c r="G10" i="3"/>
  <c r="P9" i="3"/>
  <c r="V43" i="7" l="1"/>
  <c r="AC43" i="7"/>
  <c r="AD43" i="7" s="1"/>
  <c r="U43" i="7"/>
  <c r="W43" i="7"/>
  <c r="B35" i="7"/>
  <c r="L34" i="7"/>
  <c r="J32" i="7"/>
  <c r="K31" i="7"/>
  <c r="V41" i="7"/>
  <c r="U41" i="7"/>
  <c r="W41" i="7"/>
  <c r="AC41" i="7"/>
  <c r="AD41" i="7" s="1"/>
  <c r="U42" i="7"/>
  <c r="AC42" i="7"/>
  <c r="AD42" i="7" s="1"/>
  <c r="V42" i="7"/>
  <c r="W42" i="7"/>
  <c r="T15" i="14"/>
  <c r="U15" i="14" s="1"/>
  <c r="Q15" i="14"/>
  <c r="K15" i="14"/>
  <c r="L15" i="14" s="1"/>
  <c r="G16" i="14" s="1"/>
  <c r="P15" i="14"/>
  <c r="F17" i="14"/>
  <c r="O16" i="14"/>
  <c r="T10" i="10"/>
  <c r="U10" i="10" s="1"/>
  <c r="V11" i="10" s="1"/>
  <c r="R7" i="2"/>
  <c r="Q8" i="6"/>
  <c r="P10" i="4"/>
  <c r="AE18" i="7"/>
  <c r="AF18" i="7" s="1"/>
  <c r="G8" i="2"/>
  <c r="P8" i="2" s="1"/>
  <c r="L7" i="2"/>
  <c r="M7" i="2" s="1"/>
  <c r="H8" i="2" s="1"/>
  <c r="K11" i="11"/>
  <c r="L11" i="11" s="1"/>
  <c r="G12" i="11" s="1"/>
  <c r="Q11" i="11"/>
  <c r="P11" i="11"/>
  <c r="O11" i="11"/>
  <c r="F12" i="11"/>
  <c r="Q10" i="10"/>
  <c r="K10" i="10"/>
  <c r="L10" i="10" s="1"/>
  <c r="G11" i="10" s="1"/>
  <c r="P10" i="10"/>
  <c r="O10" i="10"/>
  <c r="F11" i="10"/>
  <c r="K8" i="6"/>
  <c r="L8" i="6" s="1"/>
  <c r="G9" i="6" s="1"/>
  <c r="O8" i="6"/>
  <c r="F9" i="6"/>
  <c r="G8" i="5"/>
  <c r="Q7" i="5"/>
  <c r="R7" i="5"/>
  <c r="L7" i="5"/>
  <c r="M7" i="5" s="1"/>
  <c r="H8" i="5" s="1"/>
  <c r="J8" i="5" s="1"/>
  <c r="K8" i="5" s="1"/>
  <c r="P7" i="5"/>
  <c r="M8" i="4"/>
  <c r="S20" i="1"/>
  <c r="M20" i="1"/>
  <c r="R20" i="1"/>
  <c r="H22" i="1"/>
  <c r="Q21" i="1"/>
  <c r="R9" i="4"/>
  <c r="Q9" i="4"/>
  <c r="L9" i="4"/>
  <c r="M9" i="4" s="1"/>
  <c r="P11" i="4"/>
  <c r="G12" i="4"/>
  <c r="R10" i="3"/>
  <c r="L10" i="3"/>
  <c r="Q10" i="3"/>
  <c r="P10" i="3"/>
  <c r="G11" i="3"/>
  <c r="G9" i="2"/>
  <c r="K32" i="7" l="1"/>
  <c r="J33" i="7"/>
  <c r="B36" i="7"/>
  <c r="L35" i="7"/>
  <c r="T11" i="10"/>
  <c r="U11" i="10" s="1"/>
  <c r="V12" i="10" s="1"/>
  <c r="T16" i="14"/>
  <c r="U16" i="14" s="1"/>
  <c r="Q16" i="14"/>
  <c r="K16" i="14"/>
  <c r="L16" i="14" s="1"/>
  <c r="G17" i="14" s="1"/>
  <c r="P16" i="14"/>
  <c r="F18" i="14"/>
  <c r="O17" i="14"/>
  <c r="L8" i="2"/>
  <c r="M8" i="2" s="1"/>
  <c r="H9" i="2" s="1"/>
  <c r="Q9" i="2" s="1"/>
  <c r="AE19" i="7"/>
  <c r="AF19" i="7" s="1"/>
  <c r="Q12" i="11"/>
  <c r="P12" i="11"/>
  <c r="K12" i="11"/>
  <c r="L12" i="11" s="1"/>
  <c r="G13" i="11" s="1"/>
  <c r="O12" i="11"/>
  <c r="F13" i="11"/>
  <c r="Q11" i="10"/>
  <c r="K11" i="10"/>
  <c r="L11" i="10" s="1"/>
  <c r="G12" i="10" s="1"/>
  <c r="P11" i="10"/>
  <c r="O11" i="10"/>
  <c r="F12" i="10"/>
  <c r="O9" i="6"/>
  <c r="P9" i="6"/>
  <c r="Q9" i="6"/>
  <c r="K9" i="6"/>
  <c r="G9" i="5"/>
  <c r="Q8" i="5"/>
  <c r="R8" i="5"/>
  <c r="L8" i="5"/>
  <c r="M8" i="5" s="1"/>
  <c r="H9" i="5" s="1"/>
  <c r="J9" i="5" s="1"/>
  <c r="K9" i="5" s="1"/>
  <c r="P8" i="5"/>
  <c r="N20" i="1"/>
  <c r="I21" i="1" s="1"/>
  <c r="Q22" i="1"/>
  <c r="H23" i="1"/>
  <c r="Q8" i="2"/>
  <c r="R8" i="2"/>
  <c r="M10" i="3"/>
  <c r="R10" i="4"/>
  <c r="L10" i="4"/>
  <c r="Q10" i="4"/>
  <c r="P12" i="4"/>
  <c r="G13" i="4"/>
  <c r="P11" i="3"/>
  <c r="G12" i="3"/>
  <c r="Q11" i="3"/>
  <c r="R11" i="3"/>
  <c r="L11" i="3"/>
  <c r="M11" i="3" s="1"/>
  <c r="P9" i="2"/>
  <c r="G10" i="2"/>
  <c r="B37" i="7" l="1"/>
  <c r="L36" i="7"/>
  <c r="J34" i="7"/>
  <c r="K33" i="7"/>
  <c r="R9" i="2"/>
  <c r="L9" i="2"/>
  <c r="M9" i="2" s="1"/>
  <c r="H10" i="2" s="1"/>
  <c r="L10" i="2" s="1"/>
  <c r="M10" i="2" s="1"/>
  <c r="H11" i="2" s="1"/>
  <c r="T12" i="10"/>
  <c r="U12" i="10" s="1"/>
  <c r="V13" i="10" s="1"/>
  <c r="Q17" i="14"/>
  <c r="K17" i="14"/>
  <c r="L17" i="14" s="1"/>
  <c r="G18" i="14" s="1"/>
  <c r="P17" i="14"/>
  <c r="T17" i="14"/>
  <c r="U17" i="14" s="1"/>
  <c r="F19" i="14"/>
  <c r="O18" i="14"/>
  <c r="AE20" i="7"/>
  <c r="AF20" i="7" s="1"/>
  <c r="K13" i="11"/>
  <c r="L13" i="11" s="1"/>
  <c r="G14" i="11" s="1"/>
  <c r="Q13" i="11"/>
  <c r="P13" i="11"/>
  <c r="O13" i="11"/>
  <c r="F14" i="11"/>
  <c r="Q12" i="10"/>
  <c r="K12" i="10"/>
  <c r="L12" i="10" s="1"/>
  <c r="G13" i="10" s="1"/>
  <c r="P12" i="10"/>
  <c r="O12" i="10"/>
  <c r="F13" i="10"/>
  <c r="F10" i="6"/>
  <c r="L9" i="6"/>
  <c r="G10" i="6" s="1"/>
  <c r="G10" i="5"/>
  <c r="P9" i="5"/>
  <c r="Q9" i="5"/>
  <c r="R9" i="5"/>
  <c r="L9" i="5"/>
  <c r="M9" i="5" s="1"/>
  <c r="H10" i="5" s="1"/>
  <c r="J10" i="5" s="1"/>
  <c r="K10" i="5" s="1"/>
  <c r="M10" i="4"/>
  <c r="Q23" i="1"/>
  <c r="H24" i="1"/>
  <c r="S21" i="1"/>
  <c r="R21" i="1"/>
  <c r="M21" i="1"/>
  <c r="G14" i="4"/>
  <c r="P13" i="4"/>
  <c r="R11" i="4"/>
  <c r="L11" i="4"/>
  <c r="M11" i="4" s="1"/>
  <c r="Q11" i="4"/>
  <c r="R12" i="3"/>
  <c r="L12" i="3"/>
  <c r="Q12" i="3"/>
  <c r="P12" i="3"/>
  <c r="G13" i="3"/>
  <c r="P10" i="2"/>
  <c r="G11" i="2"/>
  <c r="J35" i="7" l="1"/>
  <c r="K34" i="7"/>
  <c r="B38" i="7"/>
  <c r="L37" i="7"/>
  <c r="R10" i="2"/>
  <c r="Q10" i="2"/>
  <c r="T13" i="10"/>
  <c r="U13" i="10" s="1"/>
  <c r="V14" i="10" s="1"/>
  <c r="Q18" i="14"/>
  <c r="K18" i="14"/>
  <c r="L18" i="14" s="1"/>
  <c r="G19" i="14" s="1"/>
  <c r="P18" i="14"/>
  <c r="T18" i="14"/>
  <c r="U18" i="14" s="1"/>
  <c r="F20" i="14"/>
  <c r="O19" i="14"/>
  <c r="AE21" i="7"/>
  <c r="Q14" i="11"/>
  <c r="P14" i="11"/>
  <c r="K14" i="11"/>
  <c r="L14" i="11" s="1"/>
  <c r="G15" i="11" s="1"/>
  <c r="O14" i="11"/>
  <c r="F15" i="11"/>
  <c r="Q13" i="10"/>
  <c r="K13" i="10"/>
  <c r="L13" i="10" s="1"/>
  <c r="G14" i="10" s="1"/>
  <c r="P13" i="10"/>
  <c r="O13" i="10"/>
  <c r="F14" i="10"/>
  <c r="Q10" i="6"/>
  <c r="K10" i="6"/>
  <c r="P10" i="6"/>
  <c r="O10" i="6"/>
  <c r="G11" i="5"/>
  <c r="P10" i="5"/>
  <c r="Q10" i="5"/>
  <c r="R10" i="5"/>
  <c r="L10" i="5"/>
  <c r="M10" i="5" s="1"/>
  <c r="H11" i="5" s="1"/>
  <c r="J11" i="5" s="1"/>
  <c r="K11" i="5" s="1"/>
  <c r="H25" i="1"/>
  <c r="Q24" i="1"/>
  <c r="N21" i="1"/>
  <c r="I22" i="1" s="1"/>
  <c r="M12" i="3"/>
  <c r="R12" i="4"/>
  <c r="L12" i="4"/>
  <c r="M12" i="4" s="1"/>
  <c r="Q12" i="4"/>
  <c r="P14" i="4"/>
  <c r="G15" i="4"/>
  <c r="R13" i="3"/>
  <c r="L13" i="3"/>
  <c r="M13" i="3" s="1"/>
  <c r="Q13" i="3"/>
  <c r="G14" i="3"/>
  <c r="P13" i="3"/>
  <c r="P11" i="2"/>
  <c r="G12" i="2"/>
  <c r="R11" i="2"/>
  <c r="L11" i="2"/>
  <c r="M11" i="2" s="1"/>
  <c r="H12" i="2" s="1"/>
  <c r="Q11" i="2"/>
  <c r="B39" i="7" l="1"/>
  <c r="L38" i="7"/>
  <c r="J36" i="7"/>
  <c r="K35" i="7"/>
  <c r="T14" i="10"/>
  <c r="U14" i="10" s="1"/>
  <c r="V15" i="10" s="1"/>
  <c r="T19" i="14"/>
  <c r="U19" i="14" s="1"/>
  <c r="Q19" i="14"/>
  <c r="K19" i="14"/>
  <c r="L19" i="14" s="1"/>
  <c r="G20" i="14" s="1"/>
  <c r="P19" i="14"/>
  <c r="F21" i="14"/>
  <c r="O20" i="14"/>
  <c r="AF21" i="7"/>
  <c r="AE22" i="7"/>
  <c r="Q15" i="11"/>
  <c r="K15" i="11"/>
  <c r="L15" i="11" s="1"/>
  <c r="G16" i="11" s="1"/>
  <c r="P15" i="11"/>
  <c r="O15" i="11"/>
  <c r="F16" i="11"/>
  <c r="Q14" i="10"/>
  <c r="K14" i="10"/>
  <c r="L14" i="10" s="1"/>
  <c r="G15" i="10" s="1"/>
  <c r="P14" i="10"/>
  <c r="O14" i="10"/>
  <c r="F15" i="10"/>
  <c r="F11" i="6"/>
  <c r="L10" i="6"/>
  <c r="G11" i="6" s="1"/>
  <c r="G12" i="5"/>
  <c r="Q11" i="5"/>
  <c r="R11" i="5"/>
  <c r="L11" i="5"/>
  <c r="M11" i="5" s="1"/>
  <c r="H12" i="5" s="1"/>
  <c r="J12" i="5" s="1"/>
  <c r="K12" i="5" s="1"/>
  <c r="P11" i="5"/>
  <c r="S22" i="1"/>
  <c r="R22" i="1"/>
  <c r="M22" i="1"/>
  <c r="H26" i="1"/>
  <c r="Q25" i="1"/>
  <c r="L13" i="4"/>
  <c r="M13" i="4" s="1"/>
  <c r="R13" i="4"/>
  <c r="Q13" i="4"/>
  <c r="G16" i="4"/>
  <c r="P15" i="4"/>
  <c r="R14" i="3"/>
  <c r="L14" i="3"/>
  <c r="Q14" i="3"/>
  <c r="P14" i="3"/>
  <c r="G15" i="3"/>
  <c r="R12" i="2"/>
  <c r="Q12" i="2"/>
  <c r="L12" i="2"/>
  <c r="M12" i="2" s="1"/>
  <c r="H13" i="2" s="1"/>
  <c r="G13" i="2"/>
  <c r="P12" i="2"/>
  <c r="J37" i="7" l="1"/>
  <c r="K36" i="7"/>
  <c r="B40" i="7"/>
  <c r="L39" i="7"/>
  <c r="T15" i="10"/>
  <c r="U15" i="10" s="1"/>
  <c r="V16" i="10" s="1"/>
  <c r="Q20" i="14"/>
  <c r="K20" i="14"/>
  <c r="L20" i="14" s="1"/>
  <c r="G21" i="14" s="1"/>
  <c r="P20" i="14"/>
  <c r="T20" i="14"/>
  <c r="U20" i="14" s="1"/>
  <c r="F22" i="14"/>
  <c r="O21" i="14"/>
  <c r="AE23" i="7"/>
  <c r="AF22" i="7"/>
  <c r="K16" i="11"/>
  <c r="L16" i="11" s="1"/>
  <c r="G17" i="11" s="1"/>
  <c r="Q16" i="11"/>
  <c r="P16" i="11"/>
  <c r="O16" i="11"/>
  <c r="F17" i="11"/>
  <c r="Q15" i="10"/>
  <c r="K15" i="10"/>
  <c r="L15" i="10" s="1"/>
  <c r="G16" i="10" s="1"/>
  <c r="P15" i="10"/>
  <c r="O15" i="10"/>
  <c r="F16" i="10"/>
  <c r="P11" i="6"/>
  <c r="Q11" i="6"/>
  <c r="K11" i="6"/>
  <c r="O11" i="6"/>
  <c r="G13" i="5"/>
  <c r="P12" i="5"/>
  <c r="Q12" i="5"/>
  <c r="R12" i="5"/>
  <c r="L12" i="5"/>
  <c r="M12" i="5" s="1"/>
  <c r="H13" i="5" s="1"/>
  <c r="J13" i="5" s="1"/>
  <c r="K13" i="5" s="1"/>
  <c r="Q26" i="1"/>
  <c r="H27" i="1"/>
  <c r="N22" i="1"/>
  <c r="I23" i="1" s="1"/>
  <c r="M14" i="3"/>
  <c r="R14" i="4"/>
  <c r="L14" i="4"/>
  <c r="M14" i="4" s="1"/>
  <c r="Q14" i="4"/>
  <c r="P16" i="4"/>
  <c r="G17" i="4"/>
  <c r="Q15" i="3"/>
  <c r="R15" i="3"/>
  <c r="L15" i="3"/>
  <c r="M15" i="3" s="1"/>
  <c r="P15" i="3"/>
  <c r="G16" i="3"/>
  <c r="L13" i="2"/>
  <c r="M13" i="2" s="1"/>
  <c r="H14" i="2" s="1"/>
  <c r="R13" i="2"/>
  <c r="Q13" i="2"/>
  <c r="P13" i="2"/>
  <c r="G14" i="2"/>
  <c r="B41" i="7" l="1"/>
  <c r="L40" i="7"/>
  <c r="J38" i="7"/>
  <c r="K37" i="7"/>
  <c r="AF23" i="7"/>
  <c r="AE24" i="7"/>
  <c r="T16" i="10"/>
  <c r="U16" i="10" s="1"/>
  <c r="V17" i="10" s="1"/>
  <c r="Q21" i="14"/>
  <c r="K21" i="14"/>
  <c r="L21" i="14" s="1"/>
  <c r="G22" i="14" s="1"/>
  <c r="P21" i="14"/>
  <c r="T21" i="14"/>
  <c r="U21" i="14" s="1"/>
  <c r="F23" i="14"/>
  <c r="O22" i="14"/>
  <c r="Q17" i="11"/>
  <c r="P17" i="11"/>
  <c r="K17" i="11"/>
  <c r="L17" i="11" s="1"/>
  <c r="G18" i="11" s="1"/>
  <c r="O17" i="11"/>
  <c r="F18" i="11"/>
  <c r="Q16" i="10"/>
  <c r="K16" i="10"/>
  <c r="L16" i="10" s="1"/>
  <c r="G17" i="10" s="1"/>
  <c r="P16" i="10"/>
  <c r="O16" i="10"/>
  <c r="F17" i="10"/>
  <c r="L11" i="6"/>
  <c r="G12" i="6" s="1"/>
  <c r="F12" i="6"/>
  <c r="G14" i="5"/>
  <c r="Q13" i="5"/>
  <c r="R13" i="5"/>
  <c r="L13" i="5"/>
  <c r="M13" i="5" s="1"/>
  <c r="H14" i="5" s="1"/>
  <c r="J14" i="5" s="1"/>
  <c r="K14" i="5" s="1"/>
  <c r="P13" i="5"/>
  <c r="S23" i="1"/>
  <c r="R23" i="1"/>
  <c r="M23" i="1"/>
  <c r="Q27" i="1"/>
  <c r="H28" i="1"/>
  <c r="G18" i="4"/>
  <c r="P17" i="4"/>
  <c r="Q15" i="4"/>
  <c r="R15" i="4"/>
  <c r="L15" i="4"/>
  <c r="M15" i="4" s="1"/>
  <c r="R16" i="3"/>
  <c r="L16" i="3"/>
  <c r="M16" i="3" s="1"/>
  <c r="Q16" i="3"/>
  <c r="P16" i="3"/>
  <c r="G17" i="3"/>
  <c r="Q14" i="2"/>
  <c r="L14" i="2"/>
  <c r="M14" i="2" s="1"/>
  <c r="H15" i="2" s="1"/>
  <c r="R14" i="2"/>
  <c r="G15" i="2"/>
  <c r="P14" i="2"/>
  <c r="AF24" i="7" l="1"/>
  <c r="AE25" i="7"/>
  <c r="J39" i="7"/>
  <c r="K38" i="7"/>
  <c r="B42" i="7"/>
  <c r="L41" i="7"/>
  <c r="T17" i="10"/>
  <c r="U17" i="10" s="1"/>
  <c r="V18" i="10" s="1"/>
  <c r="T22" i="14"/>
  <c r="U22" i="14" s="1"/>
  <c r="Q22" i="14"/>
  <c r="K22" i="14"/>
  <c r="L22" i="14" s="1"/>
  <c r="G23" i="14" s="1"/>
  <c r="P22" i="14"/>
  <c r="F24" i="14"/>
  <c r="O23" i="14"/>
  <c r="Q18" i="11"/>
  <c r="K18" i="11"/>
  <c r="L18" i="11" s="1"/>
  <c r="G19" i="11" s="1"/>
  <c r="P18" i="11"/>
  <c r="O18" i="11"/>
  <c r="F19" i="11"/>
  <c r="Q17" i="10"/>
  <c r="K17" i="10"/>
  <c r="L17" i="10" s="1"/>
  <c r="G18" i="10" s="1"/>
  <c r="P17" i="10"/>
  <c r="O17" i="10"/>
  <c r="F18" i="10"/>
  <c r="F13" i="6"/>
  <c r="O12" i="6"/>
  <c r="Q12" i="6"/>
  <c r="K12" i="6"/>
  <c r="L12" i="6" s="1"/>
  <c r="G13" i="6" s="1"/>
  <c r="P12" i="6"/>
  <c r="G15" i="5"/>
  <c r="Q14" i="5"/>
  <c r="R14" i="5"/>
  <c r="L14" i="5"/>
  <c r="M14" i="5" s="1"/>
  <c r="H15" i="5" s="1"/>
  <c r="J15" i="5" s="1"/>
  <c r="K15" i="5" s="1"/>
  <c r="P14" i="5"/>
  <c r="N23" i="1"/>
  <c r="I24" i="1" s="1"/>
  <c r="Q28" i="1"/>
  <c r="H29" i="1"/>
  <c r="R16" i="4"/>
  <c r="L16" i="4"/>
  <c r="M16" i="4" s="1"/>
  <c r="Q16" i="4"/>
  <c r="P18" i="4"/>
  <c r="G19" i="4"/>
  <c r="R17" i="3"/>
  <c r="L17" i="3"/>
  <c r="M17" i="3" s="1"/>
  <c r="Q17" i="3"/>
  <c r="G18" i="3"/>
  <c r="P17" i="3"/>
  <c r="R15" i="2"/>
  <c r="L15" i="2"/>
  <c r="M15" i="2" s="1"/>
  <c r="H16" i="2" s="1"/>
  <c r="Q15" i="2"/>
  <c r="G16" i="2"/>
  <c r="P15" i="2"/>
  <c r="J40" i="7" l="1"/>
  <c r="K39" i="7"/>
  <c r="AF25" i="7"/>
  <c r="AE26" i="7"/>
  <c r="B43" i="7"/>
  <c r="L43" i="7" s="1"/>
  <c r="L42" i="7"/>
  <c r="T18" i="10"/>
  <c r="U18" i="10" s="1"/>
  <c r="V19" i="10" s="1"/>
  <c r="T23" i="14"/>
  <c r="U23" i="14" s="1"/>
  <c r="Q23" i="14"/>
  <c r="K23" i="14"/>
  <c r="L23" i="14" s="1"/>
  <c r="G24" i="14" s="1"/>
  <c r="P23" i="14"/>
  <c r="O24" i="14"/>
  <c r="F25" i="14"/>
  <c r="P19" i="11"/>
  <c r="K19" i="11"/>
  <c r="L19" i="11" s="1"/>
  <c r="G20" i="11" s="1"/>
  <c r="Q19" i="11"/>
  <c r="O19" i="11"/>
  <c r="F20" i="11"/>
  <c r="Q18" i="10"/>
  <c r="K18" i="10"/>
  <c r="L18" i="10" s="1"/>
  <c r="G19" i="10" s="1"/>
  <c r="P18" i="10"/>
  <c r="O18" i="10"/>
  <c r="F19" i="10"/>
  <c r="O13" i="6"/>
  <c r="Q13" i="6"/>
  <c r="K13" i="6"/>
  <c r="L13" i="6" s="1"/>
  <c r="G14" i="6" s="1"/>
  <c r="P13" i="6"/>
  <c r="G16" i="5"/>
  <c r="P15" i="5"/>
  <c r="Q15" i="5"/>
  <c r="R15" i="5"/>
  <c r="L15" i="5"/>
  <c r="M15" i="5" s="1"/>
  <c r="H16" i="5" s="1"/>
  <c r="J16" i="5" s="1"/>
  <c r="K16" i="5" s="1"/>
  <c r="H30" i="1"/>
  <c r="Q29" i="1"/>
  <c r="S24" i="1"/>
  <c r="R24" i="1"/>
  <c r="M24" i="1"/>
  <c r="N24" i="1" s="1"/>
  <c r="I25" i="1" s="1"/>
  <c r="R17" i="4"/>
  <c r="Q17" i="4"/>
  <c r="L17" i="4"/>
  <c r="M17" i="4" s="1"/>
  <c r="P19" i="4"/>
  <c r="G20" i="4"/>
  <c r="R18" i="3"/>
  <c r="L18" i="3"/>
  <c r="M18" i="3" s="1"/>
  <c r="Q18" i="3"/>
  <c r="P18" i="3"/>
  <c r="G19" i="3"/>
  <c r="Q16" i="2"/>
  <c r="L16" i="2"/>
  <c r="M16" i="2" s="1"/>
  <c r="H17" i="2" s="1"/>
  <c r="R16" i="2"/>
  <c r="G17" i="2"/>
  <c r="P16" i="2"/>
  <c r="AE27" i="7" l="1"/>
  <c r="AF26" i="7"/>
  <c r="J41" i="7"/>
  <c r="K40" i="7"/>
  <c r="T19" i="10"/>
  <c r="U19" i="10" s="1"/>
  <c r="V20" i="10" s="1"/>
  <c r="Q24" i="14"/>
  <c r="K24" i="14"/>
  <c r="L24" i="14" s="1"/>
  <c r="G25" i="14" s="1"/>
  <c r="P24" i="14"/>
  <c r="F26" i="14"/>
  <c r="O25" i="14"/>
  <c r="T24" i="14"/>
  <c r="U24" i="14" s="1"/>
  <c r="P20" i="11"/>
  <c r="K20" i="11"/>
  <c r="L20" i="11" s="1"/>
  <c r="G21" i="11" s="1"/>
  <c r="Q20" i="11"/>
  <c r="O20" i="11"/>
  <c r="F21" i="11"/>
  <c r="Q19" i="10"/>
  <c r="K19" i="10"/>
  <c r="L19" i="10" s="1"/>
  <c r="G20" i="10" s="1"/>
  <c r="P19" i="10"/>
  <c r="O19" i="10"/>
  <c r="F20" i="10"/>
  <c r="P14" i="6"/>
  <c r="F14" i="6"/>
  <c r="G17" i="5"/>
  <c r="Q16" i="5"/>
  <c r="R16" i="5"/>
  <c r="L16" i="5"/>
  <c r="M16" i="5" s="1"/>
  <c r="H17" i="5" s="1"/>
  <c r="J17" i="5" s="1"/>
  <c r="K17" i="5" s="1"/>
  <c r="P16" i="5"/>
  <c r="S25" i="1"/>
  <c r="R25" i="1"/>
  <c r="M25" i="1"/>
  <c r="N25" i="1" s="1"/>
  <c r="I26" i="1" s="1"/>
  <c r="H31" i="1"/>
  <c r="Q30" i="1"/>
  <c r="R18" i="4"/>
  <c r="L18" i="4"/>
  <c r="M18" i="4" s="1"/>
  <c r="Q18" i="4"/>
  <c r="P20" i="4"/>
  <c r="G21" i="4"/>
  <c r="P19" i="3"/>
  <c r="G20" i="3"/>
  <c r="Q19" i="3"/>
  <c r="R19" i="3"/>
  <c r="L19" i="3"/>
  <c r="M19" i="3" s="1"/>
  <c r="Q17" i="2"/>
  <c r="L17" i="2"/>
  <c r="M17" i="2" s="1"/>
  <c r="H18" i="2" s="1"/>
  <c r="R17" i="2"/>
  <c r="G18" i="2"/>
  <c r="P17" i="2"/>
  <c r="J42" i="7" l="1"/>
  <c r="K41" i="7"/>
  <c r="AF27" i="7"/>
  <c r="AE28" i="7"/>
  <c r="T20" i="10"/>
  <c r="U20" i="10" s="1"/>
  <c r="V21" i="10" s="1"/>
  <c r="T25" i="14"/>
  <c r="U25" i="14" s="1"/>
  <c r="Q25" i="14"/>
  <c r="K25" i="14"/>
  <c r="L25" i="14" s="1"/>
  <c r="G26" i="14" s="1"/>
  <c r="P25" i="14"/>
  <c r="F27" i="14"/>
  <c r="O26" i="14"/>
  <c r="P21" i="11"/>
  <c r="Q21" i="11"/>
  <c r="K21" i="11"/>
  <c r="L21" i="11" s="1"/>
  <c r="G22" i="11" s="1"/>
  <c r="O21" i="11"/>
  <c r="F22" i="11"/>
  <c r="Q20" i="10"/>
  <c r="K20" i="10"/>
  <c r="L20" i="10" s="1"/>
  <c r="G21" i="10" s="1"/>
  <c r="P20" i="10"/>
  <c r="O20" i="10"/>
  <c r="F21" i="10"/>
  <c r="O14" i="6"/>
  <c r="F15" i="6"/>
  <c r="Q14" i="6"/>
  <c r="K14" i="6"/>
  <c r="L14" i="6" s="1"/>
  <c r="G15" i="6" s="1"/>
  <c r="G18" i="5"/>
  <c r="P17" i="5"/>
  <c r="Q17" i="5"/>
  <c r="R17" i="5"/>
  <c r="L17" i="5"/>
  <c r="M17" i="5" s="1"/>
  <c r="H18" i="5" s="1"/>
  <c r="J18" i="5" s="1"/>
  <c r="K18" i="5" s="1"/>
  <c r="S26" i="1"/>
  <c r="R26" i="1"/>
  <c r="M26" i="1"/>
  <c r="N26" i="1" s="1"/>
  <c r="I27" i="1" s="1"/>
  <c r="H32" i="1"/>
  <c r="Q31" i="1"/>
  <c r="Q19" i="4"/>
  <c r="R19" i="4"/>
  <c r="L19" i="4"/>
  <c r="M19" i="4" s="1"/>
  <c r="G22" i="4"/>
  <c r="P21" i="4"/>
  <c r="R20" i="3"/>
  <c r="L20" i="3"/>
  <c r="M20" i="3" s="1"/>
  <c r="Q20" i="3"/>
  <c r="P20" i="3"/>
  <c r="G21" i="3"/>
  <c r="Q18" i="2"/>
  <c r="L18" i="2"/>
  <c r="M18" i="2" s="1"/>
  <c r="H19" i="2" s="1"/>
  <c r="R18" i="2"/>
  <c r="P18" i="2"/>
  <c r="G19" i="2"/>
  <c r="AE29" i="7" l="1"/>
  <c r="AF28" i="7"/>
  <c r="J43" i="7"/>
  <c r="K43" i="7" s="1"/>
  <c r="K42" i="7"/>
  <c r="T21" i="10"/>
  <c r="U21" i="10" s="1"/>
  <c r="V22" i="10" s="1"/>
  <c r="Q26" i="14"/>
  <c r="K26" i="14"/>
  <c r="L26" i="14" s="1"/>
  <c r="G27" i="14" s="1"/>
  <c r="P26" i="14"/>
  <c r="T26" i="14"/>
  <c r="U26" i="14" s="1"/>
  <c r="F28" i="14"/>
  <c r="O27" i="14"/>
  <c r="P22" i="11"/>
  <c r="Q22" i="11"/>
  <c r="K22" i="11"/>
  <c r="L22" i="11" s="1"/>
  <c r="G23" i="11" s="1"/>
  <c r="O22" i="11"/>
  <c r="F23" i="11"/>
  <c r="O21" i="10"/>
  <c r="F22" i="10"/>
  <c r="Q21" i="10"/>
  <c r="K21" i="10"/>
  <c r="L21" i="10" s="1"/>
  <c r="G22" i="10" s="1"/>
  <c r="P21" i="10"/>
  <c r="O15" i="6"/>
  <c r="F16" i="6"/>
  <c r="P15" i="6"/>
  <c r="Q15" i="6"/>
  <c r="K15" i="6"/>
  <c r="L15" i="6" s="1"/>
  <c r="G16" i="6" s="1"/>
  <c r="G19" i="5"/>
  <c r="Q18" i="5"/>
  <c r="R18" i="5"/>
  <c r="L18" i="5"/>
  <c r="M18" i="5" s="1"/>
  <c r="H19" i="5" s="1"/>
  <c r="J19" i="5" s="1"/>
  <c r="K19" i="5" s="1"/>
  <c r="P18" i="5"/>
  <c r="S27" i="1"/>
  <c r="R27" i="1"/>
  <c r="M27" i="1"/>
  <c r="N27" i="1" s="1"/>
  <c r="I28" i="1" s="1"/>
  <c r="Q32" i="1"/>
  <c r="H33" i="1"/>
  <c r="R20" i="4"/>
  <c r="L20" i="4"/>
  <c r="M20" i="4" s="1"/>
  <c r="Q20" i="4"/>
  <c r="P22" i="4"/>
  <c r="G23" i="4"/>
  <c r="R21" i="3"/>
  <c r="L21" i="3"/>
  <c r="M21" i="3" s="1"/>
  <c r="Q21" i="3"/>
  <c r="G22" i="3"/>
  <c r="P21" i="3"/>
  <c r="Q19" i="2"/>
  <c r="R19" i="2"/>
  <c r="L19" i="2"/>
  <c r="M19" i="2" s="1"/>
  <c r="H20" i="2" s="1"/>
  <c r="P19" i="2"/>
  <c r="G20" i="2"/>
  <c r="AF29" i="7" l="1"/>
  <c r="AE30" i="7"/>
  <c r="T22" i="10"/>
  <c r="U22" i="10" s="1"/>
  <c r="V23" i="10" s="1"/>
  <c r="Q27" i="14"/>
  <c r="K27" i="14"/>
  <c r="L27" i="14" s="1"/>
  <c r="G28" i="14" s="1"/>
  <c r="P27" i="14"/>
  <c r="T27" i="14"/>
  <c r="U27" i="14" s="1"/>
  <c r="F29" i="14"/>
  <c r="O28" i="14"/>
  <c r="P23" i="11"/>
  <c r="K23" i="11"/>
  <c r="L23" i="11" s="1"/>
  <c r="G24" i="11" s="1"/>
  <c r="Q23" i="11"/>
  <c r="O23" i="11"/>
  <c r="F24" i="11"/>
  <c r="Q22" i="10"/>
  <c r="K22" i="10"/>
  <c r="L22" i="10" s="1"/>
  <c r="G23" i="10" s="1"/>
  <c r="P22" i="10"/>
  <c r="O22" i="10"/>
  <c r="F23" i="10"/>
  <c r="F17" i="6"/>
  <c r="O16" i="6"/>
  <c r="Q16" i="6"/>
  <c r="K16" i="6"/>
  <c r="L16" i="6" s="1"/>
  <c r="G17" i="6" s="1"/>
  <c r="P16" i="6"/>
  <c r="G20" i="5"/>
  <c r="P19" i="5"/>
  <c r="Q19" i="5"/>
  <c r="R19" i="5"/>
  <c r="L19" i="5"/>
  <c r="M19" i="5" s="1"/>
  <c r="H20" i="5" s="1"/>
  <c r="J20" i="5" s="1"/>
  <c r="K20" i="5" s="1"/>
  <c r="S28" i="1"/>
  <c r="R28" i="1"/>
  <c r="M28" i="1"/>
  <c r="N28" i="1" s="1"/>
  <c r="I29" i="1" s="1"/>
  <c r="Q33" i="1"/>
  <c r="H34" i="1"/>
  <c r="R21" i="4"/>
  <c r="Q21" i="4"/>
  <c r="L21" i="4"/>
  <c r="M21" i="4" s="1"/>
  <c r="G24" i="4"/>
  <c r="P23" i="4"/>
  <c r="R22" i="3"/>
  <c r="L22" i="3"/>
  <c r="M22" i="3" s="1"/>
  <c r="Q22" i="3"/>
  <c r="P22" i="3"/>
  <c r="G23" i="3"/>
  <c r="R20" i="2"/>
  <c r="L20" i="2"/>
  <c r="M20" i="2" s="1"/>
  <c r="H21" i="2" s="1"/>
  <c r="Q20" i="2"/>
  <c r="G21" i="2"/>
  <c r="P20" i="2"/>
  <c r="AF30" i="7" l="1"/>
  <c r="AE31" i="7"/>
  <c r="T23" i="10"/>
  <c r="U23" i="10" s="1"/>
  <c r="V24" i="10" s="1"/>
  <c r="T28" i="14"/>
  <c r="U28" i="14" s="1"/>
  <c r="Q28" i="14"/>
  <c r="K28" i="14"/>
  <c r="L28" i="14" s="1"/>
  <c r="G29" i="14" s="1"/>
  <c r="P28" i="14"/>
  <c r="O29" i="14"/>
  <c r="F30" i="14"/>
  <c r="P24" i="11"/>
  <c r="K24" i="11"/>
  <c r="L24" i="11" s="1"/>
  <c r="G25" i="11" s="1"/>
  <c r="Q24" i="11"/>
  <c r="O24" i="11"/>
  <c r="F25" i="11"/>
  <c r="Q23" i="10"/>
  <c r="K23" i="10"/>
  <c r="L23" i="10" s="1"/>
  <c r="G24" i="10" s="1"/>
  <c r="P23" i="10"/>
  <c r="O23" i="10"/>
  <c r="F24" i="10"/>
  <c r="O17" i="6"/>
  <c r="F18" i="6"/>
  <c r="Q17" i="6"/>
  <c r="K17" i="6"/>
  <c r="L17" i="6" s="1"/>
  <c r="G18" i="6" s="1"/>
  <c r="P17" i="6"/>
  <c r="G21" i="5"/>
  <c r="P20" i="5"/>
  <c r="Q20" i="5"/>
  <c r="R20" i="5"/>
  <c r="L20" i="5"/>
  <c r="M20" i="5" s="1"/>
  <c r="H21" i="5" s="1"/>
  <c r="J21" i="5" s="1"/>
  <c r="K21" i="5" s="1"/>
  <c r="S29" i="1"/>
  <c r="M29" i="1"/>
  <c r="N29" i="1" s="1"/>
  <c r="I30" i="1" s="1"/>
  <c r="R29" i="1"/>
  <c r="Q34" i="1"/>
  <c r="H35" i="1"/>
  <c r="R22" i="4"/>
  <c r="L22" i="4"/>
  <c r="M22" i="4" s="1"/>
  <c r="Q22" i="4"/>
  <c r="P24" i="4"/>
  <c r="G25" i="4"/>
  <c r="Q23" i="3"/>
  <c r="R23" i="3"/>
  <c r="L23" i="3"/>
  <c r="M23" i="3" s="1"/>
  <c r="P23" i="3"/>
  <c r="G24" i="3"/>
  <c r="R21" i="2"/>
  <c r="Q21" i="2"/>
  <c r="L21" i="2"/>
  <c r="M21" i="2" s="1"/>
  <c r="H22" i="2" s="1"/>
  <c r="P21" i="2"/>
  <c r="G22" i="2"/>
  <c r="AF31" i="7" l="1"/>
  <c r="AE32" i="7"/>
  <c r="T24" i="10"/>
  <c r="U24" i="10" s="1"/>
  <c r="V25" i="10" s="1"/>
  <c r="T29" i="14"/>
  <c r="U29" i="14" s="1"/>
  <c r="Q29" i="14"/>
  <c r="K29" i="14"/>
  <c r="L29" i="14" s="1"/>
  <c r="G30" i="14" s="1"/>
  <c r="P29" i="14"/>
  <c r="O30" i="14"/>
  <c r="F31" i="14"/>
  <c r="P25" i="11"/>
  <c r="Q25" i="11"/>
  <c r="K25" i="11"/>
  <c r="L25" i="11" s="1"/>
  <c r="G26" i="11" s="1"/>
  <c r="O25" i="11"/>
  <c r="F26" i="11"/>
  <c r="Q24" i="10"/>
  <c r="K24" i="10"/>
  <c r="L24" i="10" s="1"/>
  <c r="G25" i="10" s="1"/>
  <c r="P24" i="10"/>
  <c r="O24" i="10"/>
  <c r="F25" i="10"/>
  <c r="Q18" i="6"/>
  <c r="K18" i="6"/>
  <c r="P18" i="6"/>
  <c r="O18" i="6"/>
  <c r="G22" i="5"/>
  <c r="P21" i="5"/>
  <c r="Q21" i="5"/>
  <c r="R21" i="5"/>
  <c r="L21" i="5"/>
  <c r="M21" i="5" s="1"/>
  <c r="H22" i="5" s="1"/>
  <c r="J22" i="5" s="1"/>
  <c r="K22" i="5" s="1"/>
  <c r="S30" i="1"/>
  <c r="M30" i="1"/>
  <c r="N30" i="1" s="1"/>
  <c r="I31" i="1" s="1"/>
  <c r="R30" i="1"/>
  <c r="Q35" i="1"/>
  <c r="H36" i="1"/>
  <c r="Q23" i="4"/>
  <c r="R23" i="4"/>
  <c r="L23" i="4"/>
  <c r="M23" i="4" s="1"/>
  <c r="G26" i="4"/>
  <c r="P25" i="4"/>
  <c r="P24" i="3"/>
  <c r="G25" i="3"/>
  <c r="R24" i="3"/>
  <c r="L24" i="3"/>
  <c r="M24" i="3" s="1"/>
  <c r="Q24" i="3"/>
  <c r="Q22" i="2"/>
  <c r="R22" i="2"/>
  <c r="L22" i="2"/>
  <c r="M22" i="2" s="1"/>
  <c r="H23" i="2" s="1"/>
  <c r="P22" i="2"/>
  <c r="G23" i="2"/>
  <c r="AF32" i="7" l="1"/>
  <c r="AE33" i="7"/>
  <c r="T25" i="10"/>
  <c r="U25" i="10" s="1"/>
  <c r="V26" i="10" s="1"/>
  <c r="Q30" i="14"/>
  <c r="K30" i="14"/>
  <c r="L30" i="14" s="1"/>
  <c r="G31" i="14" s="1"/>
  <c r="P30" i="14"/>
  <c r="T30" i="14"/>
  <c r="U30" i="14" s="1"/>
  <c r="O31" i="14"/>
  <c r="F32" i="14"/>
  <c r="P26" i="11"/>
  <c r="Q26" i="11"/>
  <c r="K26" i="11"/>
  <c r="L26" i="11" s="1"/>
  <c r="G27" i="11" s="1"/>
  <c r="O26" i="11"/>
  <c r="F27" i="11"/>
  <c r="Q25" i="10"/>
  <c r="K25" i="10"/>
  <c r="L25" i="10" s="1"/>
  <c r="G26" i="10" s="1"/>
  <c r="P25" i="10"/>
  <c r="O25" i="10"/>
  <c r="F26" i="10"/>
  <c r="F19" i="6"/>
  <c r="L18" i="6"/>
  <c r="G19" i="6" s="1"/>
  <c r="G23" i="5"/>
  <c r="Q22" i="5"/>
  <c r="R22" i="5"/>
  <c r="L22" i="5"/>
  <c r="M22" i="5" s="1"/>
  <c r="H23" i="5" s="1"/>
  <c r="J23" i="5" s="1"/>
  <c r="K23" i="5" s="1"/>
  <c r="P22" i="5"/>
  <c r="S31" i="1"/>
  <c r="M31" i="1"/>
  <c r="N31" i="1" s="1"/>
  <c r="I32" i="1" s="1"/>
  <c r="R31" i="1"/>
  <c r="Q36" i="1"/>
  <c r="H37" i="1"/>
  <c r="R24" i="4"/>
  <c r="L24" i="4"/>
  <c r="M24" i="4" s="1"/>
  <c r="Q24" i="4"/>
  <c r="P26" i="4"/>
  <c r="G27" i="4"/>
  <c r="Q25" i="3"/>
  <c r="L25" i="3"/>
  <c r="M25" i="3" s="1"/>
  <c r="R25" i="3"/>
  <c r="G26" i="3"/>
  <c r="P25" i="3"/>
  <c r="Q23" i="2"/>
  <c r="R23" i="2"/>
  <c r="L23" i="2"/>
  <c r="M23" i="2" s="1"/>
  <c r="H24" i="2" s="1"/>
  <c r="G24" i="2"/>
  <c r="P23" i="2"/>
  <c r="AF33" i="7" l="1"/>
  <c r="AE34" i="7"/>
  <c r="T26" i="10"/>
  <c r="U26" i="10" s="1"/>
  <c r="V27" i="10" s="1"/>
  <c r="Q31" i="14"/>
  <c r="K31" i="14"/>
  <c r="L31" i="14" s="1"/>
  <c r="G32" i="14" s="1"/>
  <c r="P31" i="14"/>
  <c r="T31" i="14"/>
  <c r="U31" i="14" s="1"/>
  <c r="F33" i="14"/>
  <c r="O32" i="14"/>
  <c r="P27" i="11"/>
  <c r="Q27" i="11"/>
  <c r="K27" i="11"/>
  <c r="L27" i="11" s="1"/>
  <c r="G28" i="11" s="1"/>
  <c r="O27" i="11"/>
  <c r="F28" i="11"/>
  <c r="O26" i="10"/>
  <c r="F27" i="10"/>
  <c r="Q26" i="10"/>
  <c r="K26" i="10"/>
  <c r="L26" i="10" s="1"/>
  <c r="G27" i="10" s="1"/>
  <c r="P26" i="10"/>
  <c r="O19" i="6"/>
  <c r="P19" i="6"/>
  <c r="Q19" i="6"/>
  <c r="K19" i="6"/>
  <c r="L19" i="6" s="1"/>
  <c r="G20" i="6" s="1"/>
  <c r="G24" i="5"/>
  <c r="Q23" i="5"/>
  <c r="R23" i="5"/>
  <c r="L23" i="5"/>
  <c r="M23" i="5" s="1"/>
  <c r="H24" i="5" s="1"/>
  <c r="J24" i="5" s="1"/>
  <c r="K24" i="5" s="1"/>
  <c r="P23" i="5"/>
  <c r="H38" i="1"/>
  <c r="Q37" i="1"/>
  <c r="S32" i="1"/>
  <c r="R32" i="1"/>
  <c r="M32" i="1"/>
  <c r="N32" i="1" s="1"/>
  <c r="I33" i="1" s="1"/>
  <c r="R25" i="4"/>
  <c r="L25" i="4"/>
  <c r="M25" i="4" s="1"/>
  <c r="Q25" i="4"/>
  <c r="G28" i="4"/>
  <c r="P27" i="4"/>
  <c r="R26" i="3"/>
  <c r="L26" i="3"/>
  <c r="M26" i="3" s="1"/>
  <c r="Q26" i="3"/>
  <c r="G27" i="3"/>
  <c r="P26" i="3"/>
  <c r="R24" i="2"/>
  <c r="L24" i="2"/>
  <c r="M24" i="2" s="1"/>
  <c r="H25" i="2" s="1"/>
  <c r="Q24" i="2"/>
  <c r="G25" i="2"/>
  <c r="P24" i="2"/>
  <c r="AF34" i="7" l="1"/>
  <c r="AE35" i="7"/>
  <c r="T27" i="10"/>
  <c r="U27" i="10" s="1"/>
  <c r="V28" i="10" s="1"/>
  <c r="T32" i="14"/>
  <c r="U32" i="14" s="1"/>
  <c r="Q32" i="14"/>
  <c r="K32" i="14"/>
  <c r="L32" i="14" s="1"/>
  <c r="G33" i="14" s="1"/>
  <c r="P32" i="14"/>
  <c r="O33" i="14"/>
  <c r="F34" i="14"/>
  <c r="P28" i="11"/>
  <c r="K28" i="11"/>
  <c r="L28" i="11" s="1"/>
  <c r="G29" i="11" s="1"/>
  <c r="Q28" i="11"/>
  <c r="O28" i="11"/>
  <c r="F29" i="11"/>
  <c r="Q27" i="10"/>
  <c r="K27" i="10"/>
  <c r="L27" i="10" s="1"/>
  <c r="G28" i="10" s="1"/>
  <c r="P27" i="10"/>
  <c r="O27" i="10"/>
  <c r="F28" i="10"/>
  <c r="P20" i="6"/>
  <c r="F20" i="6"/>
  <c r="Q20" i="6" s="1"/>
  <c r="G25" i="5"/>
  <c r="Q24" i="5"/>
  <c r="R24" i="5"/>
  <c r="L24" i="5"/>
  <c r="M24" i="5" s="1"/>
  <c r="H25" i="5" s="1"/>
  <c r="J25" i="5" s="1"/>
  <c r="K25" i="5" s="1"/>
  <c r="P24" i="5"/>
  <c r="S33" i="1"/>
  <c r="M33" i="1"/>
  <c r="N33" i="1" s="1"/>
  <c r="I34" i="1" s="1"/>
  <c r="R33" i="1"/>
  <c r="Q38" i="1"/>
  <c r="H39" i="1"/>
  <c r="R26" i="4"/>
  <c r="L26" i="4"/>
  <c r="M26" i="4" s="1"/>
  <c r="Q26" i="4"/>
  <c r="P28" i="4"/>
  <c r="G29" i="4"/>
  <c r="Q27" i="3"/>
  <c r="L27" i="3"/>
  <c r="M27" i="3" s="1"/>
  <c r="R27" i="3"/>
  <c r="G28" i="3"/>
  <c r="P27" i="3"/>
  <c r="L25" i="2"/>
  <c r="M25" i="2" s="1"/>
  <c r="H26" i="2" s="1"/>
  <c r="R25" i="2"/>
  <c r="Q25" i="2"/>
  <c r="P25" i="2"/>
  <c r="G26" i="2"/>
  <c r="AE36" i="7" l="1"/>
  <c r="AF35" i="7"/>
  <c r="T28" i="10"/>
  <c r="U28" i="10" s="1"/>
  <c r="V29" i="10" s="1"/>
  <c r="Q33" i="14"/>
  <c r="K33" i="14"/>
  <c r="L33" i="14" s="1"/>
  <c r="G34" i="14" s="1"/>
  <c r="P33" i="14"/>
  <c r="T33" i="14"/>
  <c r="U33" i="14" s="1"/>
  <c r="O34" i="14"/>
  <c r="F35" i="14"/>
  <c r="P29" i="11"/>
  <c r="Q29" i="11"/>
  <c r="K29" i="11"/>
  <c r="L29" i="11" s="1"/>
  <c r="G30" i="11" s="1"/>
  <c r="O29" i="11"/>
  <c r="F30" i="11"/>
  <c r="Q28" i="10"/>
  <c r="K28" i="10"/>
  <c r="L28" i="10" s="1"/>
  <c r="G29" i="10" s="1"/>
  <c r="P28" i="10"/>
  <c r="O28" i="10"/>
  <c r="F29" i="10"/>
  <c r="O20" i="6"/>
  <c r="F21" i="6"/>
  <c r="K20" i="6"/>
  <c r="L20" i="6" s="1"/>
  <c r="G21" i="6" s="1"/>
  <c r="G26" i="5"/>
  <c r="P25" i="5"/>
  <c r="Q25" i="5"/>
  <c r="R25" i="5"/>
  <c r="L25" i="5"/>
  <c r="M25" i="5" s="1"/>
  <c r="H26" i="5" s="1"/>
  <c r="J26" i="5" s="1"/>
  <c r="K26" i="5" s="1"/>
  <c r="S34" i="1"/>
  <c r="R34" i="1"/>
  <c r="M34" i="1"/>
  <c r="N34" i="1" s="1"/>
  <c r="I35" i="1" s="1"/>
  <c r="H40" i="1"/>
  <c r="Q39" i="1"/>
  <c r="Q27" i="4"/>
  <c r="R27" i="4"/>
  <c r="L27" i="4"/>
  <c r="M27" i="4" s="1"/>
  <c r="G30" i="4"/>
  <c r="P29" i="4"/>
  <c r="L28" i="3"/>
  <c r="M28" i="3" s="1"/>
  <c r="R28" i="3"/>
  <c r="Q28" i="3"/>
  <c r="P28" i="3"/>
  <c r="G29" i="3"/>
  <c r="Q26" i="2"/>
  <c r="L26" i="2"/>
  <c r="M26" i="2" s="1"/>
  <c r="H27" i="2" s="1"/>
  <c r="R26" i="2"/>
  <c r="P26" i="2"/>
  <c r="G27" i="2"/>
  <c r="AE37" i="7" l="1"/>
  <c r="AF36" i="7"/>
  <c r="T29" i="10"/>
  <c r="U29" i="10" s="1"/>
  <c r="V30" i="10" s="1"/>
  <c r="T34" i="14"/>
  <c r="U34" i="14" s="1"/>
  <c r="O35" i="14"/>
  <c r="F36" i="14"/>
  <c r="Q34" i="14"/>
  <c r="K34" i="14"/>
  <c r="L34" i="14" s="1"/>
  <c r="G35" i="14" s="1"/>
  <c r="P34" i="14"/>
  <c r="P30" i="11"/>
  <c r="Q30" i="11"/>
  <c r="K30" i="11"/>
  <c r="L30" i="11" s="1"/>
  <c r="G31" i="11" s="1"/>
  <c r="O30" i="11"/>
  <c r="F31" i="11"/>
  <c r="Q29" i="10"/>
  <c r="K29" i="10"/>
  <c r="L29" i="10" s="1"/>
  <c r="G30" i="10" s="1"/>
  <c r="P29" i="10"/>
  <c r="O29" i="10"/>
  <c r="F30" i="10"/>
  <c r="F22" i="6"/>
  <c r="O21" i="6"/>
  <c r="Q21" i="6"/>
  <c r="K21" i="6"/>
  <c r="L21" i="6" s="1"/>
  <c r="G22" i="6" s="1"/>
  <c r="P21" i="6"/>
  <c r="G27" i="5"/>
  <c r="Q26" i="5"/>
  <c r="R26" i="5"/>
  <c r="L26" i="5"/>
  <c r="M26" i="5" s="1"/>
  <c r="H27" i="5" s="1"/>
  <c r="J27" i="5" s="1"/>
  <c r="K27" i="5" s="1"/>
  <c r="P26" i="5"/>
  <c r="H41" i="1"/>
  <c r="Q40" i="1"/>
  <c r="S35" i="1"/>
  <c r="M35" i="1"/>
  <c r="N35" i="1" s="1"/>
  <c r="I36" i="1" s="1"/>
  <c r="R35" i="1"/>
  <c r="R28" i="4"/>
  <c r="L28" i="4"/>
  <c r="M28" i="4" s="1"/>
  <c r="Q28" i="4"/>
  <c r="P30" i="4"/>
  <c r="G31" i="4"/>
  <c r="Q29" i="3"/>
  <c r="L29" i="3"/>
  <c r="M29" i="3" s="1"/>
  <c r="R29" i="3"/>
  <c r="G30" i="3"/>
  <c r="P29" i="3"/>
  <c r="R27" i="2"/>
  <c r="L27" i="2"/>
  <c r="M27" i="2" s="1"/>
  <c r="H28" i="2" s="1"/>
  <c r="Q27" i="2"/>
  <c r="P27" i="2"/>
  <c r="G28" i="2"/>
  <c r="AF37" i="7" l="1"/>
  <c r="AE38" i="7"/>
  <c r="T30" i="10"/>
  <c r="U30" i="10" s="1"/>
  <c r="V31" i="10" s="1"/>
  <c r="T35" i="14"/>
  <c r="U35" i="14" s="1"/>
  <c r="Q35" i="14"/>
  <c r="K35" i="14"/>
  <c r="L35" i="14" s="1"/>
  <c r="G36" i="14" s="1"/>
  <c r="P35" i="14"/>
  <c r="F37" i="14"/>
  <c r="O36" i="14"/>
  <c r="P31" i="11"/>
  <c r="Q31" i="11"/>
  <c r="K31" i="11"/>
  <c r="L31" i="11" s="1"/>
  <c r="G32" i="11" s="1"/>
  <c r="O31" i="11"/>
  <c r="F32" i="11"/>
  <c r="Q30" i="10"/>
  <c r="K30" i="10"/>
  <c r="L30" i="10" s="1"/>
  <c r="G31" i="10" s="1"/>
  <c r="P30" i="10"/>
  <c r="O30" i="10"/>
  <c r="F31" i="10"/>
  <c r="O22" i="6"/>
  <c r="Q22" i="6"/>
  <c r="K22" i="6"/>
  <c r="L22" i="6" s="1"/>
  <c r="G23" i="6" s="1"/>
  <c r="P22" i="6"/>
  <c r="G28" i="5"/>
  <c r="P27" i="5"/>
  <c r="Q27" i="5"/>
  <c r="R27" i="5"/>
  <c r="L27" i="5"/>
  <c r="M27" i="5" s="1"/>
  <c r="H28" i="5" s="1"/>
  <c r="J28" i="5" s="1"/>
  <c r="K28" i="5" s="1"/>
  <c r="S36" i="1"/>
  <c r="R36" i="1"/>
  <c r="M36" i="1"/>
  <c r="N36" i="1" s="1"/>
  <c r="I37" i="1" s="1"/>
  <c r="H42" i="1"/>
  <c r="Q41" i="1"/>
  <c r="R29" i="4"/>
  <c r="L29" i="4"/>
  <c r="M29" i="4" s="1"/>
  <c r="Q29" i="4"/>
  <c r="P31" i="4"/>
  <c r="G32" i="4"/>
  <c r="R30" i="3"/>
  <c r="L30" i="3"/>
  <c r="M30" i="3" s="1"/>
  <c r="Q30" i="3"/>
  <c r="P30" i="3"/>
  <c r="G31" i="3"/>
  <c r="L28" i="2"/>
  <c r="M28" i="2" s="1"/>
  <c r="H29" i="2" s="1"/>
  <c r="R28" i="2"/>
  <c r="Q28" i="2"/>
  <c r="G29" i="2"/>
  <c r="P28" i="2"/>
  <c r="AF38" i="7" l="1"/>
  <c r="AE39" i="7"/>
  <c r="T31" i="10"/>
  <c r="U31" i="10" s="1"/>
  <c r="V32" i="10" s="1"/>
  <c r="T36" i="14"/>
  <c r="U36" i="14" s="1"/>
  <c r="Q36" i="14"/>
  <c r="K36" i="14"/>
  <c r="L36" i="14" s="1"/>
  <c r="G37" i="14" s="1"/>
  <c r="P36" i="14"/>
  <c r="O37" i="14"/>
  <c r="F38" i="14"/>
  <c r="P32" i="11"/>
  <c r="K32" i="11"/>
  <c r="L32" i="11" s="1"/>
  <c r="G33" i="11" s="1"/>
  <c r="Q32" i="11"/>
  <c r="O32" i="11"/>
  <c r="F33" i="11"/>
  <c r="Q31" i="10"/>
  <c r="K31" i="10"/>
  <c r="L31" i="10" s="1"/>
  <c r="G32" i="10" s="1"/>
  <c r="P31" i="10"/>
  <c r="O31" i="10"/>
  <c r="F32" i="10"/>
  <c r="P23" i="6"/>
  <c r="F23" i="6"/>
  <c r="Q23" i="6" s="1"/>
  <c r="G29" i="5"/>
  <c r="Q28" i="5"/>
  <c r="R28" i="5"/>
  <c r="L28" i="5"/>
  <c r="M28" i="5" s="1"/>
  <c r="H29" i="5" s="1"/>
  <c r="J29" i="5" s="1"/>
  <c r="K29" i="5" s="1"/>
  <c r="P28" i="5"/>
  <c r="S37" i="1"/>
  <c r="M37" i="1"/>
  <c r="N37" i="1" s="1"/>
  <c r="I38" i="1" s="1"/>
  <c r="R37" i="1"/>
  <c r="Q42" i="1"/>
  <c r="H43" i="1"/>
  <c r="R30" i="4"/>
  <c r="L30" i="4"/>
  <c r="M30" i="4" s="1"/>
  <c r="Q30" i="4"/>
  <c r="P32" i="4"/>
  <c r="G33" i="4"/>
  <c r="Q31" i="3"/>
  <c r="L31" i="3"/>
  <c r="M31" i="3" s="1"/>
  <c r="R31" i="3"/>
  <c r="G32" i="3"/>
  <c r="P31" i="3"/>
  <c r="Q29" i="2"/>
  <c r="L29" i="2"/>
  <c r="M29" i="2" s="1"/>
  <c r="H30" i="2" s="1"/>
  <c r="R29" i="2"/>
  <c r="G30" i="2"/>
  <c r="P29" i="2"/>
  <c r="AF39" i="7" l="1"/>
  <c r="AE40" i="7"/>
  <c r="T32" i="10"/>
  <c r="U32" i="10" s="1"/>
  <c r="V33" i="10" s="1"/>
  <c r="Q37" i="14"/>
  <c r="K37" i="14"/>
  <c r="L37" i="14" s="1"/>
  <c r="G38" i="14" s="1"/>
  <c r="P37" i="14"/>
  <c r="O38" i="14"/>
  <c r="F39" i="14"/>
  <c r="T37" i="14"/>
  <c r="U37" i="14" s="1"/>
  <c r="P33" i="11"/>
  <c r="Q33" i="11"/>
  <c r="K33" i="11"/>
  <c r="L33" i="11" s="1"/>
  <c r="G34" i="11" s="1"/>
  <c r="O33" i="11"/>
  <c r="F34" i="11"/>
  <c r="Q32" i="10"/>
  <c r="K32" i="10"/>
  <c r="L32" i="10" s="1"/>
  <c r="G33" i="10" s="1"/>
  <c r="P32" i="10"/>
  <c r="O32" i="10"/>
  <c r="F33" i="10"/>
  <c r="K23" i="6"/>
  <c r="L23" i="6" s="1"/>
  <c r="G24" i="6" s="1"/>
  <c r="P24" i="6" s="1"/>
  <c r="O23" i="6"/>
  <c r="F24" i="6"/>
  <c r="G30" i="5"/>
  <c r="Q29" i="5"/>
  <c r="R29" i="5"/>
  <c r="L29" i="5"/>
  <c r="M29" i="5" s="1"/>
  <c r="H30" i="5" s="1"/>
  <c r="J30" i="5" s="1"/>
  <c r="K30" i="5" s="1"/>
  <c r="P29" i="5"/>
  <c r="S38" i="1"/>
  <c r="R38" i="1"/>
  <c r="M38" i="1"/>
  <c r="N38" i="1" s="1"/>
  <c r="I39" i="1" s="1"/>
  <c r="H44" i="1"/>
  <c r="Q43" i="1"/>
  <c r="Q31" i="4"/>
  <c r="R31" i="4"/>
  <c r="L31" i="4"/>
  <c r="M31" i="4" s="1"/>
  <c r="G34" i="4"/>
  <c r="P33" i="4"/>
  <c r="R32" i="3"/>
  <c r="L32" i="3"/>
  <c r="M32" i="3" s="1"/>
  <c r="Q32" i="3"/>
  <c r="P32" i="3"/>
  <c r="G33" i="3"/>
  <c r="Q30" i="2"/>
  <c r="R30" i="2"/>
  <c r="L30" i="2"/>
  <c r="M30" i="2" s="1"/>
  <c r="H31" i="2" s="1"/>
  <c r="P30" i="2"/>
  <c r="G31" i="2"/>
  <c r="AE41" i="7" l="1"/>
  <c r="AF40" i="7"/>
  <c r="T33" i="10"/>
  <c r="U33" i="10" s="1"/>
  <c r="V34" i="10" s="1"/>
  <c r="T38" i="14"/>
  <c r="U38" i="14" s="1"/>
  <c r="Q38" i="14"/>
  <c r="K38" i="14"/>
  <c r="L38" i="14" s="1"/>
  <c r="G39" i="14" s="1"/>
  <c r="P38" i="14"/>
  <c r="O39" i="14"/>
  <c r="F40" i="14"/>
  <c r="P34" i="11"/>
  <c r="Q34" i="11"/>
  <c r="K34" i="11"/>
  <c r="L34" i="11" s="1"/>
  <c r="G35" i="11" s="1"/>
  <c r="O34" i="11"/>
  <c r="F35" i="11"/>
  <c r="Q33" i="10"/>
  <c r="K33" i="10"/>
  <c r="L33" i="10" s="1"/>
  <c r="G34" i="10" s="1"/>
  <c r="P33" i="10"/>
  <c r="O33" i="10"/>
  <c r="F34" i="10"/>
  <c r="F25" i="6"/>
  <c r="O24" i="6"/>
  <c r="K24" i="6"/>
  <c r="L24" i="6" s="1"/>
  <c r="G25" i="6" s="1"/>
  <c r="Q24" i="6"/>
  <c r="G31" i="5"/>
  <c r="P30" i="5"/>
  <c r="Q30" i="5"/>
  <c r="R30" i="5"/>
  <c r="L30" i="5"/>
  <c r="M30" i="5" s="1"/>
  <c r="H31" i="5" s="1"/>
  <c r="J31" i="5" s="1"/>
  <c r="K31" i="5" s="1"/>
  <c r="S39" i="1"/>
  <c r="M39" i="1"/>
  <c r="N39" i="1" s="1"/>
  <c r="I40" i="1" s="1"/>
  <c r="R39" i="1"/>
  <c r="Q44" i="1"/>
  <c r="H45" i="1"/>
  <c r="R32" i="4"/>
  <c r="L32" i="4"/>
  <c r="M32" i="4" s="1"/>
  <c r="Q32" i="4"/>
  <c r="P34" i="4"/>
  <c r="G35" i="4"/>
  <c r="Q33" i="3"/>
  <c r="R33" i="3"/>
  <c r="L33" i="3"/>
  <c r="M33" i="3" s="1"/>
  <c r="G34" i="3"/>
  <c r="P33" i="3"/>
  <c r="R31" i="2"/>
  <c r="L31" i="2"/>
  <c r="M31" i="2" s="1"/>
  <c r="H32" i="2" s="1"/>
  <c r="Q31" i="2"/>
  <c r="G32" i="2"/>
  <c r="P31" i="2"/>
  <c r="AF41" i="7" l="1"/>
  <c r="AE42" i="7"/>
  <c r="T34" i="10"/>
  <c r="U34" i="10" s="1"/>
  <c r="V35" i="10" s="1"/>
  <c r="Q39" i="14"/>
  <c r="K39" i="14"/>
  <c r="L39" i="14" s="1"/>
  <c r="G40" i="14" s="1"/>
  <c r="P39" i="14"/>
  <c r="T39" i="14"/>
  <c r="U39" i="14" s="1"/>
  <c r="F41" i="14"/>
  <c r="O40" i="14"/>
  <c r="P35" i="11"/>
  <c r="K35" i="11"/>
  <c r="L35" i="11" s="1"/>
  <c r="G36" i="11" s="1"/>
  <c r="Q35" i="11"/>
  <c r="O35" i="11"/>
  <c r="F36" i="11"/>
  <c r="Q34" i="10"/>
  <c r="K34" i="10"/>
  <c r="L34" i="10" s="1"/>
  <c r="G35" i="10" s="1"/>
  <c r="P34" i="10"/>
  <c r="O34" i="10"/>
  <c r="F35" i="10"/>
  <c r="O25" i="6"/>
  <c r="Q25" i="6"/>
  <c r="K25" i="6"/>
  <c r="P25" i="6"/>
  <c r="G32" i="5"/>
  <c r="Q31" i="5"/>
  <c r="R31" i="5"/>
  <c r="L31" i="5"/>
  <c r="M31" i="5" s="1"/>
  <c r="H32" i="5" s="1"/>
  <c r="J32" i="5" s="1"/>
  <c r="K32" i="5" s="1"/>
  <c r="P31" i="5"/>
  <c r="S40" i="1"/>
  <c r="R40" i="1"/>
  <c r="M40" i="1"/>
  <c r="N40" i="1" s="1"/>
  <c r="I41" i="1" s="1"/>
  <c r="Q45" i="1"/>
  <c r="H46" i="1"/>
  <c r="R33" i="4"/>
  <c r="L33" i="4"/>
  <c r="M33" i="4" s="1"/>
  <c r="Q33" i="4"/>
  <c r="P35" i="4"/>
  <c r="G36" i="4"/>
  <c r="R34" i="3"/>
  <c r="L34" i="3"/>
  <c r="M34" i="3" s="1"/>
  <c r="Q34" i="3"/>
  <c r="P34" i="3"/>
  <c r="G35" i="3"/>
  <c r="R32" i="2"/>
  <c r="L32" i="2"/>
  <c r="M32" i="2" s="1"/>
  <c r="H33" i="2" s="1"/>
  <c r="Q32" i="2"/>
  <c r="G33" i="2"/>
  <c r="P32" i="2"/>
  <c r="AE43" i="7" l="1"/>
  <c r="AF43" i="7" s="1"/>
  <c r="AF42" i="7"/>
  <c r="T35" i="10"/>
  <c r="U35" i="10" s="1"/>
  <c r="V36" i="10" s="1"/>
  <c r="T40" i="14"/>
  <c r="U40" i="14" s="1"/>
  <c r="Q40" i="14"/>
  <c r="K40" i="14"/>
  <c r="L40" i="14" s="1"/>
  <c r="G41" i="14" s="1"/>
  <c r="P40" i="14"/>
  <c r="O41" i="14"/>
  <c r="F42" i="14"/>
  <c r="P36" i="11"/>
  <c r="K36" i="11"/>
  <c r="L36" i="11" s="1"/>
  <c r="G37" i="11" s="1"/>
  <c r="Q36" i="11"/>
  <c r="O36" i="11"/>
  <c r="F37" i="11"/>
  <c r="Q35" i="10"/>
  <c r="K35" i="10"/>
  <c r="L35" i="10" s="1"/>
  <c r="G36" i="10" s="1"/>
  <c r="P35" i="10"/>
  <c r="O35" i="10"/>
  <c r="F36" i="10"/>
  <c r="F26" i="6"/>
  <c r="L25" i="6"/>
  <c r="G26" i="6" s="1"/>
  <c r="G33" i="5"/>
  <c r="Q32" i="5"/>
  <c r="R32" i="5"/>
  <c r="L32" i="5"/>
  <c r="M32" i="5" s="1"/>
  <c r="H33" i="5" s="1"/>
  <c r="J33" i="5" s="1"/>
  <c r="K33" i="5" s="1"/>
  <c r="P32" i="5"/>
  <c r="H47" i="1"/>
  <c r="Q46" i="1"/>
  <c r="S41" i="1"/>
  <c r="R41" i="1"/>
  <c r="M41" i="1"/>
  <c r="N41" i="1" s="1"/>
  <c r="I42" i="1" s="1"/>
  <c r="R34" i="4"/>
  <c r="L34" i="4"/>
  <c r="M34" i="4" s="1"/>
  <c r="Q34" i="4"/>
  <c r="P36" i="4"/>
  <c r="G37" i="4"/>
  <c r="Q35" i="3"/>
  <c r="R35" i="3"/>
  <c r="L35" i="3"/>
  <c r="M35" i="3" s="1"/>
  <c r="G36" i="3"/>
  <c r="P35" i="3"/>
  <c r="R33" i="2"/>
  <c r="Q33" i="2"/>
  <c r="L33" i="2"/>
  <c r="M33" i="2" s="1"/>
  <c r="H34" i="2" s="1"/>
  <c r="P33" i="2"/>
  <c r="G34" i="2"/>
  <c r="T36" i="10" l="1"/>
  <c r="U36" i="10" s="1"/>
  <c r="V37" i="10" s="1"/>
  <c r="Q41" i="14"/>
  <c r="K41" i="14"/>
  <c r="L41" i="14" s="1"/>
  <c r="G42" i="14" s="1"/>
  <c r="P41" i="14"/>
  <c r="O42" i="14"/>
  <c r="F43" i="14"/>
  <c r="T41" i="14"/>
  <c r="U41" i="14" s="1"/>
  <c r="P37" i="11"/>
  <c r="Q37" i="11"/>
  <c r="K37" i="11"/>
  <c r="L37" i="11" s="1"/>
  <c r="G38" i="11" s="1"/>
  <c r="O37" i="11"/>
  <c r="F38" i="11"/>
  <c r="Q36" i="10"/>
  <c r="K36" i="10"/>
  <c r="L36" i="10" s="1"/>
  <c r="G37" i="10" s="1"/>
  <c r="P36" i="10"/>
  <c r="O36" i="10"/>
  <c r="F37" i="10"/>
  <c r="F27" i="6"/>
  <c r="O26" i="6"/>
  <c r="Q26" i="6"/>
  <c r="K26" i="6"/>
  <c r="L26" i="6" s="1"/>
  <c r="G27" i="6" s="1"/>
  <c r="P26" i="6"/>
  <c r="G34" i="5"/>
  <c r="P33" i="5"/>
  <c r="Q33" i="5"/>
  <c r="R33" i="5"/>
  <c r="L33" i="5"/>
  <c r="M33" i="5" s="1"/>
  <c r="H34" i="5" s="1"/>
  <c r="J34" i="5" s="1"/>
  <c r="K34" i="5" s="1"/>
  <c r="S42" i="1"/>
  <c r="R42" i="1"/>
  <c r="M42" i="1"/>
  <c r="N42" i="1" s="1"/>
  <c r="I43" i="1" s="1"/>
  <c r="H48" i="1"/>
  <c r="Q47" i="1"/>
  <c r="Q35" i="4"/>
  <c r="R35" i="4"/>
  <c r="L35" i="4"/>
  <c r="M35" i="4" s="1"/>
  <c r="G38" i="4"/>
  <c r="P37" i="4"/>
  <c r="R36" i="3"/>
  <c r="L36" i="3"/>
  <c r="M36" i="3" s="1"/>
  <c r="Q36" i="3"/>
  <c r="P36" i="3"/>
  <c r="G37" i="3"/>
  <c r="Q34" i="2"/>
  <c r="L34" i="2"/>
  <c r="M34" i="2" s="1"/>
  <c r="H35" i="2" s="1"/>
  <c r="R34" i="2"/>
  <c r="P34" i="2"/>
  <c r="G35" i="2"/>
  <c r="T37" i="10" l="1"/>
  <c r="U37" i="10" s="1"/>
  <c r="V38" i="10" s="1"/>
  <c r="Q42" i="14"/>
  <c r="K42" i="14"/>
  <c r="L42" i="14" s="1"/>
  <c r="G43" i="14" s="1"/>
  <c r="P42" i="14"/>
  <c r="T42" i="14"/>
  <c r="U42" i="14" s="1"/>
  <c r="O43" i="14"/>
  <c r="F44" i="14"/>
  <c r="P38" i="11"/>
  <c r="Q38" i="11"/>
  <c r="K38" i="11"/>
  <c r="L38" i="11" s="1"/>
  <c r="G39" i="11" s="1"/>
  <c r="O38" i="11"/>
  <c r="F39" i="11"/>
  <c r="Q37" i="10"/>
  <c r="K37" i="10"/>
  <c r="L37" i="10" s="1"/>
  <c r="G38" i="10" s="1"/>
  <c r="P37" i="10"/>
  <c r="O37" i="10"/>
  <c r="F38" i="10"/>
  <c r="O27" i="6"/>
  <c r="P27" i="6"/>
  <c r="Q27" i="6"/>
  <c r="K27" i="6"/>
  <c r="G35" i="5"/>
  <c r="Q34" i="5"/>
  <c r="R34" i="5"/>
  <c r="L34" i="5"/>
  <c r="M34" i="5" s="1"/>
  <c r="H35" i="5" s="1"/>
  <c r="J35" i="5" s="1"/>
  <c r="K35" i="5" s="1"/>
  <c r="P34" i="5"/>
  <c r="S43" i="1"/>
  <c r="R43" i="1"/>
  <c r="M43" i="1"/>
  <c r="N43" i="1" s="1"/>
  <c r="I44" i="1" s="1"/>
  <c r="Q48" i="1"/>
  <c r="H49" i="1"/>
  <c r="R36" i="4"/>
  <c r="L36" i="4"/>
  <c r="M36" i="4" s="1"/>
  <c r="Q36" i="4"/>
  <c r="P38" i="4"/>
  <c r="G39" i="4"/>
  <c r="G38" i="3"/>
  <c r="P37" i="3"/>
  <c r="R37" i="3"/>
  <c r="L37" i="3"/>
  <c r="M37" i="3" s="1"/>
  <c r="Q37" i="3"/>
  <c r="L35" i="2"/>
  <c r="M35" i="2" s="1"/>
  <c r="H36" i="2" s="1"/>
  <c r="R35" i="2"/>
  <c r="Q35" i="2"/>
  <c r="G36" i="2"/>
  <c r="P35" i="2"/>
  <c r="T38" i="10" l="1"/>
  <c r="U38" i="10" s="1"/>
  <c r="V39" i="10" s="1"/>
  <c r="Q43" i="14"/>
  <c r="K43" i="14"/>
  <c r="L43" i="14" s="1"/>
  <c r="G44" i="14" s="1"/>
  <c r="P43" i="14"/>
  <c r="F45" i="14"/>
  <c r="O44" i="14"/>
  <c r="T43" i="14"/>
  <c r="U43" i="14" s="1"/>
  <c r="P39" i="11"/>
  <c r="Q39" i="11"/>
  <c r="K39" i="11"/>
  <c r="L39" i="11" s="1"/>
  <c r="G40" i="11" s="1"/>
  <c r="O39" i="11"/>
  <c r="F40" i="11"/>
  <c r="Q38" i="10"/>
  <c r="K38" i="10"/>
  <c r="L38" i="10" s="1"/>
  <c r="G39" i="10" s="1"/>
  <c r="P38" i="10"/>
  <c r="O38" i="10"/>
  <c r="F39" i="10"/>
  <c r="L27" i="6"/>
  <c r="G28" i="6" s="1"/>
  <c r="F28" i="6"/>
  <c r="G36" i="5"/>
  <c r="Q35" i="5"/>
  <c r="R35" i="5"/>
  <c r="L35" i="5"/>
  <c r="M35" i="5" s="1"/>
  <c r="H36" i="5" s="1"/>
  <c r="J36" i="5" s="1"/>
  <c r="K36" i="5" s="1"/>
  <c r="P35" i="5"/>
  <c r="S44" i="1"/>
  <c r="R44" i="1"/>
  <c r="M44" i="1"/>
  <c r="N44" i="1" s="1"/>
  <c r="I45" i="1" s="1"/>
  <c r="Q49" i="1"/>
  <c r="H50" i="1"/>
  <c r="R37" i="4"/>
  <c r="L37" i="4"/>
  <c r="M37" i="4" s="1"/>
  <c r="Q37" i="4"/>
  <c r="P39" i="4"/>
  <c r="G40" i="4"/>
  <c r="Q38" i="3"/>
  <c r="L38" i="3"/>
  <c r="M38" i="3" s="1"/>
  <c r="R38" i="3"/>
  <c r="P38" i="3"/>
  <c r="G39" i="3"/>
  <c r="Q36" i="2"/>
  <c r="R36" i="2"/>
  <c r="L36" i="2"/>
  <c r="M36" i="2" s="1"/>
  <c r="H37" i="2" s="1"/>
  <c r="P36" i="2"/>
  <c r="G37" i="2"/>
  <c r="T39" i="10" l="1"/>
  <c r="U39" i="10" s="1"/>
  <c r="V40" i="10" s="1"/>
  <c r="T44" i="14"/>
  <c r="U44" i="14" s="1"/>
  <c r="Q44" i="14"/>
  <c r="K44" i="14"/>
  <c r="L44" i="14" s="1"/>
  <c r="G45" i="14" s="1"/>
  <c r="P44" i="14"/>
  <c r="O45" i="14"/>
  <c r="F46" i="14"/>
  <c r="P40" i="11"/>
  <c r="K40" i="11"/>
  <c r="L40" i="11" s="1"/>
  <c r="G41" i="11" s="1"/>
  <c r="Q40" i="11"/>
  <c r="O40" i="11"/>
  <c r="F41" i="11"/>
  <c r="Q39" i="10"/>
  <c r="K39" i="10"/>
  <c r="L39" i="10" s="1"/>
  <c r="G40" i="10" s="1"/>
  <c r="P39" i="10"/>
  <c r="O39" i="10"/>
  <c r="F40" i="10"/>
  <c r="O28" i="6"/>
  <c r="F29" i="6"/>
  <c r="Q28" i="6"/>
  <c r="K28" i="6"/>
  <c r="L28" i="6" s="1"/>
  <c r="G29" i="6" s="1"/>
  <c r="P28" i="6"/>
  <c r="G37" i="5"/>
  <c r="Q36" i="5"/>
  <c r="R36" i="5"/>
  <c r="L36" i="5"/>
  <c r="M36" i="5" s="1"/>
  <c r="H37" i="5" s="1"/>
  <c r="J37" i="5" s="1"/>
  <c r="K37" i="5" s="1"/>
  <c r="P36" i="5"/>
  <c r="S45" i="1"/>
  <c r="R45" i="1"/>
  <c r="M45" i="1"/>
  <c r="N45" i="1" s="1"/>
  <c r="I46" i="1" s="1"/>
  <c r="Q50" i="1"/>
  <c r="H51" i="1"/>
  <c r="R38" i="4"/>
  <c r="L38" i="4"/>
  <c r="M38" i="4" s="1"/>
  <c r="Q38" i="4"/>
  <c r="P40" i="4"/>
  <c r="G41" i="4"/>
  <c r="G40" i="3"/>
  <c r="P39" i="3"/>
  <c r="Q39" i="3"/>
  <c r="L39" i="3"/>
  <c r="M39" i="3" s="1"/>
  <c r="R39" i="3"/>
  <c r="Q37" i="2"/>
  <c r="L37" i="2"/>
  <c r="M37" i="2" s="1"/>
  <c r="H38" i="2" s="1"/>
  <c r="R37" i="2"/>
  <c r="P37" i="2"/>
  <c r="G38" i="2"/>
  <c r="T40" i="10" l="1"/>
  <c r="U40" i="10" s="1"/>
  <c r="V41" i="10" s="1"/>
  <c r="Q45" i="14"/>
  <c r="K45" i="14"/>
  <c r="L45" i="14" s="1"/>
  <c r="G46" i="14" s="1"/>
  <c r="P45" i="14"/>
  <c r="T45" i="14"/>
  <c r="U45" i="14" s="1"/>
  <c r="O46" i="14"/>
  <c r="F47" i="14"/>
  <c r="P41" i="11"/>
  <c r="Q41" i="11"/>
  <c r="K41" i="11"/>
  <c r="L41" i="11" s="1"/>
  <c r="G42" i="11" s="1"/>
  <c r="O41" i="11"/>
  <c r="F42" i="11"/>
  <c r="Q40" i="10"/>
  <c r="K40" i="10"/>
  <c r="L40" i="10" s="1"/>
  <c r="G41" i="10" s="1"/>
  <c r="P40" i="10"/>
  <c r="O40" i="10"/>
  <c r="F41" i="10"/>
  <c r="T41" i="10" s="1"/>
  <c r="U41" i="10" s="1"/>
  <c r="V42" i="10" s="1"/>
  <c r="O29" i="6"/>
  <c r="Q29" i="6"/>
  <c r="K29" i="6"/>
  <c r="P29" i="6"/>
  <c r="G38" i="5"/>
  <c r="P37" i="5"/>
  <c r="Q37" i="5"/>
  <c r="R37" i="5"/>
  <c r="L37" i="5"/>
  <c r="M37" i="5" s="1"/>
  <c r="H38" i="5" s="1"/>
  <c r="J38" i="5" s="1"/>
  <c r="K38" i="5" s="1"/>
  <c r="S46" i="1"/>
  <c r="R46" i="1"/>
  <c r="M46" i="1"/>
  <c r="N46" i="1" s="1"/>
  <c r="I47" i="1" s="1"/>
  <c r="Q51" i="1"/>
  <c r="H52" i="1"/>
  <c r="Q39" i="4"/>
  <c r="R39" i="4"/>
  <c r="L39" i="4"/>
  <c r="M39" i="4" s="1"/>
  <c r="G42" i="4"/>
  <c r="P41" i="4"/>
  <c r="R40" i="3"/>
  <c r="L40" i="3"/>
  <c r="M40" i="3" s="1"/>
  <c r="Q40" i="3"/>
  <c r="G41" i="3"/>
  <c r="P40" i="3"/>
  <c r="R38" i="2"/>
  <c r="L38" i="2"/>
  <c r="M38" i="2" s="1"/>
  <c r="H39" i="2" s="1"/>
  <c r="Q38" i="2"/>
  <c r="G39" i="2"/>
  <c r="P38" i="2"/>
  <c r="T46" i="14" l="1"/>
  <c r="U46" i="14" s="1"/>
  <c r="O47" i="14"/>
  <c r="F48" i="14"/>
  <c r="Q46" i="14"/>
  <c r="K46" i="14"/>
  <c r="L46" i="14" s="1"/>
  <c r="G47" i="14" s="1"/>
  <c r="P46" i="14"/>
  <c r="P42" i="11"/>
  <c r="Q42" i="11"/>
  <c r="K42" i="11"/>
  <c r="L42" i="11" s="1"/>
  <c r="G43" i="11" s="1"/>
  <c r="O42" i="11"/>
  <c r="F43" i="11"/>
  <c r="Q41" i="10"/>
  <c r="K41" i="10"/>
  <c r="L41" i="10" s="1"/>
  <c r="G42" i="10" s="1"/>
  <c r="P41" i="10"/>
  <c r="O41" i="10"/>
  <c r="F42" i="10"/>
  <c r="T42" i="10" s="1"/>
  <c r="U42" i="10" s="1"/>
  <c r="V43" i="10" s="1"/>
  <c r="F30" i="6"/>
  <c r="L29" i="6"/>
  <c r="G30" i="6" s="1"/>
  <c r="G39" i="5"/>
  <c r="Q38" i="5"/>
  <c r="R38" i="5"/>
  <c r="L38" i="5"/>
  <c r="M38" i="5" s="1"/>
  <c r="H39" i="5" s="1"/>
  <c r="J39" i="5" s="1"/>
  <c r="K39" i="5" s="1"/>
  <c r="P38" i="5"/>
  <c r="Q52" i="1"/>
  <c r="H53" i="1"/>
  <c r="S47" i="1"/>
  <c r="R47" i="1"/>
  <c r="M47" i="1"/>
  <c r="N47" i="1" s="1"/>
  <c r="I48" i="1" s="1"/>
  <c r="R40" i="4"/>
  <c r="L40" i="4"/>
  <c r="M40" i="4" s="1"/>
  <c r="Q40" i="4"/>
  <c r="P42" i="4"/>
  <c r="G43" i="4"/>
  <c r="G42" i="3"/>
  <c r="P41" i="3"/>
  <c r="Q41" i="3"/>
  <c r="L41" i="3"/>
  <c r="M41" i="3" s="1"/>
  <c r="R41" i="3"/>
  <c r="R39" i="2"/>
  <c r="Q39" i="2"/>
  <c r="L39" i="2"/>
  <c r="M39" i="2" s="1"/>
  <c r="H40" i="2" s="1"/>
  <c r="G40" i="2"/>
  <c r="P39" i="2"/>
  <c r="T47" i="14" l="1"/>
  <c r="U47" i="14" s="1"/>
  <c r="Q47" i="14"/>
  <c r="K47" i="14"/>
  <c r="L47" i="14" s="1"/>
  <c r="G48" i="14" s="1"/>
  <c r="P47" i="14"/>
  <c r="F49" i="14"/>
  <c r="O48" i="14"/>
  <c r="P43" i="11"/>
  <c r="Q43" i="11"/>
  <c r="K43" i="11"/>
  <c r="L43" i="11" s="1"/>
  <c r="G44" i="11" s="1"/>
  <c r="O43" i="11"/>
  <c r="F44" i="11"/>
  <c r="Q42" i="10"/>
  <c r="K42" i="10"/>
  <c r="L42" i="10" s="1"/>
  <c r="G43" i="10" s="1"/>
  <c r="P42" i="10"/>
  <c r="O42" i="10"/>
  <c r="F43" i="10"/>
  <c r="T43" i="10" s="1"/>
  <c r="U43" i="10" s="1"/>
  <c r="V44" i="10" s="1"/>
  <c r="O30" i="6"/>
  <c r="Q30" i="6"/>
  <c r="K30" i="6"/>
  <c r="P30" i="6"/>
  <c r="G40" i="5"/>
  <c r="P39" i="5"/>
  <c r="Q39" i="5"/>
  <c r="R39" i="5"/>
  <c r="L39" i="5"/>
  <c r="M39" i="5" s="1"/>
  <c r="H40" i="5" s="1"/>
  <c r="J40" i="5" s="1"/>
  <c r="K40" i="5" s="1"/>
  <c r="S48" i="1"/>
  <c r="R48" i="1"/>
  <c r="M48" i="1"/>
  <c r="N48" i="1" s="1"/>
  <c r="I49" i="1" s="1"/>
  <c r="Q53" i="1"/>
  <c r="H54" i="1"/>
  <c r="R41" i="4"/>
  <c r="L41" i="4"/>
  <c r="M41" i="4" s="1"/>
  <c r="Q41" i="4"/>
  <c r="P43" i="4"/>
  <c r="G44" i="4"/>
  <c r="L42" i="3"/>
  <c r="M42" i="3" s="1"/>
  <c r="R42" i="3"/>
  <c r="Q42" i="3"/>
  <c r="P42" i="3"/>
  <c r="G43" i="3"/>
  <c r="Q40" i="2"/>
  <c r="R40" i="2"/>
  <c r="L40" i="2"/>
  <c r="M40" i="2" s="1"/>
  <c r="H41" i="2" s="1"/>
  <c r="P40" i="2"/>
  <c r="G41" i="2"/>
  <c r="Q48" i="14" l="1"/>
  <c r="K48" i="14"/>
  <c r="L48" i="14" s="1"/>
  <c r="G49" i="14" s="1"/>
  <c r="P48" i="14"/>
  <c r="T48" i="14"/>
  <c r="U48" i="14" s="1"/>
  <c r="O49" i="14"/>
  <c r="F50" i="14"/>
  <c r="P44" i="11"/>
  <c r="K44" i="11"/>
  <c r="L44" i="11" s="1"/>
  <c r="G45" i="11" s="1"/>
  <c r="Q44" i="11"/>
  <c r="O44" i="11"/>
  <c r="F45" i="11"/>
  <c r="F44" i="10"/>
  <c r="T44" i="10" s="1"/>
  <c r="U44" i="10" s="1"/>
  <c r="V45" i="10" s="1"/>
  <c r="O43" i="10"/>
  <c r="K43" i="10"/>
  <c r="L43" i="10" s="1"/>
  <c r="G44" i="10" s="1"/>
  <c r="Q43" i="10"/>
  <c r="P43" i="10"/>
  <c r="F31" i="6"/>
  <c r="L30" i="6"/>
  <c r="G31" i="6" s="1"/>
  <c r="G41" i="5"/>
  <c r="R40" i="5"/>
  <c r="Q40" i="5"/>
  <c r="L40" i="5"/>
  <c r="M40" i="5" s="1"/>
  <c r="H41" i="5" s="1"/>
  <c r="J41" i="5" s="1"/>
  <c r="K41" i="5" s="1"/>
  <c r="P40" i="5"/>
  <c r="S49" i="1"/>
  <c r="M49" i="1"/>
  <c r="N49" i="1" s="1"/>
  <c r="I50" i="1" s="1"/>
  <c r="R49" i="1"/>
  <c r="Q54" i="1"/>
  <c r="H55" i="1"/>
  <c r="R42" i="4"/>
  <c r="L42" i="4"/>
  <c r="M42" i="4" s="1"/>
  <c r="Q42" i="4"/>
  <c r="P44" i="4"/>
  <c r="G45" i="4"/>
  <c r="Q43" i="3"/>
  <c r="L43" i="3"/>
  <c r="M43" i="3" s="1"/>
  <c r="R43" i="3"/>
  <c r="G44" i="3"/>
  <c r="P43" i="3"/>
  <c r="Q41" i="2"/>
  <c r="L41" i="2"/>
  <c r="M41" i="2" s="1"/>
  <c r="H42" i="2" s="1"/>
  <c r="R41" i="2"/>
  <c r="G42" i="2"/>
  <c r="P41" i="2"/>
  <c r="T49" i="14" l="1"/>
  <c r="U49" i="14" s="1"/>
  <c r="O50" i="14"/>
  <c r="F51" i="14"/>
  <c r="Q49" i="14"/>
  <c r="K49" i="14"/>
  <c r="L49" i="14" s="1"/>
  <c r="G50" i="14" s="1"/>
  <c r="P49" i="14"/>
  <c r="P45" i="11"/>
  <c r="Q45" i="11"/>
  <c r="K45" i="11"/>
  <c r="L45" i="11" s="1"/>
  <c r="G46" i="11" s="1"/>
  <c r="O45" i="11"/>
  <c r="F46" i="11"/>
  <c r="P44" i="10"/>
  <c r="K44" i="10"/>
  <c r="L44" i="10" s="1"/>
  <c r="G45" i="10" s="1"/>
  <c r="Q44" i="10"/>
  <c r="F45" i="10"/>
  <c r="T45" i="10" s="1"/>
  <c r="U45" i="10" s="1"/>
  <c r="V46" i="10" s="1"/>
  <c r="O44" i="10"/>
  <c r="P31" i="6"/>
  <c r="Q31" i="6"/>
  <c r="K31" i="6"/>
  <c r="L31" i="6" s="1"/>
  <c r="G32" i="6" s="1"/>
  <c r="O31" i="6"/>
  <c r="G42" i="5"/>
  <c r="R41" i="5"/>
  <c r="L41" i="5"/>
  <c r="M41" i="5" s="1"/>
  <c r="H42" i="5" s="1"/>
  <c r="J42" i="5" s="1"/>
  <c r="K42" i="5" s="1"/>
  <c r="Q41" i="5"/>
  <c r="P41" i="5"/>
  <c r="S50" i="1"/>
  <c r="R50" i="1"/>
  <c r="M50" i="1"/>
  <c r="N50" i="1" s="1"/>
  <c r="I51" i="1" s="1"/>
  <c r="H56" i="1"/>
  <c r="H57" i="1" s="1"/>
  <c r="Q55" i="1"/>
  <c r="Q43" i="4"/>
  <c r="R43" i="4"/>
  <c r="L43" i="4"/>
  <c r="M43" i="4" s="1"/>
  <c r="G46" i="4"/>
  <c r="P45" i="4"/>
  <c r="R44" i="3"/>
  <c r="L44" i="3"/>
  <c r="M44" i="3" s="1"/>
  <c r="Q44" i="3"/>
  <c r="P44" i="3"/>
  <c r="G45" i="3"/>
  <c r="G46" i="3" s="1"/>
  <c r="R42" i="2"/>
  <c r="L42" i="2"/>
  <c r="M42" i="2" s="1"/>
  <c r="H43" i="2" s="1"/>
  <c r="Q42" i="2"/>
  <c r="G43" i="2"/>
  <c r="P42" i="2"/>
  <c r="T50" i="14" l="1"/>
  <c r="U50" i="14" s="1"/>
  <c r="Q50" i="14"/>
  <c r="K50" i="14"/>
  <c r="L50" i="14" s="1"/>
  <c r="G51" i="14" s="1"/>
  <c r="P50" i="14"/>
  <c r="O51" i="14"/>
  <c r="F52" i="14"/>
  <c r="P46" i="3"/>
  <c r="R46" i="3"/>
  <c r="G47" i="3"/>
  <c r="L46" i="3"/>
  <c r="M46" i="3" s="1"/>
  <c r="P46" i="11"/>
  <c r="Q46" i="11"/>
  <c r="K46" i="11"/>
  <c r="L46" i="11" s="1"/>
  <c r="G47" i="11" s="1"/>
  <c r="O46" i="11"/>
  <c r="F47" i="11"/>
  <c r="K45" i="10"/>
  <c r="L45" i="10" s="1"/>
  <c r="G46" i="10" s="1"/>
  <c r="Q45" i="10"/>
  <c r="P45" i="10"/>
  <c r="F46" i="10"/>
  <c r="T46" i="10" s="1"/>
  <c r="U46" i="10" s="1"/>
  <c r="V47" i="10" s="1"/>
  <c r="O45" i="10"/>
  <c r="P32" i="6"/>
  <c r="F32" i="6"/>
  <c r="G43" i="5"/>
  <c r="R42" i="5"/>
  <c r="L42" i="5"/>
  <c r="M42" i="5" s="1"/>
  <c r="H43" i="5" s="1"/>
  <c r="J43" i="5" s="1"/>
  <c r="K43" i="5" s="1"/>
  <c r="Q42" i="5"/>
  <c r="P42" i="5"/>
  <c r="Q57" i="1"/>
  <c r="H58" i="1"/>
  <c r="S51" i="1"/>
  <c r="R51" i="1"/>
  <c r="M51" i="1"/>
  <c r="N51" i="1" s="1"/>
  <c r="I52" i="1" s="1"/>
  <c r="Q56" i="1"/>
  <c r="R44" i="4"/>
  <c r="L44" i="4"/>
  <c r="M44" i="4" s="1"/>
  <c r="Q44" i="4"/>
  <c r="P46" i="4"/>
  <c r="G47" i="4"/>
  <c r="L45" i="3"/>
  <c r="M45" i="3" s="1"/>
  <c r="R45" i="3"/>
  <c r="Q45" i="3"/>
  <c r="P45" i="3"/>
  <c r="Q43" i="2"/>
  <c r="L43" i="2"/>
  <c r="M43" i="2" s="1"/>
  <c r="H44" i="2" s="1"/>
  <c r="R43" i="2"/>
  <c r="G44" i="2"/>
  <c r="P43" i="2"/>
  <c r="Q51" i="14" l="1"/>
  <c r="K51" i="14"/>
  <c r="L51" i="14" s="1"/>
  <c r="G52" i="14" s="1"/>
  <c r="P51" i="14"/>
  <c r="T51" i="14"/>
  <c r="U51" i="14" s="1"/>
  <c r="F53" i="14"/>
  <c r="O52" i="14"/>
  <c r="L47" i="3"/>
  <c r="M47" i="3" s="1"/>
  <c r="P47" i="3"/>
  <c r="G48" i="3"/>
  <c r="R47" i="3"/>
  <c r="P47" i="11"/>
  <c r="Q47" i="11"/>
  <c r="K47" i="11"/>
  <c r="L47" i="11" s="1"/>
  <c r="G48" i="11" s="1"/>
  <c r="O47" i="11"/>
  <c r="F48" i="11"/>
  <c r="P46" i="10"/>
  <c r="K46" i="10"/>
  <c r="L46" i="10" s="1"/>
  <c r="G47" i="10" s="1"/>
  <c r="Q46" i="10"/>
  <c r="F47" i="10"/>
  <c r="T47" i="10" s="1"/>
  <c r="U47" i="10" s="1"/>
  <c r="V48" i="10" s="1"/>
  <c r="O46" i="10"/>
  <c r="O32" i="6"/>
  <c r="Q32" i="6"/>
  <c r="F33" i="6"/>
  <c r="K32" i="6"/>
  <c r="L32" i="6" s="1"/>
  <c r="G33" i="6" s="1"/>
  <c r="G44" i="5"/>
  <c r="P43" i="5"/>
  <c r="R43" i="5"/>
  <c r="L43" i="5"/>
  <c r="M43" i="5" s="1"/>
  <c r="H44" i="5" s="1"/>
  <c r="J44" i="5" s="1"/>
  <c r="K44" i="5" s="1"/>
  <c r="Q43" i="5"/>
  <c r="H59" i="1"/>
  <c r="Q58" i="1"/>
  <c r="S52" i="1"/>
  <c r="R52" i="1"/>
  <c r="M52" i="1"/>
  <c r="N52" i="1" s="1"/>
  <c r="I53" i="1" s="1"/>
  <c r="R45" i="4"/>
  <c r="L45" i="4"/>
  <c r="M45" i="4" s="1"/>
  <c r="Q45" i="4"/>
  <c r="P47" i="4"/>
  <c r="G48" i="4"/>
  <c r="L44" i="2"/>
  <c r="M44" i="2" s="1"/>
  <c r="H45" i="2" s="1"/>
  <c r="Q44" i="2"/>
  <c r="R44" i="2"/>
  <c r="P44" i="2"/>
  <c r="G45" i="2"/>
  <c r="T52" i="14" l="1"/>
  <c r="U52" i="14" s="1"/>
  <c r="Q52" i="14"/>
  <c r="K52" i="14"/>
  <c r="L52" i="14" s="1"/>
  <c r="G53" i="14" s="1"/>
  <c r="P52" i="14"/>
  <c r="O53" i="14"/>
  <c r="F54" i="14"/>
  <c r="P48" i="3"/>
  <c r="L48" i="3"/>
  <c r="M48" i="3" s="1"/>
  <c r="G49" i="3"/>
  <c r="R48" i="3"/>
  <c r="P48" i="11"/>
  <c r="K48" i="11"/>
  <c r="L48" i="11" s="1"/>
  <c r="G49" i="11" s="1"/>
  <c r="Q48" i="11"/>
  <c r="F49" i="11"/>
  <c r="O48" i="11"/>
  <c r="K47" i="10"/>
  <c r="L47" i="10" s="1"/>
  <c r="G48" i="10" s="1"/>
  <c r="Q47" i="10"/>
  <c r="P47" i="10"/>
  <c r="F48" i="10"/>
  <c r="T48" i="10" s="1"/>
  <c r="U48" i="10" s="1"/>
  <c r="V49" i="10" s="1"/>
  <c r="O47" i="10"/>
  <c r="F34" i="6"/>
  <c r="O33" i="6"/>
  <c r="Q33" i="6"/>
  <c r="K33" i="6"/>
  <c r="L33" i="6" s="1"/>
  <c r="G34" i="6" s="1"/>
  <c r="P33" i="6"/>
  <c r="G45" i="5"/>
  <c r="R44" i="5"/>
  <c r="L44" i="5"/>
  <c r="M44" i="5" s="1"/>
  <c r="H45" i="5" s="1"/>
  <c r="J45" i="5" s="1"/>
  <c r="K45" i="5" s="1"/>
  <c r="Q44" i="5"/>
  <c r="P44" i="5"/>
  <c r="H60" i="1"/>
  <c r="Q59" i="1"/>
  <c r="S53" i="1"/>
  <c r="M53" i="1"/>
  <c r="N53" i="1" s="1"/>
  <c r="I54" i="1" s="1"/>
  <c r="R53" i="1"/>
  <c r="R46" i="4"/>
  <c r="L46" i="4"/>
  <c r="M46" i="4" s="1"/>
  <c r="Q46" i="4"/>
  <c r="P48" i="4"/>
  <c r="G49" i="4"/>
  <c r="Q45" i="2"/>
  <c r="L45" i="2"/>
  <c r="M45" i="2" s="1"/>
  <c r="H46" i="2" s="1"/>
  <c r="R45" i="2"/>
  <c r="G46" i="2"/>
  <c r="P45" i="2"/>
  <c r="Q53" i="14" l="1"/>
  <c r="K53" i="14"/>
  <c r="L53" i="14" s="1"/>
  <c r="G54" i="14" s="1"/>
  <c r="P53" i="14"/>
  <c r="T53" i="14"/>
  <c r="U53" i="14" s="1"/>
  <c r="O54" i="14"/>
  <c r="F55" i="14"/>
  <c r="G50" i="3"/>
  <c r="R49" i="3"/>
  <c r="P49" i="3"/>
  <c r="L49" i="3"/>
  <c r="M49" i="3" s="1"/>
  <c r="P49" i="11"/>
  <c r="K49" i="11"/>
  <c r="L49" i="11" s="1"/>
  <c r="G50" i="11" s="1"/>
  <c r="Q49" i="11"/>
  <c r="F50" i="11"/>
  <c r="O49" i="11"/>
  <c r="P48" i="10"/>
  <c r="K48" i="10"/>
  <c r="L48" i="10" s="1"/>
  <c r="G49" i="10" s="1"/>
  <c r="Q48" i="10"/>
  <c r="F49" i="10"/>
  <c r="T49" i="10" s="1"/>
  <c r="U49" i="10" s="1"/>
  <c r="V50" i="10" s="1"/>
  <c r="O48" i="10"/>
  <c r="O34" i="6"/>
  <c r="Q34" i="6"/>
  <c r="K34" i="6"/>
  <c r="P34" i="6"/>
  <c r="G46" i="5"/>
  <c r="R45" i="5"/>
  <c r="L45" i="5"/>
  <c r="M45" i="5" s="1"/>
  <c r="H46" i="5" s="1"/>
  <c r="J46" i="5" s="1"/>
  <c r="K46" i="5" s="1"/>
  <c r="Q45" i="5"/>
  <c r="P45" i="5"/>
  <c r="Q60" i="1"/>
  <c r="H61" i="1"/>
  <c r="S54" i="1"/>
  <c r="R54" i="1"/>
  <c r="M54" i="1"/>
  <c r="N54" i="1" s="1"/>
  <c r="I55" i="1" s="1"/>
  <c r="G50" i="4"/>
  <c r="P49" i="4"/>
  <c r="Q47" i="4"/>
  <c r="R47" i="4"/>
  <c r="L47" i="4"/>
  <c r="M47" i="4" s="1"/>
  <c r="R46" i="2"/>
  <c r="L46" i="2"/>
  <c r="M46" i="2" s="1"/>
  <c r="H47" i="2" s="1"/>
  <c r="Q46" i="2"/>
  <c r="P46" i="2"/>
  <c r="G47" i="2"/>
  <c r="T54" i="14" l="1"/>
  <c r="U54" i="14" s="1"/>
  <c r="O55" i="14"/>
  <c r="F56" i="14"/>
  <c r="Q54" i="14"/>
  <c r="K54" i="14"/>
  <c r="L54" i="14" s="1"/>
  <c r="G55" i="14" s="1"/>
  <c r="P54" i="14"/>
  <c r="R50" i="3"/>
  <c r="G51" i="3"/>
  <c r="P50" i="3"/>
  <c r="L50" i="3"/>
  <c r="M50" i="3" s="1"/>
  <c r="P50" i="11"/>
  <c r="K50" i="11"/>
  <c r="L50" i="11" s="1"/>
  <c r="G51" i="11" s="1"/>
  <c r="Q50" i="11"/>
  <c r="O50" i="11"/>
  <c r="F51" i="11"/>
  <c r="K49" i="10"/>
  <c r="L49" i="10" s="1"/>
  <c r="G50" i="10" s="1"/>
  <c r="Q49" i="10"/>
  <c r="P49" i="10"/>
  <c r="F50" i="10"/>
  <c r="T50" i="10" s="1"/>
  <c r="U50" i="10" s="1"/>
  <c r="V51" i="10" s="1"/>
  <c r="O49" i="10"/>
  <c r="F35" i="6"/>
  <c r="L34" i="6"/>
  <c r="G35" i="6" s="1"/>
  <c r="G47" i="5"/>
  <c r="R46" i="5"/>
  <c r="L46" i="5"/>
  <c r="M46" i="5" s="1"/>
  <c r="H47" i="5" s="1"/>
  <c r="J47" i="5" s="1"/>
  <c r="K47" i="5" s="1"/>
  <c r="Q46" i="5"/>
  <c r="P46" i="5"/>
  <c r="H62" i="1"/>
  <c r="Q61" i="1"/>
  <c r="S55" i="1"/>
  <c r="R55" i="1"/>
  <c r="M55" i="1"/>
  <c r="N55" i="1" s="1"/>
  <c r="I56" i="1" s="1"/>
  <c r="R48" i="4"/>
  <c r="L48" i="4"/>
  <c r="M48" i="4" s="1"/>
  <c r="Q48" i="4"/>
  <c r="P50" i="4"/>
  <c r="G51" i="4"/>
  <c r="L47" i="2"/>
  <c r="M47" i="2" s="1"/>
  <c r="H48" i="2" s="1"/>
  <c r="R47" i="2"/>
  <c r="Q47" i="2"/>
  <c r="G48" i="2"/>
  <c r="P47" i="2"/>
  <c r="Q55" i="14" l="1"/>
  <c r="K55" i="14"/>
  <c r="L55" i="14" s="1"/>
  <c r="G56" i="14" s="1"/>
  <c r="P55" i="14"/>
  <c r="F57" i="14"/>
  <c r="O56" i="14"/>
  <c r="T55" i="14"/>
  <c r="U55" i="14" s="1"/>
  <c r="G52" i="3"/>
  <c r="P51" i="3"/>
  <c r="L51" i="3"/>
  <c r="M51" i="3" s="1"/>
  <c r="R51" i="3"/>
  <c r="P51" i="11"/>
  <c r="Q51" i="11"/>
  <c r="K51" i="11"/>
  <c r="L51" i="11" s="1"/>
  <c r="G52" i="11" s="1"/>
  <c r="O51" i="11"/>
  <c r="F52" i="11"/>
  <c r="P50" i="10"/>
  <c r="K50" i="10"/>
  <c r="L50" i="10" s="1"/>
  <c r="G51" i="10" s="1"/>
  <c r="Q50" i="10"/>
  <c r="F51" i="10"/>
  <c r="T51" i="10" s="1"/>
  <c r="U51" i="10" s="1"/>
  <c r="V52" i="10" s="1"/>
  <c r="O50" i="10"/>
  <c r="P35" i="6"/>
  <c r="Q35" i="6"/>
  <c r="K35" i="6"/>
  <c r="O35" i="6"/>
  <c r="G48" i="5"/>
  <c r="R47" i="5"/>
  <c r="L47" i="5"/>
  <c r="M47" i="5" s="1"/>
  <c r="H48" i="5" s="1"/>
  <c r="J48" i="5" s="1"/>
  <c r="K48" i="5" s="1"/>
  <c r="Q47" i="5"/>
  <c r="P47" i="5"/>
  <c r="Q62" i="1"/>
  <c r="H63" i="1"/>
  <c r="S56" i="1"/>
  <c r="R56" i="1"/>
  <c r="M56" i="1"/>
  <c r="R49" i="4"/>
  <c r="L49" i="4"/>
  <c r="M49" i="4" s="1"/>
  <c r="Q49" i="4"/>
  <c r="P51" i="4"/>
  <c r="G52" i="4"/>
  <c r="R48" i="2"/>
  <c r="L48" i="2"/>
  <c r="M48" i="2" s="1"/>
  <c r="H49" i="2" s="1"/>
  <c r="Q48" i="2"/>
  <c r="P48" i="2"/>
  <c r="G49" i="2"/>
  <c r="T56" i="14" l="1"/>
  <c r="U56" i="14" s="1"/>
  <c r="Q56" i="14"/>
  <c r="K56" i="14"/>
  <c r="L56" i="14" s="1"/>
  <c r="G57" i="14" s="1"/>
  <c r="P56" i="14"/>
  <c r="O57" i="14"/>
  <c r="F58" i="14"/>
  <c r="G53" i="3"/>
  <c r="L52" i="3"/>
  <c r="M52" i="3" s="1"/>
  <c r="R52" i="3"/>
  <c r="P52" i="3"/>
  <c r="P52" i="11"/>
  <c r="K52" i="11"/>
  <c r="L52" i="11" s="1"/>
  <c r="G53" i="11" s="1"/>
  <c r="Q52" i="11"/>
  <c r="F53" i="11"/>
  <c r="O52" i="11"/>
  <c r="K51" i="10"/>
  <c r="L51" i="10" s="1"/>
  <c r="G52" i="10" s="1"/>
  <c r="Q51" i="10"/>
  <c r="P51" i="10"/>
  <c r="F52" i="10"/>
  <c r="T52" i="10" s="1"/>
  <c r="U52" i="10" s="1"/>
  <c r="V53" i="10" s="1"/>
  <c r="O51" i="10"/>
  <c r="L35" i="6"/>
  <c r="G36" i="6" s="1"/>
  <c r="F36" i="6"/>
  <c r="G49" i="5"/>
  <c r="R48" i="5"/>
  <c r="L48" i="5"/>
  <c r="M48" i="5" s="1"/>
  <c r="H49" i="5" s="1"/>
  <c r="J49" i="5" s="1"/>
  <c r="K49" i="5" s="1"/>
  <c r="Q48" i="5"/>
  <c r="P48" i="5"/>
  <c r="Q63" i="1"/>
  <c r="H64" i="1"/>
  <c r="N56" i="1"/>
  <c r="I57" i="1" s="1"/>
  <c r="R50" i="4"/>
  <c r="L50" i="4"/>
  <c r="M50" i="4" s="1"/>
  <c r="Q50" i="4"/>
  <c r="P52" i="4"/>
  <c r="G53" i="4"/>
  <c r="Q49" i="2"/>
  <c r="R49" i="2"/>
  <c r="L49" i="2"/>
  <c r="M49" i="2" s="1"/>
  <c r="H50" i="2" s="1"/>
  <c r="P49" i="2"/>
  <c r="G50" i="2"/>
  <c r="Q57" i="14" l="1"/>
  <c r="K57" i="14"/>
  <c r="L57" i="14" s="1"/>
  <c r="G58" i="14" s="1"/>
  <c r="P57" i="14"/>
  <c r="T57" i="14"/>
  <c r="U57" i="14" s="1"/>
  <c r="O58" i="14"/>
  <c r="F59" i="14"/>
  <c r="R53" i="3"/>
  <c r="G54" i="3"/>
  <c r="P53" i="3"/>
  <c r="L53" i="3"/>
  <c r="M53" i="3" s="1"/>
  <c r="P53" i="11"/>
  <c r="K53" i="11"/>
  <c r="L53" i="11" s="1"/>
  <c r="G54" i="11" s="1"/>
  <c r="Q53" i="11"/>
  <c r="F54" i="11"/>
  <c r="O53" i="11"/>
  <c r="P52" i="10"/>
  <c r="K52" i="10"/>
  <c r="L52" i="10" s="1"/>
  <c r="G53" i="10" s="1"/>
  <c r="Q52" i="10"/>
  <c r="F53" i="10"/>
  <c r="T53" i="10" s="1"/>
  <c r="U53" i="10" s="1"/>
  <c r="V54" i="10" s="1"/>
  <c r="O52" i="10"/>
  <c r="Q36" i="6"/>
  <c r="K36" i="6"/>
  <c r="P36" i="6"/>
  <c r="O36" i="6"/>
  <c r="G50" i="5"/>
  <c r="R49" i="5"/>
  <c r="L49" i="5"/>
  <c r="M49" i="5" s="1"/>
  <c r="H50" i="5" s="1"/>
  <c r="J50" i="5" s="1"/>
  <c r="K50" i="5" s="1"/>
  <c r="Q49" i="5"/>
  <c r="P49" i="5"/>
  <c r="Q64" i="1"/>
  <c r="H65" i="1"/>
  <c r="M57" i="1"/>
  <c r="N57" i="1" s="1"/>
  <c r="I58" i="1" s="1"/>
  <c r="R57" i="1"/>
  <c r="S57" i="1"/>
  <c r="Q51" i="4"/>
  <c r="R51" i="4"/>
  <c r="L51" i="4"/>
  <c r="M51" i="4" s="1"/>
  <c r="G54" i="4"/>
  <c r="P53" i="4"/>
  <c r="R50" i="2"/>
  <c r="L50" i="2"/>
  <c r="M50" i="2" s="1"/>
  <c r="H51" i="2" s="1"/>
  <c r="Q50" i="2"/>
  <c r="P50" i="2"/>
  <c r="G51" i="2"/>
  <c r="T58" i="14" l="1"/>
  <c r="U58" i="14" s="1"/>
  <c r="O59" i="14"/>
  <c r="F60" i="14"/>
  <c r="Q58" i="14"/>
  <c r="K58" i="14"/>
  <c r="L58" i="14" s="1"/>
  <c r="G59" i="14" s="1"/>
  <c r="P58" i="14"/>
  <c r="G55" i="3"/>
  <c r="P54" i="3"/>
  <c r="R54" i="3"/>
  <c r="L54" i="3"/>
  <c r="M54" i="3" s="1"/>
  <c r="P54" i="11"/>
  <c r="K54" i="11"/>
  <c r="L54" i="11" s="1"/>
  <c r="G55" i="11" s="1"/>
  <c r="Q54" i="11"/>
  <c r="O54" i="11"/>
  <c r="F55" i="11"/>
  <c r="K53" i="10"/>
  <c r="L53" i="10" s="1"/>
  <c r="G54" i="10" s="1"/>
  <c r="Q53" i="10"/>
  <c r="P53" i="10"/>
  <c r="F54" i="10"/>
  <c r="T54" i="10" s="1"/>
  <c r="U54" i="10" s="1"/>
  <c r="V55" i="10" s="1"/>
  <c r="O53" i="10"/>
  <c r="F37" i="6"/>
  <c r="L36" i="6"/>
  <c r="G37" i="6" s="1"/>
  <c r="G51" i="5"/>
  <c r="R50" i="5"/>
  <c r="L50" i="5"/>
  <c r="M50" i="5" s="1"/>
  <c r="H51" i="5" s="1"/>
  <c r="J51" i="5" s="1"/>
  <c r="K51" i="5" s="1"/>
  <c r="Q50" i="5"/>
  <c r="P50" i="5"/>
  <c r="R58" i="1"/>
  <c r="S58" i="1"/>
  <c r="M58" i="1"/>
  <c r="N58" i="1" s="1"/>
  <c r="I59" i="1" s="1"/>
  <c r="Q65" i="1"/>
  <c r="H66" i="1"/>
  <c r="R52" i="4"/>
  <c r="L52" i="4"/>
  <c r="M52" i="4" s="1"/>
  <c r="Q52" i="4"/>
  <c r="P54" i="4"/>
  <c r="G55" i="4"/>
  <c r="G52" i="2"/>
  <c r="P51" i="2"/>
  <c r="L51" i="2"/>
  <c r="M51" i="2" s="1"/>
  <c r="H52" i="2" s="1"/>
  <c r="R51" i="2"/>
  <c r="Q51" i="2"/>
  <c r="T59" i="14" l="1"/>
  <c r="U59" i="14" s="1"/>
  <c r="Q59" i="14"/>
  <c r="K59" i="14"/>
  <c r="L59" i="14" s="1"/>
  <c r="G60" i="14" s="1"/>
  <c r="P59" i="14"/>
  <c r="F61" i="14"/>
  <c r="O60" i="14"/>
  <c r="G56" i="3"/>
  <c r="P55" i="3"/>
  <c r="L55" i="3"/>
  <c r="M55" i="3" s="1"/>
  <c r="R55" i="3"/>
  <c r="P55" i="11"/>
  <c r="Q55" i="11"/>
  <c r="K55" i="11"/>
  <c r="L55" i="11" s="1"/>
  <c r="G56" i="11" s="1"/>
  <c r="O55" i="11"/>
  <c r="F56" i="11"/>
  <c r="P54" i="10"/>
  <c r="K54" i="10"/>
  <c r="L54" i="10" s="1"/>
  <c r="G55" i="10" s="1"/>
  <c r="Q54" i="10"/>
  <c r="F55" i="10"/>
  <c r="T55" i="10" s="1"/>
  <c r="U55" i="10" s="1"/>
  <c r="V56" i="10" s="1"/>
  <c r="O54" i="10"/>
  <c r="Q37" i="6"/>
  <c r="K37" i="6"/>
  <c r="P37" i="6"/>
  <c r="O37" i="6"/>
  <c r="G52" i="5"/>
  <c r="R51" i="5"/>
  <c r="L51" i="5"/>
  <c r="M51" i="5" s="1"/>
  <c r="H52" i="5" s="1"/>
  <c r="J52" i="5" s="1"/>
  <c r="K52" i="5" s="1"/>
  <c r="Q51" i="5"/>
  <c r="P51" i="5"/>
  <c r="M59" i="1"/>
  <c r="N59" i="1" s="1"/>
  <c r="I60" i="1" s="1"/>
  <c r="R59" i="1"/>
  <c r="S59" i="1"/>
  <c r="Q66" i="1"/>
  <c r="H67" i="1"/>
  <c r="R53" i="4"/>
  <c r="L53" i="4"/>
  <c r="M53" i="4" s="1"/>
  <c r="Q53" i="4"/>
  <c r="P55" i="4"/>
  <c r="G56" i="4"/>
  <c r="Q52" i="2"/>
  <c r="R52" i="2"/>
  <c r="L52" i="2"/>
  <c r="M52" i="2" s="1"/>
  <c r="H53" i="2" s="1"/>
  <c r="P52" i="2"/>
  <c r="G53" i="2"/>
  <c r="Q60" i="14" l="1"/>
  <c r="K60" i="14"/>
  <c r="L60" i="14" s="1"/>
  <c r="G61" i="14" s="1"/>
  <c r="P60" i="14"/>
  <c r="T60" i="14"/>
  <c r="U60" i="14" s="1"/>
  <c r="O61" i="14"/>
  <c r="F62" i="14"/>
  <c r="L56" i="3"/>
  <c r="M56" i="3" s="1"/>
  <c r="P56" i="3"/>
  <c r="R56" i="3"/>
  <c r="G57" i="3"/>
  <c r="P56" i="11"/>
  <c r="K56" i="11"/>
  <c r="L56" i="11" s="1"/>
  <c r="G57" i="11" s="1"/>
  <c r="Q56" i="11"/>
  <c r="F57" i="11"/>
  <c r="O56" i="11"/>
  <c r="K55" i="10"/>
  <c r="L55" i="10" s="1"/>
  <c r="G56" i="10" s="1"/>
  <c r="Q55" i="10"/>
  <c r="P55" i="10"/>
  <c r="F56" i="10"/>
  <c r="T56" i="10" s="1"/>
  <c r="U56" i="10" s="1"/>
  <c r="V57" i="10" s="1"/>
  <c r="O55" i="10"/>
  <c r="L37" i="6"/>
  <c r="G38" i="6" s="1"/>
  <c r="P38" i="6" s="1"/>
  <c r="F38" i="6"/>
  <c r="G53" i="5"/>
  <c r="R52" i="5"/>
  <c r="L52" i="5"/>
  <c r="M52" i="5" s="1"/>
  <c r="H53" i="5" s="1"/>
  <c r="J53" i="5" s="1"/>
  <c r="K53" i="5" s="1"/>
  <c r="Q52" i="5"/>
  <c r="P52" i="5"/>
  <c r="Q67" i="1"/>
  <c r="H68" i="1"/>
  <c r="M60" i="1"/>
  <c r="N60" i="1" s="1"/>
  <c r="I61" i="1" s="1"/>
  <c r="S60" i="1"/>
  <c r="R60" i="1"/>
  <c r="R54" i="4"/>
  <c r="L54" i="4"/>
  <c r="M54" i="4" s="1"/>
  <c r="Q54" i="4"/>
  <c r="P56" i="4"/>
  <c r="G57" i="4"/>
  <c r="Q53" i="2"/>
  <c r="R53" i="2"/>
  <c r="L53" i="2"/>
  <c r="M53" i="2" s="1"/>
  <c r="H54" i="2" s="1"/>
  <c r="P53" i="2"/>
  <c r="G54" i="2"/>
  <c r="T61" i="14" l="1"/>
  <c r="U61" i="14" s="1"/>
  <c r="Q61" i="14"/>
  <c r="K61" i="14"/>
  <c r="L61" i="14" s="1"/>
  <c r="G62" i="14" s="1"/>
  <c r="P61" i="14"/>
  <c r="O62" i="14"/>
  <c r="F63" i="14"/>
  <c r="P57" i="3"/>
  <c r="R57" i="3"/>
  <c r="L57" i="3"/>
  <c r="M57" i="3" s="1"/>
  <c r="G58" i="3"/>
  <c r="Q57" i="11"/>
  <c r="K57" i="11"/>
  <c r="L57" i="11" s="1"/>
  <c r="G58" i="11" s="1"/>
  <c r="P57" i="11"/>
  <c r="O57" i="11"/>
  <c r="F58" i="11"/>
  <c r="P56" i="10"/>
  <c r="K56" i="10"/>
  <c r="L56" i="10" s="1"/>
  <c r="G57" i="10" s="1"/>
  <c r="Q56" i="10"/>
  <c r="F57" i="10"/>
  <c r="T57" i="10" s="1"/>
  <c r="U57" i="10" s="1"/>
  <c r="V58" i="10" s="1"/>
  <c r="O56" i="10"/>
  <c r="K38" i="6"/>
  <c r="L38" i="6" s="1"/>
  <c r="G39" i="6" s="1"/>
  <c r="O38" i="6"/>
  <c r="F39" i="6"/>
  <c r="Q38" i="6"/>
  <c r="G54" i="5"/>
  <c r="R53" i="5"/>
  <c r="L53" i="5"/>
  <c r="M53" i="5" s="1"/>
  <c r="H54" i="5" s="1"/>
  <c r="J54" i="5" s="1"/>
  <c r="K54" i="5" s="1"/>
  <c r="Q53" i="5"/>
  <c r="P53" i="5"/>
  <c r="S61" i="1"/>
  <c r="R61" i="1"/>
  <c r="M61" i="1"/>
  <c r="N61" i="1" s="1"/>
  <c r="I62" i="1" s="1"/>
  <c r="Q68" i="1"/>
  <c r="H69" i="1"/>
  <c r="Q55" i="4"/>
  <c r="R55" i="4"/>
  <c r="L55" i="4"/>
  <c r="M55" i="4" s="1"/>
  <c r="G58" i="4"/>
  <c r="P57" i="4"/>
  <c r="R54" i="2"/>
  <c r="L54" i="2"/>
  <c r="M54" i="2" s="1"/>
  <c r="H55" i="2" s="1"/>
  <c r="Q54" i="2"/>
  <c r="G55" i="2"/>
  <c r="P54" i="2"/>
  <c r="Q62" i="14" l="1"/>
  <c r="K62" i="14"/>
  <c r="L62" i="14" s="1"/>
  <c r="G63" i="14" s="1"/>
  <c r="P62" i="14"/>
  <c r="T62" i="14"/>
  <c r="U62" i="14" s="1"/>
  <c r="O63" i="14"/>
  <c r="F64" i="14"/>
  <c r="G59" i="3"/>
  <c r="R58" i="3"/>
  <c r="P58" i="3"/>
  <c r="L58" i="3"/>
  <c r="M58" i="3" s="1"/>
  <c r="Q58" i="11"/>
  <c r="K58" i="11"/>
  <c r="L58" i="11" s="1"/>
  <c r="G59" i="11" s="1"/>
  <c r="P58" i="11"/>
  <c r="F59" i="11"/>
  <c r="O58" i="11"/>
  <c r="K57" i="10"/>
  <c r="L57" i="10" s="1"/>
  <c r="G58" i="10" s="1"/>
  <c r="Q57" i="10"/>
  <c r="P57" i="10"/>
  <c r="F58" i="10"/>
  <c r="T58" i="10" s="1"/>
  <c r="U58" i="10" s="1"/>
  <c r="V59" i="10" s="1"/>
  <c r="O57" i="10"/>
  <c r="P39" i="6"/>
  <c r="O39" i="6"/>
  <c r="K39" i="6"/>
  <c r="L39" i="6" s="1"/>
  <c r="G40" i="6" s="1"/>
  <c r="Q39" i="6"/>
  <c r="F40" i="6"/>
  <c r="G55" i="5"/>
  <c r="R54" i="5"/>
  <c r="L54" i="5"/>
  <c r="M54" i="5" s="1"/>
  <c r="H55" i="5" s="1"/>
  <c r="J55" i="5" s="1"/>
  <c r="K55" i="5" s="1"/>
  <c r="Q54" i="5"/>
  <c r="P54" i="5"/>
  <c r="M62" i="1"/>
  <c r="N62" i="1" s="1"/>
  <c r="I63" i="1" s="1"/>
  <c r="R62" i="1"/>
  <c r="S62" i="1"/>
  <c r="Q69" i="1"/>
  <c r="H70" i="1"/>
  <c r="R56" i="4"/>
  <c r="L56" i="4"/>
  <c r="M56" i="4" s="1"/>
  <c r="Q56" i="4"/>
  <c r="P58" i="4"/>
  <c r="G59" i="4"/>
  <c r="R55" i="2"/>
  <c r="Q55" i="2"/>
  <c r="L55" i="2"/>
  <c r="M55" i="2" s="1"/>
  <c r="H56" i="2" s="1"/>
  <c r="G56" i="2"/>
  <c r="P55" i="2"/>
  <c r="T63" i="14" l="1"/>
  <c r="U63" i="14" s="1"/>
  <c r="Q63" i="14"/>
  <c r="K63" i="14"/>
  <c r="L63" i="14" s="1"/>
  <c r="G64" i="14" s="1"/>
  <c r="P63" i="14"/>
  <c r="F65" i="14"/>
  <c r="O64" i="14"/>
  <c r="G60" i="3"/>
  <c r="L59" i="3"/>
  <c r="M59" i="3" s="1"/>
  <c r="P59" i="3"/>
  <c r="R59" i="3"/>
  <c r="Q59" i="11"/>
  <c r="K59" i="11"/>
  <c r="L59" i="11" s="1"/>
  <c r="G60" i="11" s="1"/>
  <c r="P59" i="11"/>
  <c r="F60" i="11"/>
  <c r="O59" i="11"/>
  <c r="P58" i="10"/>
  <c r="K58" i="10"/>
  <c r="L58" i="10" s="1"/>
  <c r="G59" i="10" s="1"/>
  <c r="Q58" i="10"/>
  <c r="F59" i="10"/>
  <c r="T59" i="10" s="1"/>
  <c r="U59" i="10" s="1"/>
  <c r="V60" i="10" s="1"/>
  <c r="O58" i="10"/>
  <c r="O40" i="6"/>
  <c r="F41" i="6"/>
  <c r="Q40" i="6"/>
  <c r="K40" i="6"/>
  <c r="L40" i="6" s="1"/>
  <c r="G41" i="6" s="1"/>
  <c r="P40" i="6"/>
  <c r="G56" i="5"/>
  <c r="R55" i="5"/>
  <c r="L55" i="5"/>
  <c r="M55" i="5" s="1"/>
  <c r="H56" i="5" s="1"/>
  <c r="J56" i="5" s="1"/>
  <c r="K56" i="5" s="1"/>
  <c r="Q55" i="5"/>
  <c r="P55" i="5"/>
  <c r="Q70" i="1"/>
  <c r="H71" i="1"/>
  <c r="M63" i="1"/>
  <c r="N63" i="1" s="1"/>
  <c r="I64" i="1" s="1"/>
  <c r="S63" i="1"/>
  <c r="R63" i="1"/>
  <c r="R57" i="4"/>
  <c r="L57" i="4"/>
  <c r="M57" i="4" s="1"/>
  <c r="Q57" i="4"/>
  <c r="P59" i="4"/>
  <c r="G60" i="4"/>
  <c r="Q56" i="2"/>
  <c r="R56" i="2"/>
  <c r="L56" i="2"/>
  <c r="M56" i="2" s="1"/>
  <c r="H57" i="2" s="1"/>
  <c r="P56" i="2"/>
  <c r="G57" i="2"/>
  <c r="Q64" i="14" l="1"/>
  <c r="K64" i="14"/>
  <c r="L64" i="14" s="1"/>
  <c r="G65" i="14" s="1"/>
  <c r="P64" i="14"/>
  <c r="T64" i="14"/>
  <c r="U64" i="14" s="1"/>
  <c r="O65" i="14"/>
  <c r="F66" i="14"/>
  <c r="L60" i="3"/>
  <c r="M60" i="3" s="1"/>
  <c r="R60" i="3"/>
  <c r="G61" i="3"/>
  <c r="P60" i="3"/>
  <c r="Q60" i="11"/>
  <c r="K60" i="11"/>
  <c r="L60" i="11" s="1"/>
  <c r="G61" i="11" s="1"/>
  <c r="P60" i="11"/>
  <c r="F61" i="11"/>
  <c r="O60" i="11"/>
  <c r="K59" i="10"/>
  <c r="L59" i="10" s="1"/>
  <c r="G60" i="10" s="1"/>
  <c r="Q59" i="10"/>
  <c r="P59" i="10"/>
  <c r="F60" i="10"/>
  <c r="T60" i="10" s="1"/>
  <c r="U60" i="10" s="1"/>
  <c r="V61" i="10" s="1"/>
  <c r="O59" i="10"/>
  <c r="Q41" i="6"/>
  <c r="K41" i="6"/>
  <c r="L41" i="6" s="1"/>
  <c r="G42" i="6" s="1"/>
  <c r="P41" i="6"/>
  <c r="O41" i="6"/>
  <c r="G57" i="5"/>
  <c r="R56" i="5"/>
  <c r="L56" i="5"/>
  <c r="M56" i="5" s="1"/>
  <c r="H57" i="5" s="1"/>
  <c r="J57" i="5" s="1"/>
  <c r="K57" i="5" s="1"/>
  <c r="Q56" i="5"/>
  <c r="P56" i="5"/>
  <c r="M64" i="1"/>
  <c r="N64" i="1" s="1"/>
  <c r="I65" i="1" s="1"/>
  <c r="S64" i="1"/>
  <c r="R64" i="1"/>
  <c r="H72" i="1"/>
  <c r="Q71" i="1"/>
  <c r="R58" i="4"/>
  <c r="L58" i="4"/>
  <c r="M58" i="4" s="1"/>
  <c r="Q58" i="4"/>
  <c r="P60" i="4"/>
  <c r="G61" i="4"/>
  <c r="Q57" i="2"/>
  <c r="L57" i="2"/>
  <c r="M57" i="2" s="1"/>
  <c r="H58" i="2" s="1"/>
  <c r="R57" i="2"/>
  <c r="G58" i="2"/>
  <c r="P57" i="2"/>
  <c r="T65" i="14" l="1"/>
  <c r="U65" i="14" s="1"/>
  <c r="Q65" i="14"/>
  <c r="K65" i="14"/>
  <c r="L65" i="14" s="1"/>
  <c r="G66" i="14" s="1"/>
  <c r="P65" i="14"/>
  <c r="O66" i="14"/>
  <c r="F67" i="14"/>
  <c r="G62" i="3"/>
  <c r="R61" i="3"/>
  <c r="L61" i="3"/>
  <c r="M61" i="3" s="1"/>
  <c r="P61" i="3"/>
  <c r="Q61" i="11"/>
  <c r="K61" i="11"/>
  <c r="L61" i="11" s="1"/>
  <c r="G62" i="11" s="1"/>
  <c r="P61" i="11"/>
  <c r="O61" i="11"/>
  <c r="F62" i="11"/>
  <c r="Q60" i="10"/>
  <c r="P60" i="10"/>
  <c r="K60" i="10"/>
  <c r="L60" i="10" s="1"/>
  <c r="G61" i="10" s="1"/>
  <c r="O60" i="10"/>
  <c r="F61" i="10"/>
  <c r="T61" i="10" s="1"/>
  <c r="U61" i="10" s="1"/>
  <c r="V62" i="10" s="1"/>
  <c r="P42" i="6"/>
  <c r="F42" i="6"/>
  <c r="Q42" i="6" s="1"/>
  <c r="G58" i="5"/>
  <c r="R57" i="5"/>
  <c r="L57" i="5"/>
  <c r="M57" i="5" s="1"/>
  <c r="H58" i="5" s="1"/>
  <c r="J58" i="5" s="1"/>
  <c r="K58" i="5" s="1"/>
  <c r="Q57" i="5"/>
  <c r="P57" i="5"/>
  <c r="H73" i="1"/>
  <c r="Q72" i="1"/>
  <c r="M65" i="1"/>
  <c r="N65" i="1" s="1"/>
  <c r="I66" i="1" s="1"/>
  <c r="S65" i="1"/>
  <c r="R65" i="1"/>
  <c r="Q59" i="4"/>
  <c r="R59" i="4"/>
  <c r="L59" i="4"/>
  <c r="M59" i="4" s="1"/>
  <c r="P61" i="4"/>
  <c r="G62" i="4"/>
  <c r="R58" i="2"/>
  <c r="L58" i="2"/>
  <c r="M58" i="2" s="1"/>
  <c r="H59" i="2" s="1"/>
  <c r="Q58" i="2"/>
  <c r="G59" i="2"/>
  <c r="P58" i="2"/>
  <c r="Q66" i="14" l="1"/>
  <c r="K66" i="14"/>
  <c r="L66" i="14" s="1"/>
  <c r="G67" i="14" s="1"/>
  <c r="P66" i="14"/>
  <c r="T66" i="14"/>
  <c r="U66" i="14" s="1"/>
  <c r="O67" i="14"/>
  <c r="F68" i="14"/>
  <c r="P62" i="3"/>
  <c r="L62" i="3"/>
  <c r="M62" i="3" s="1"/>
  <c r="R62" i="3"/>
  <c r="G63" i="3"/>
  <c r="Q62" i="11"/>
  <c r="K62" i="11"/>
  <c r="L62" i="11" s="1"/>
  <c r="G63" i="11" s="1"/>
  <c r="P62" i="11"/>
  <c r="F63" i="11"/>
  <c r="O62" i="11"/>
  <c r="Q61" i="10"/>
  <c r="P61" i="10"/>
  <c r="K61" i="10"/>
  <c r="L61" i="10" s="1"/>
  <c r="G62" i="10" s="1"/>
  <c r="O61" i="10"/>
  <c r="F62" i="10"/>
  <c r="T62" i="10" s="1"/>
  <c r="U62" i="10" s="1"/>
  <c r="V63" i="10" s="1"/>
  <c r="K42" i="6"/>
  <c r="L42" i="6" s="1"/>
  <c r="G43" i="6" s="1"/>
  <c r="F43" i="6"/>
  <c r="O42" i="6"/>
  <c r="G59" i="5"/>
  <c r="R58" i="5"/>
  <c r="L58" i="5"/>
  <c r="M58" i="5" s="1"/>
  <c r="H59" i="5" s="1"/>
  <c r="J59" i="5" s="1"/>
  <c r="K59" i="5" s="1"/>
  <c r="Q58" i="5"/>
  <c r="P58" i="5"/>
  <c r="M66" i="1"/>
  <c r="N66" i="1" s="1"/>
  <c r="I67" i="1" s="1"/>
  <c r="S66" i="1"/>
  <c r="R66" i="1"/>
  <c r="Q73" i="1"/>
  <c r="H74" i="1"/>
  <c r="R60" i="4"/>
  <c r="L60" i="4"/>
  <c r="M60" i="4" s="1"/>
  <c r="Q60" i="4"/>
  <c r="G63" i="4"/>
  <c r="P62" i="4"/>
  <c r="Q59" i="2"/>
  <c r="R59" i="2"/>
  <c r="L59" i="2"/>
  <c r="M59" i="2" s="1"/>
  <c r="H60" i="2" s="1"/>
  <c r="G60" i="2"/>
  <c r="P59" i="2"/>
  <c r="T67" i="14" l="1"/>
  <c r="U67" i="14" s="1"/>
  <c r="F69" i="14"/>
  <c r="O68" i="14"/>
  <c r="Q67" i="14"/>
  <c r="K67" i="14"/>
  <c r="L67" i="14" s="1"/>
  <c r="G68" i="14" s="1"/>
  <c r="P67" i="14"/>
  <c r="G64" i="3"/>
  <c r="L63" i="3"/>
  <c r="M63" i="3" s="1"/>
  <c r="P63" i="3"/>
  <c r="R63" i="3"/>
  <c r="Q63" i="11"/>
  <c r="K63" i="11"/>
  <c r="L63" i="11" s="1"/>
  <c r="G64" i="11" s="1"/>
  <c r="P63" i="11"/>
  <c r="F64" i="11"/>
  <c r="O63" i="11"/>
  <c r="Q62" i="10"/>
  <c r="P62" i="10"/>
  <c r="K62" i="10"/>
  <c r="L62" i="10" s="1"/>
  <c r="G63" i="10" s="1"/>
  <c r="O62" i="10"/>
  <c r="F63" i="10"/>
  <c r="T63" i="10" s="1"/>
  <c r="U63" i="10" s="1"/>
  <c r="V64" i="10" s="1"/>
  <c r="F44" i="6"/>
  <c r="O43" i="6"/>
  <c r="P43" i="6"/>
  <c r="Q43" i="6"/>
  <c r="K43" i="6"/>
  <c r="L43" i="6" s="1"/>
  <c r="G44" i="6" s="1"/>
  <c r="G60" i="5"/>
  <c r="R59" i="5"/>
  <c r="L59" i="5"/>
  <c r="M59" i="5" s="1"/>
  <c r="H60" i="5" s="1"/>
  <c r="J60" i="5" s="1"/>
  <c r="K60" i="5" s="1"/>
  <c r="Q59" i="5"/>
  <c r="P59" i="5"/>
  <c r="Q74" i="1"/>
  <c r="H75" i="1"/>
  <c r="M67" i="1"/>
  <c r="N67" i="1" s="1"/>
  <c r="I68" i="1" s="1"/>
  <c r="S67" i="1"/>
  <c r="R67" i="1"/>
  <c r="L61" i="4"/>
  <c r="M61" i="4" s="1"/>
  <c r="R61" i="4"/>
  <c r="Q61" i="4"/>
  <c r="P63" i="4"/>
  <c r="G64" i="4"/>
  <c r="L60" i="2"/>
  <c r="M60" i="2" s="1"/>
  <c r="H61" i="2" s="1"/>
  <c r="R60" i="2"/>
  <c r="Q60" i="2"/>
  <c r="P60" i="2"/>
  <c r="G61" i="2"/>
  <c r="T68" i="14" l="1"/>
  <c r="U68" i="14" s="1"/>
  <c r="Q68" i="14"/>
  <c r="K68" i="14"/>
  <c r="L68" i="14" s="1"/>
  <c r="G69" i="14" s="1"/>
  <c r="P68" i="14"/>
  <c r="O69" i="14"/>
  <c r="F70" i="14"/>
  <c r="L64" i="3"/>
  <c r="M64" i="3" s="1"/>
  <c r="R64" i="3"/>
  <c r="G65" i="3"/>
  <c r="P64" i="3"/>
  <c r="Q64" i="11"/>
  <c r="K64" i="11"/>
  <c r="L64" i="11" s="1"/>
  <c r="G65" i="11" s="1"/>
  <c r="P64" i="11"/>
  <c r="F65" i="11"/>
  <c r="O64" i="11"/>
  <c r="Q63" i="10"/>
  <c r="P63" i="10"/>
  <c r="K63" i="10"/>
  <c r="L63" i="10" s="1"/>
  <c r="G64" i="10" s="1"/>
  <c r="O63" i="10"/>
  <c r="F64" i="10"/>
  <c r="T64" i="10" s="1"/>
  <c r="U64" i="10" s="1"/>
  <c r="V65" i="10" s="1"/>
  <c r="Q44" i="6"/>
  <c r="K44" i="6"/>
  <c r="P44" i="6"/>
  <c r="O44" i="6"/>
  <c r="G61" i="5"/>
  <c r="R60" i="5"/>
  <c r="L60" i="5"/>
  <c r="M60" i="5" s="1"/>
  <c r="H61" i="5" s="1"/>
  <c r="J61" i="5" s="1"/>
  <c r="K61" i="5" s="1"/>
  <c r="Q60" i="5"/>
  <c r="P60" i="5"/>
  <c r="M68" i="1"/>
  <c r="N68" i="1" s="1"/>
  <c r="I69" i="1" s="1"/>
  <c r="R68" i="1"/>
  <c r="S68" i="1"/>
  <c r="Q75" i="1"/>
  <c r="H76" i="1"/>
  <c r="Q62" i="4"/>
  <c r="L62" i="4"/>
  <c r="M62" i="4" s="1"/>
  <c r="R62" i="4"/>
  <c r="G65" i="4"/>
  <c r="P64" i="4"/>
  <c r="Q61" i="2"/>
  <c r="L61" i="2"/>
  <c r="M61" i="2" s="1"/>
  <c r="H62" i="2" s="1"/>
  <c r="R61" i="2"/>
  <c r="G62" i="2"/>
  <c r="P61" i="2"/>
  <c r="Q69" i="14" l="1"/>
  <c r="K69" i="14"/>
  <c r="L69" i="14" s="1"/>
  <c r="G70" i="14" s="1"/>
  <c r="P69" i="14"/>
  <c r="T69" i="14"/>
  <c r="U69" i="14" s="1"/>
  <c r="O70" i="14"/>
  <c r="F71" i="14"/>
  <c r="G66" i="3"/>
  <c r="P65" i="3"/>
  <c r="R65" i="3"/>
  <c r="L65" i="3"/>
  <c r="M65" i="3" s="1"/>
  <c r="Q65" i="11"/>
  <c r="K65" i="11"/>
  <c r="L65" i="11" s="1"/>
  <c r="G66" i="11" s="1"/>
  <c r="P65" i="11"/>
  <c r="O65" i="11"/>
  <c r="F66" i="11"/>
  <c r="Q64" i="10"/>
  <c r="P64" i="10"/>
  <c r="K64" i="10"/>
  <c r="L64" i="10" s="1"/>
  <c r="G65" i="10" s="1"/>
  <c r="O64" i="10"/>
  <c r="F65" i="10"/>
  <c r="T65" i="10" s="1"/>
  <c r="U65" i="10" s="1"/>
  <c r="V66" i="10" s="1"/>
  <c r="L44" i="6"/>
  <c r="G45" i="6" s="1"/>
  <c r="P45" i="6" s="1"/>
  <c r="F45" i="6"/>
  <c r="G62" i="5"/>
  <c r="R61" i="5"/>
  <c r="L61" i="5"/>
  <c r="M61" i="5" s="1"/>
  <c r="H62" i="5" s="1"/>
  <c r="J62" i="5" s="1"/>
  <c r="K62" i="5" s="1"/>
  <c r="Q61" i="5"/>
  <c r="P61" i="5"/>
  <c r="Q76" i="1"/>
  <c r="H77" i="1"/>
  <c r="M69" i="1"/>
  <c r="N69" i="1" s="1"/>
  <c r="I70" i="1" s="1"/>
  <c r="S69" i="1"/>
  <c r="R69" i="1"/>
  <c r="P65" i="4"/>
  <c r="G66" i="4"/>
  <c r="R63" i="4"/>
  <c r="L63" i="4"/>
  <c r="M63" i="4" s="1"/>
  <c r="Q63" i="4"/>
  <c r="R62" i="2"/>
  <c r="L62" i="2"/>
  <c r="M62" i="2" s="1"/>
  <c r="H63" i="2" s="1"/>
  <c r="Q62" i="2"/>
  <c r="P62" i="2"/>
  <c r="G63" i="2"/>
  <c r="T70" i="14" l="1"/>
  <c r="U70" i="14" s="1"/>
  <c r="Q70" i="14"/>
  <c r="K70" i="14"/>
  <c r="L70" i="14" s="1"/>
  <c r="G71" i="14" s="1"/>
  <c r="P70" i="14"/>
  <c r="O71" i="14"/>
  <c r="F72" i="14"/>
  <c r="P66" i="3"/>
  <c r="R66" i="3"/>
  <c r="L66" i="3"/>
  <c r="M66" i="3" s="1"/>
  <c r="G67" i="3"/>
  <c r="Q66" i="11"/>
  <c r="K66" i="11"/>
  <c r="L66" i="11" s="1"/>
  <c r="G67" i="11" s="1"/>
  <c r="P66" i="11"/>
  <c r="F67" i="11"/>
  <c r="O66" i="11"/>
  <c r="Q65" i="10"/>
  <c r="P65" i="10"/>
  <c r="K65" i="10"/>
  <c r="L65" i="10" s="1"/>
  <c r="G66" i="10" s="1"/>
  <c r="O65" i="10"/>
  <c r="F66" i="10"/>
  <c r="T66" i="10" s="1"/>
  <c r="U66" i="10" s="1"/>
  <c r="V67" i="10" s="1"/>
  <c r="K45" i="6"/>
  <c r="L45" i="6" s="1"/>
  <c r="G46" i="6" s="1"/>
  <c r="F46" i="6"/>
  <c r="O45" i="6"/>
  <c r="Q45" i="6"/>
  <c r="G63" i="5"/>
  <c r="R62" i="5"/>
  <c r="L62" i="5"/>
  <c r="M62" i="5" s="1"/>
  <c r="H63" i="5" s="1"/>
  <c r="J63" i="5" s="1"/>
  <c r="K63" i="5" s="1"/>
  <c r="Q62" i="5"/>
  <c r="P62" i="5"/>
  <c r="Q77" i="1"/>
  <c r="H78" i="1"/>
  <c r="M70" i="1"/>
  <c r="N70" i="1" s="1"/>
  <c r="I71" i="1" s="1"/>
  <c r="S70" i="1"/>
  <c r="R70" i="1"/>
  <c r="L64" i="4"/>
  <c r="M64" i="4" s="1"/>
  <c r="R64" i="4"/>
  <c r="Q64" i="4"/>
  <c r="P66" i="4"/>
  <c r="G67" i="4"/>
  <c r="L63" i="2"/>
  <c r="M63" i="2" s="1"/>
  <c r="H64" i="2" s="1"/>
  <c r="R63" i="2"/>
  <c r="Q63" i="2"/>
  <c r="G64" i="2"/>
  <c r="P63" i="2"/>
  <c r="Q71" i="14" l="1"/>
  <c r="K71" i="14"/>
  <c r="L71" i="14" s="1"/>
  <c r="G72" i="14" s="1"/>
  <c r="P71" i="14"/>
  <c r="T71" i="14"/>
  <c r="U71" i="14" s="1"/>
  <c r="O72" i="14"/>
  <c r="F73" i="14"/>
  <c r="L67" i="3"/>
  <c r="M67" i="3" s="1"/>
  <c r="R67" i="3"/>
  <c r="G68" i="3"/>
  <c r="P67" i="3"/>
  <c r="Q67" i="11"/>
  <c r="K67" i="11"/>
  <c r="L67" i="11" s="1"/>
  <c r="G68" i="11" s="1"/>
  <c r="P67" i="11"/>
  <c r="F68" i="11"/>
  <c r="O67" i="11"/>
  <c r="Q66" i="10"/>
  <c r="P66" i="10"/>
  <c r="K66" i="10"/>
  <c r="L66" i="10" s="1"/>
  <c r="G67" i="10" s="1"/>
  <c r="O66" i="10"/>
  <c r="F67" i="10"/>
  <c r="T67" i="10" s="1"/>
  <c r="U67" i="10" s="1"/>
  <c r="V68" i="10" s="1"/>
  <c r="F47" i="6"/>
  <c r="O46" i="6"/>
  <c r="Q46" i="6"/>
  <c r="K46" i="6"/>
  <c r="L46" i="6" s="1"/>
  <c r="G47" i="6" s="1"/>
  <c r="P46" i="6"/>
  <c r="G64" i="5"/>
  <c r="R63" i="5"/>
  <c r="L63" i="5"/>
  <c r="M63" i="5" s="1"/>
  <c r="H64" i="5" s="1"/>
  <c r="J64" i="5" s="1"/>
  <c r="K64" i="5" s="1"/>
  <c r="Q63" i="5"/>
  <c r="P63" i="5"/>
  <c r="Q78" i="1"/>
  <c r="H79" i="1"/>
  <c r="S71" i="1"/>
  <c r="M71" i="1"/>
  <c r="N71" i="1" s="1"/>
  <c r="I72" i="1" s="1"/>
  <c r="R71" i="1"/>
  <c r="L65" i="4"/>
  <c r="M65" i="4" s="1"/>
  <c r="R65" i="4"/>
  <c r="Q65" i="4"/>
  <c r="P67" i="4"/>
  <c r="G68" i="4"/>
  <c r="R64" i="2"/>
  <c r="L64" i="2"/>
  <c r="M64" i="2" s="1"/>
  <c r="H65" i="2" s="1"/>
  <c r="Q64" i="2"/>
  <c r="P64" i="2"/>
  <c r="G65" i="2"/>
  <c r="T72" i="14" l="1"/>
  <c r="U72" i="14" s="1"/>
  <c r="O73" i="14"/>
  <c r="F74" i="14"/>
  <c r="Q72" i="14"/>
  <c r="K72" i="14"/>
  <c r="L72" i="14" s="1"/>
  <c r="G73" i="14" s="1"/>
  <c r="P72" i="14"/>
  <c r="L68" i="3"/>
  <c r="M68" i="3" s="1"/>
  <c r="R68" i="3"/>
  <c r="P68" i="3"/>
  <c r="G69" i="3"/>
  <c r="Q68" i="11"/>
  <c r="K68" i="11"/>
  <c r="L68" i="11" s="1"/>
  <c r="G69" i="11" s="1"/>
  <c r="P68" i="11"/>
  <c r="F69" i="11"/>
  <c r="O68" i="11"/>
  <c r="Q67" i="10"/>
  <c r="P67" i="10"/>
  <c r="K67" i="10"/>
  <c r="L67" i="10" s="1"/>
  <c r="G68" i="10" s="1"/>
  <c r="O67" i="10"/>
  <c r="F68" i="10"/>
  <c r="T68" i="10" s="1"/>
  <c r="U68" i="10" s="1"/>
  <c r="V69" i="10" s="1"/>
  <c r="P47" i="6"/>
  <c r="Q47" i="6"/>
  <c r="K47" i="6"/>
  <c r="O47" i="6"/>
  <c r="G65" i="5"/>
  <c r="R64" i="5"/>
  <c r="L64" i="5"/>
  <c r="M64" i="5" s="1"/>
  <c r="H65" i="5" s="1"/>
  <c r="J65" i="5" s="1"/>
  <c r="K65" i="5" s="1"/>
  <c r="Q64" i="5"/>
  <c r="P64" i="5"/>
  <c r="S72" i="1"/>
  <c r="R72" i="1"/>
  <c r="M72" i="1"/>
  <c r="N72" i="1" s="1"/>
  <c r="I73" i="1" s="1"/>
  <c r="Q79" i="1"/>
  <c r="H80" i="1"/>
  <c r="Q66" i="4"/>
  <c r="R66" i="4"/>
  <c r="L66" i="4"/>
  <c r="M66" i="4" s="1"/>
  <c r="G69" i="4"/>
  <c r="P68" i="4"/>
  <c r="Q65" i="2"/>
  <c r="R65" i="2"/>
  <c r="L65" i="2"/>
  <c r="M65" i="2" s="1"/>
  <c r="H66" i="2" s="1"/>
  <c r="P65" i="2"/>
  <c r="G66" i="2"/>
  <c r="T73" i="14" l="1"/>
  <c r="U73" i="14" s="1"/>
  <c r="O74" i="14"/>
  <c r="F75" i="14"/>
  <c r="Q73" i="14"/>
  <c r="K73" i="14"/>
  <c r="L73" i="14" s="1"/>
  <c r="G74" i="14" s="1"/>
  <c r="P73" i="14"/>
  <c r="G70" i="3"/>
  <c r="P69" i="3"/>
  <c r="R69" i="3"/>
  <c r="L69" i="3"/>
  <c r="M69" i="3" s="1"/>
  <c r="Q69" i="11"/>
  <c r="K69" i="11"/>
  <c r="L69" i="11" s="1"/>
  <c r="G70" i="11" s="1"/>
  <c r="P69" i="11"/>
  <c r="O69" i="11"/>
  <c r="F70" i="11"/>
  <c r="Q68" i="10"/>
  <c r="P68" i="10"/>
  <c r="K68" i="10"/>
  <c r="L68" i="10" s="1"/>
  <c r="G69" i="10" s="1"/>
  <c r="O68" i="10"/>
  <c r="F69" i="10"/>
  <c r="T69" i="10" s="1"/>
  <c r="U69" i="10" s="1"/>
  <c r="V70" i="10" s="1"/>
  <c r="L47" i="6"/>
  <c r="G48" i="6" s="1"/>
  <c r="P48" i="6" s="1"/>
  <c r="F48" i="6"/>
  <c r="G66" i="5"/>
  <c r="R65" i="5"/>
  <c r="L65" i="5"/>
  <c r="M65" i="5" s="1"/>
  <c r="H66" i="5" s="1"/>
  <c r="J66" i="5" s="1"/>
  <c r="K66" i="5" s="1"/>
  <c r="Q65" i="5"/>
  <c r="P65" i="5"/>
  <c r="S73" i="1"/>
  <c r="M73" i="1"/>
  <c r="N73" i="1" s="1"/>
  <c r="I74" i="1" s="1"/>
  <c r="R73" i="1"/>
  <c r="Q80" i="1"/>
  <c r="H81" i="1"/>
  <c r="P69" i="4"/>
  <c r="G70" i="4"/>
  <c r="R67" i="4"/>
  <c r="L67" i="4"/>
  <c r="M67" i="4" s="1"/>
  <c r="Q67" i="4"/>
  <c r="R66" i="2"/>
  <c r="L66" i="2"/>
  <c r="M66" i="2" s="1"/>
  <c r="H67" i="2" s="1"/>
  <c r="Q66" i="2"/>
  <c r="P66" i="2"/>
  <c r="G67" i="2"/>
  <c r="T74" i="14" l="1"/>
  <c r="U74" i="14" s="1"/>
  <c r="O75" i="14"/>
  <c r="F76" i="14"/>
  <c r="Q74" i="14"/>
  <c r="K74" i="14"/>
  <c r="L74" i="14" s="1"/>
  <c r="G75" i="14" s="1"/>
  <c r="P74" i="14"/>
  <c r="P70" i="3"/>
  <c r="R70" i="3"/>
  <c r="L70" i="3"/>
  <c r="M70" i="3" s="1"/>
  <c r="G71" i="3"/>
  <c r="Q70" i="11"/>
  <c r="K70" i="11"/>
  <c r="L70" i="11" s="1"/>
  <c r="G71" i="11" s="1"/>
  <c r="P70" i="11"/>
  <c r="F71" i="11"/>
  <c r="O70" i="11"/>
  <c r="Q69" i="10"/>
  <c r="P69" i="10"/>
  <c r="K69" i="10"/>
  <c r="L69" i="10" s="1"/>
  <c r="G70" i="10" s="1"/>
  <c r="O69" i="10"/>
  <c r="F70" i="10"/>
  <c r="T70" i="10" s="1"/>
  <c r="U70" i="10" s="1"/>
  <c r="V71" i="10" s="1"/>
  <c r="K48" i="6"/>
  <c r="L48" i="6" s="1"/>
  <c r="G49" i="6" s="1"/>
  <c r="P49" i="6" s="1"/>
  <c r="F49" i="6"/>
  <c r="O48" i="6"/>
  <c r="Q48" i="6"/>
  <c r="G67" i="5"/>
  <c r="R66" i="5"/>
  <c r="L66" i="5"/>
  <c r="M66" i="5" s="1"/>
  <c r="H67" i="5" s="1"/>
  <c r="J67" i="5" s="1"/>
  <c r="K67" i="5" s="1"/>
  <c r="Q66" i="5"/>
  <c r="P66" i="5"/>
  <c r="S74" i="1"/>
  <c r="R74" i="1"/>
  <c r="M74" i="1"/>
  <c r="N74" i="1" s="1"/>
  <c r="I75" i="1" s="1"/>
  <c r="Q81" i="1"/>
  <c r="H82" i="1"/>
  <c r="L68" i="4"/>
  <c r="M68" i="4" s="1"/>
  <c r="R68" i="4"/>
  <c r="Q68" i="4"/>
  <c r="P70" i="4"/>
  <c r="G71" i="4"/>
  <c r="L67" i="2"/>
  <c r="M67" i="2" s="1"/>
  <c r="H68" i="2" s="1"/>
  <c r="R67" i="2"/>
  <c r="Q67" i="2"/>
  <c r="G68" i="2"/>
  <c r="P67" i="2"/>
  <c r="T75" i="14" l="1"/>
  <c r="U75" i="14" s="1"/>
  <c r="O76" i="14"/>
  <c r="F77" i="14"/>
  <c r="Q75" i="14"/>
  <c r="K75" i="14"/>
  <c r="L75" i="14" s="1"/>
  <c r="G76" i="14" s="1"/>
  <c r="P75" i="14"/>
  <c r="L71" i="3"/>
  <c r="M71" i="3" s="1"/>
  <c r="R71" i="3"/>
  <c r="G72" i="3"/>
  <c r="P71" i="3"/>
  <c r="Q71" i="11"/>
  <c r="K71" i="11"/>
  <c r="L71" i="11" s="1"/>
  <c r="G72" i="11" s="1"/>
  <c r="P71" i="11"/>
  <c r="F72" i="11"/>
  <c r="O71" i="11"/>
  <c r="Q70" i="10"/>
  <c r="P70" i="10"/>
  <c r="K70" i="10"/>
  <c r="L70" i="10" s="1"/>
  <c r="G71" i="10" s="1"/>
  <c r="O70" i="10"/>
  <c r="F71" i="10"/>
  <c r="T71" i="10" s="1"/>
  <c r="U71" i="10" s="1"/>
  <c r="V72" i="10" s="1"/>
  <c r="Q49" i="6"/>
  <c r="F50" i="6"/>
  <c r="O49" i="6"/>
  <c r="K49" i="6"/>
  <c r="L49" i="6" s="1"/>
  <c r="G50" i="6" s="1"/>
  <c r="G68" i="5"/>
  <c r="R67" i="5"/>
  <c r="L67" i="5"/>
  <c r="M67" i="5" s="1"/>
  <c r="H68" i="5" s="1"/>
  <c r="J68" i="5" s="1"/>
  <c r="K68" i="5" s="1"/>
  <c r="Q67" i="5"/>
  <c r="P67" i="5"/>
  <c r="S75" i="1"/>
  <c r="R75" i="1"/>
  <c r="M75" i="1"/>
  <c r="N75" i="1" s="1"/>
  <c r="I76" i="1" s="1"/>
  <c r="Q82" i="1"/>
  <c r="H83" i="1"/>
  <c r="R69" i="4"/>
  <c r="Q69" i="4"/>
  <c r="L69" i="4"/>
  <c r="M69" i="4" s="1"/>
  <c r="G72" i="4"/>
  <c r="P71" i="4"/>
  <c r="R68" i="2"/>
  <c r="Q68" i="2"/>
  <c r="L68" i="2"/>
  <c r="M68" i="2" s="1"/>
  <c r="H69" i="2" s="1"/>
  <c r="P68" i="2"/>
  <c r="G69" i="2"/>
  <c r="T76" i="14" l="1"/>
  <c r="U76" i="14" s="1"/>
  <c r="Q76" i="14"/>
  <c r="K76" i="14"/>
  <c r="L76" i="14" s="1"/>
  <c r="G77" i="14" s="1"/>
  <c r="P76" i="14"/>
  <c r="O77" i="14"/>
  <c r="F78" i="14"/>
  <c r="L72" i="3"/>
  <c r="M72" i="3" s="1"/>
  <c r="R72" i="3"/>
  <c r="P72" i="3"/>
  <c r="G73" i="3"/>
  <c r="Q72" i="11"/>
  <c r="K72" i="11"/>
  <c r="L72" i="11" s="1"/>
  <c r="G73" i="11" s="1"/>
  <c r="P72" i="11"/>
  <c r="F73" i="11"/>
  <c r="O72" i="11"/>
  <c r="Q71" i="10"/>
  <c r="P71" i="10"/>
  <c r="K71" i="10"/>
  <c r="L71" i="10" s="1"/>
  <c r="G72" i="10" s="1"/>
  <c r="O71" i="10"/>
  <c r="F72" i="10"/>
  <c r="T72" i="10" s="1"/>
  <c r="U72" i="10" s="1"/>
  <c r="V73" i="10" s="1"/>
  <c r="O50" i="6"/>
  <c r="Q50" i="6"/>
  <c r="K50" i="6"/>
  <c r="L50" i="6" s="1"/>
  <c r="G51" i="6" s="1"/>
  <c r="P50" i="6"/>
  <c r="G69" i="5"/>
  <c r="R68" i="5"/>
  <c r="L68" i="5"/>
  <c r="M68" i="5" s="1"/>
  <c r="H69" i="5" s="1"/>
  <c r="J69" i="5" s="1"/>
  <c r="K69" i="5" s="1"/>
  <c r="Q68" i="5"/>
  <c r="P68" i="5"/>
  <c r="S76" i="1"/>
  <c r="R76" i="1"/>
  <c r="M76" i="1"/>
  <c r="N76" i="1" s="1"/>
  <c r="I77" i="1" s="1"/>
  <c r="Q83" i="1"/>
  <c r="H84" i="1"/>
  <c r="Q70" i="4"/>
  <c r="L70" i="4"/>
  <c r="M70" i="4" s="1"/>
  <c r="R70" i="4"/>
  <c r="G73" i="4"/>
  <c r="P72" i="4"/>
  <c r="Q69" i="2"/>
  <c r="R69" i="2"/>
  <c r="L69" i="2"/>
  <c r="M69" i="2" s="1"/>
  <c r="H70" i="2" s="1"/>
  <c r="P69" i="2"/>
  <c r="G70" i="2"/>
  <c r="Q77" i="14" l="1"/>
  <c r="K77" i="14"/>
  <c r="L77" i="14" s="1"/>
  <c r="G78" i="14" s="1"/>
  <c r="P77" i="14"/>
  <c r="T77" i="14"/>
  <c r="U77" i="14" s="1"/>
  <c r="O78" i="14"/>
  <c r="F79" i="14"/>
  <c r="G74" i="3"/>
  <c r="P73" i="3"/>
  <c r="L73" i="3"/>
  <c r="M73" i="3" s="1"/>
  <c r="R73" i="3"/>
  <c r="Q73" i="11"/>
  <c r="K73" i="11"/>
  <c r="L73" i="11" s="1"/>
  <c r="G74" i="11" s="1"/>
  <c r="P73" i="11"/>
  <c r="O73" i="11"/>
  <c r="F74" i="11"/>
  <c r="Q72" i="10"/>
  <c r="K72" i="10"/>
  <c r="L72" i="10" s="1"/>
  <c r="G73" i="10" s="1"/>
  <c r="P72" i="10"/>
  <c r="O72" i="10"/>
  <c r="F73" i="10"/>
  <c r="T73" i="10" s="1"/>
  <c r="U73" i="10" s="1"/>
  <c r="V74" i="10" s="1"/>
  <c r="P51" i="6"/>
  <c r="F51" i="6"/>
  <c r="K51" i="6" s="1"/>
  <c r="G70" i="5"/>
  <c r="R69" i="5"/>
  <c r="L69" i="5"/>
  <c r="M69" i="5" s="1"/>
  <c r="H70" i="5" s="1"/>
  <c r="J70" i="5" s="1"/>
  <c r="K70" i="5" s="1"/>
  <c r="Q69" i="5"/>
  <c r="P69" i="5"/>
  <c r="S77" i="1"/>
  <c r="R77" i="1"/>
  <c r="M77" i="1"/>
  <c r="N77" i="1" s="1"/>
  <c r="I78" i="1" s="1"/>
  <c r="Q84" i="1"/>
  <c r="H85" i="1"/>
  <c r="R71" i="4"/>
  <c r="L71" i="4"/>
  <c r="M71" i="4" s="1"/>
  <c r="Q71" i="4"/>
  <c r="P73" i="4"/>
  <c r="G74" i="4"/>
  <c r="R70" i="2"/>
  <c r="L70" i="2"/>
  <c r="M70" i="2" s="1"/>
  <c r="H71" i="2" s="1"/>
  <c r="Q70" i="2"/>
  <c r="G71" i="2"/>
  <c r="P70" i="2"/>
  <c r="T78" i="14" l="1"/>
  <c r="U78" i="14" s="1"/>
  <c r="Q78" i="14"/>
  <c r="K78" i="14"/>
  <c r="L78" i="14" s="1"/>
  <c r="G79" i="14" s="1"/>
  <c r="P78" i="14"/>
  <c r="O79" i="14"/>
  <c r="F80" i="14"/>
  <c r="P74" i="3"/>
  <c r="L74" i="3"/>
  <c r="M74" i="3" s="1"/>
  <c r="R74" i="3"/>
  <c r="G75" i="3"/>
  <c r="O74" i="11"/>
  <c r="F75" i="11"/>
  <c r="Q74" i="11"/>
  <c r="K74" i="11"/>
  <c r="L74" i="11" s="1"/>
  <c r="G75" i="11" s="1"/>
  <c r="P74" i="11"/>
  <c r="O73" i="10"/>
  <c r="F74" i="10"/>
  <c r="T74" i="10" s="1"/>
  <c r="U74" i="10" s="1"/>
  <c r="V75" i="10" s="1"/>
  <c r="Q73" i="10"/>
  <c r="K73" i="10"/>
  <c r="L73" i="10" s="1"/>
  <c r="G74" i="10" s="1"/>
  <c r="P73" i="10"/>
  <c r="Q51" i="6"/>
  <c r="L51" i="6"/>
  <c r="G52" i="6" s="1"/>
  <c r="P52" i="6" s="1"/>
  <c r="O51" i="6"/>
  <c r="F52" i="6"/>
  <c r="G71" i="5"/>
  <c r="R70" i="5"/>
  <c r="L70" i="5"/>
  <c r="M70" i="5" s="1"/>
  <c r="H71" i="5" s="1"/>
  <c r="J71" i="5" s="1"/>
  <c r="K71" i="5" s="1"/>
  <c r="Q70" i="5"/>
  <c r="P70" i="5"/>
  <c r="Q85" i="1"/>
  <c r="H86" i="1"/>
  <c r="S78" i="1"/>
  <c r="R78" i="1"/>
  <c r="M78" i="1"/>
  <c r="N78" i="1" s="1"/>
  <c r="I79" i="1" s="1"/>
  <c r="G75" i="4"/>
  <c r="P74" i="4"/>
  <c r="R72" i="4"/>
  <c r="Q72" i="4"/>
  <c r="L72" i="4"/>
  <c r="M72" i="4" s="1"/>
  <c r="R71" i="2"/>
  <c r="Q71" i="2"/>
  <c r="L71" i="2"/>
  <c r="M71" i="2" s="1"/>
  <c r="H72" i="2" s="1"/>
  <c r="G72" i="2"/>
  <c r="P71" i="2"/>
  <c r="Q79" i="14" l="1"/>
  <c r="K79" i="14"/>
  <c r="L79" i="14" s="1"/>
  <c r="G80" i="14" s="1"/>
  <c r="P79" i="14"/>
  <c r="T79" i="14"/>
  <c r="U79" i="14" s="1"/>
  <c r="O80" i="14"/>
  <c r="F81" i="14"/>
  <c r="L75" i="3"/>
  <c r="M75" i="3" s="1"/>
  <c r="R75" i="3"/>
  <c r="G76" i="3"/>
  <c r="P75" i="3"/>
  <c r="Q75" i="11"/>
  <c r="K75" i="11"/>
  <c r="L75" i="11" s="1"/>
  <c r="G76" i="11" s="1"/>
  <c r="P75" i="11"/>
  <c r="F76" i="11"/>
  <c r="O75" i="11"/>
  <c r="O74" i="10"/>
  <c r="F75" i="10"/>
  <c r="T75" i="10" s="1"/>
  <c r="U75" i="10" s="1"/>
  <c r="V76" i="10" s="1"/>
  <c r="Q74" i="10"/>
  <c r="K74" i="10"/>
  <c r="L74" i="10" s="1"/>
  <c r="G75" i="10" s="1"/>
  <c r="P74" i="10"/>
  <c r="O52" i="6"/>
  <c r="Q52" i="6"/>
  <c r="K52" i="6"/>
  <c r="L52" i="6" s="1"/>
  <c r="G53" i="6" s="1"/>
  <c r="F53" i="6"/>
  <c r="G72" i="5"/>
  <c r="R71" i="5"/>
  <c r="L71" i="5"/>
  <c r="M71" i="5" s="1"/>
  <c r="H72" i="5" s="1"/>
  <c r="J72" i="5" s="1"/>
  <c r="K72" i="5" s="1"/>
  <c r="Q71" i="5"/>
  <c r="P71" i="5"/>
  <c r="H87" i="1"/>
  <c r="Q86" i="1"/>
  <c r="S79" i="1"/>
  <c r="R79" i="1"/>
  <c r="M79" i="1"/>
  <c r="N79" i="1" s="1"/>
  <c r="I80" i="1" s="1"/>
  <c r="Q73" i="4"/>
  <c r="L73" i="4"/>
  <c r="M73" i="4" s="1"/>
  <c r="R73" i="4"/>
  <c r="G76" i="4"/>
  <c r="P75" i="4"/>
  <c r="Q72" i="2"/>
  <c r="R72" i="2"/>
  <c r="L72" i="2"/>
  <c r="M72" i="2" s="1"/>
  <c r="H73" i="2" s="1"/>
  <c r="P72" i="2"/>
  <c r="G73" i="2"/>
  <c r="T80" i="14" l="1"/>
  <c r="U80" i="14" s="1"/>
  <c r="O81" i="14"/>
  <c r="F82" i="14"/>
  <c r="Q80" i="14"/>
  <c r="K80" i="14"/>
  <c r="L80" i="14" s="1"/>
  <c r="G81" i="14" s="1"/>
  <c r="P80" i="14"/>
  <c r="L76" i="3"/>
  <c r="M76" i="3" s="1"/>
  <c r="R76" i="3"/>
  <c r="P76" i="3"/>
  <c r="G77" i="3"/>
  <c r="Q76" i="11"/>
  <c r="K76" i="11"/>
  <c r="L76" i="11" s="1"/>
  <c r="G77" i="11" s="1"/>
  <c r="P76" i="11"/>
  <c r="F77" i="11"/>
  <c r="O76" i="11"/>
  <c r="Q75" i="10"/>
  <c r="K75" i="10"/>
  <c r="L75" i="10" s="1"/>
  <c r="G76" i="10" s="1"/>
  <c r="P75" i="10"/>
  <c r="O75" i="10"/>
  <c r="F76" i="10"/>
  <c r="T76" i="10" s="1"/>
  <c r="U76" i="10" s="1"/>
  <c r="V77" i="10" s="1"/>
  <c r="O53" i="6"/>
  <c r="Q53" i="6"/>
  <c r="K53" i="6"/>
  <c r="L53" i="6" s="1"/>
  <c r="G54" i="6" s="1"/>
  <c r="P53" i="6"/>
  <c r="G73" i="5"/>
  <c r="R72" i="5"/>
  <c r="L72" i="5"/>
  <c r="M72" i="5" s="1"/>
  <c r="H73" i="5" s="1"/>
  <c r="J73" i="5" s="1"/>
  <c r="K73" i="5" s="1"/>
  <c r="Q72" i="5"/>
  <c r="P72" i="5"/>
  <c r="S80" i="1"/>
  <c r="R80" i="1"/>
  <c r="M80" i="1"/>
  <c r="N80" i="1" s="1"/>
  <c r="I81" i="1" s="1"/>
  <c r="H88" i="1"/>
  <c r="Q87" i="1"/>
  <c r="Q74" i="4"/>
  <c r="L74" i="4"/>
  <c r="M74" i="4" s="1"/>
  <c r="R74" i="4"/>
  <c r="G77" i="4"/>
  <c r="P76" i="4"/>
  <c r="Q73" i="2"/>
  <c r="L73" i="2"/>
  <c r="M73" i="2" s="1"/>
  <c r="H74" i="2" s="1"/>
  <c r="R73" i="2"/>
  <c r="G74" i="2"/>
  <c r="P73" i="2"/>
  <c r="T81" i="14" l="1"/>
  <c r="U81" i="14" s="1"/>
  <c r="Q81" i="14"/>
  <c r="K81" i="14"/>
  <c r="L81" i="14" s="1"/>
  <c r="G82" i="14" s="1"/>
  <c r="P81" i="14"/>
  <c r="O82" i="14"/>
  <c r="F83" i="14"/>
  <c r="G78" i="3"/>
  <c r="P77" i="3"/>
  <c r="L77" i="3"/>
  <c r="M77" i="3" s="1"/>
  <c r="R77" i="3"/>
  <c r="Q77" i="11"/>
  <c r="K77" i="11"/>
  <c r="L77" i="11" s="1"/>
  <c r="G78" i="11" s="1"/>
  <c r="P77" i="11"/>
  <c r="O77" i="11"/>
  <c r="F78" i="11"/>
  <c r="O76" i="10"/>
  <c r="F77" i="10"/>
  <c r="T77" i="10" s="1"/>
  <c r="U77" i="10" s="1"/>
  <c r="V78" i="10" s="1"/>
  <c r="Q76" i="10"/>
  <c r="K76" i="10"/>
  <c r="L76" i="10" s="1"/>
  <c r="G77" i="10" s="1"/>
  <c r="P76" i="10"/>
  <c r="P54" i="6"/>
  <c r="F54" i="6"/>
  <c r="Q54" i="6" s="1"/>
  <c r="G74" i="5"/>
  <c r="R73" i="5"/>
  <c r="L73" i="5"/>
  <c r="M73" i="5" s="1"/>
  <c r="H74" i="5" s="1"/>
  <c r="J74" i="5" s="1"/>
  <c r="K74" i="5" s="1"/>
  <c r="Q73" i="5"/>
  <c r="P73" i="5"/>
  <c r="S81" i="1"/>
  <c r="M81" i="1"/>
  <c r="N81" i="1" s="1"/>
  <c r="I82" i="1" s="1"/>
  <c r="R81" i="1"/>
  <c r="H89" i="1"/>
  <c r="Q88" i="1"/>
  <c r="R75" i="4"/>
  <c r="L75" i="4"/>
  <c r="M75" i="4" s="1"/>
  <c r="Q75" i="4"/>
  <c r="P77" i="4"/>
  <c r="G78" i="4"/>
  <c r="R74" i="2"/>
  <c r="L74" i="2"/>
  <c r="M74" i="2" s="1"/>
  <c r="H75" i="2" s="1"/>
  <c r="Q74" i="2"/>
  <c r="G75" i="2"/>
  <c r="P74" i="2"/>
  <c r="Q82" i="14" l="1"/>
  <c r="K82" i="14"/>
  <c r="L82" i="14" s="1"/>
  <c r="G83" i="14" s="1"/>
  <c r="P82" i="14"/>
  <c r="T82" i="14"/>
  <c r="U82" i="14" s="1"/>
  <c r="O83" i="14"/>
  <c r="F84" i="14"/>
  <c r="R78" i="3"/>
  <c r="L78" i="3"/>
  <c r="M78" i="3" s="1"/>
  <c r="G79" i="3"/>
  <c r="P78" i="3"/>
  <c r="O78" i="11"/>
  <c r="F79" i="11"/>
  <c r="Q78" i="11"/>
  <c r="K78" i="11"/>
  <c r="L78" i="11" s="1"/>
  <c r="G79" i="11" s="1"/>
  <c r="P78" i="11"/>
  <c r="Q77" i="10"/>
  <c r="K77" i="10"/>
  <c r="L77" i="10" s="1"/>
  <c r="G78" i="10" s="1"/>
  <c r="P77" i="10"/>
  <c r="O77" i="10"/>
  <c r="F78" i="10"/>
  <c r="T78" i="10" s="1"/>
  <c r="U78" i="10" s="1"/>
  <c r="V79" i="10" s="1"/>
  <c r="F55" i="6"/>
  <c r="O54" i="6"/>
  <c r="K54" i="6"/>
  <c r="L54" i="6" s="1"/>
  <c r="G55" i="6" s="1"/>
  <c r="G75" i="5"/>
  <c r="R74" i="5"/>
  <c r="L74" i="5"/>
  <c r="M74" i="5" s="1"/>
  <c r="H75" i="5" s="1"/>
  <c r="J75" i="5" s="1"/>
  <c r="K75" i="5" s="1"/>
  <c r="Q74" i="5"/>
  <c r="P74" i="5"/>
  <c r="S82" i="1"/>
  <c r="M82" i="1"/>
  <c r="N82" i="1" s="1"/>
  <c r="I83" i="1" s="1"/>
  <c r="R82" i="1"/>
  <c r="Q89" i="1"/>
  <c r="H90" i="1"/>
  <c r="Q76" i="4"/>
  <c r="L76" i="4"/>
  <c r="M76" i="4" s="1"/>
  <c r="R76" i="4"/>
  <c r="G79" i="4"/>
  <c r="P78" i="4"/>
  <c r="Q75" i="2"/>
  <c r="R75" i="2"/>
  <c r="L75" i="2"/>
  <c r="M75" i="2" s="1"/>
  <c r="H76" i="2" s="1"/>
  <c r="G76" i="2"/>
  <c r="P75" i="2"/>
  <c r="T83" i="14" l="1"/>
  <c r="U83" i="14" s="1"/>
  <c r="O84" i="14"/>
  <c r="F85" i="14"/>
  <c r="Q83" i="14"/>
  <c r="K83" i="14"/>
  <c r="L83" i="14" s="1"/>
  <c r="G84" i="14" s="1"/>
  <c r="P83" i="14"/>
  <c r="G80" i="3"/>
  <c r="L79" i="3"/>
  <c r="M79" i="3" s="1"/>
  <c r="R79" i="3"/>
  <c r="P79" i="3"/>
  <c r="Q79" i="11"/>
  <c r="K79" i="11"/>
  <c r="L79" i="11" s="1"/>
  <c r="G80" i="11" s="1"/>
  <c r="P79" i="11"/>
  <c r="F80" i="11"/>
  <c r="O79" i="11"/>
  <c r="K78" i="10"/>
  <c r="L78" i="10" s="1"/>
  <c r="G79" i="10" s="1"/>
  <c r="Q78" i="10"/>
  <c r="P78" i="10"/>
  <c r="O78" i="10"/>
  <c r="F79" i="10"/>
  <c r="T79" i="10" s="1"/>
  <c r="U79" i="10" s="1"/>
  <c r="V80" i="10" s="1"/>
  <c r="F56" i="6"/>
  <c r="P55" i="6"/>
  <c r="Q55" i="6"/>
  <c r="K55" i="6"/>
  <c r="L55" i="6" s="1"/>
  <c r="G56" i="6" s="1"/>
  <c r="O55" i="6"/>
  <c r="G76" i="5"/>
  <c r="R75" i="5"/>
  <c r="L75" i="5"/>
  <c r="M75" i="5" s="1"/>
  <c r="H76" i="5" s="1"/>
  <c r="J76" i="5" s="1"/>
  <c r="K76" i="5" s="1"/>
  <c r="Q75" i="5"/>
  <c r="P75" i="5"/>
  <c r="S83" i="1"/>
  <c r="R83" i="1"/>
  <c r="M83" i="1"/>
  <c r="N83" i="1" s="1"/>
  <c r="I84" i="1" s="1"/>
  <c r="H91" i="1"/>
  <c r="Q90" i="1"/>
  <c r="L77" i="4"/>
  <c r="M77" i="4" s="1"/>
  <c r="R77" i="4"/>
  <c r="Q77" i="4"/>
  <c r="P79" i="4"/>
  <c r="G80" i="4"/>
  <c r="L76" i="2"/>
  <c r="M76" i="2" s="1"/>
  <c r="H77" i="2" s="1"/>
  <c r="Q76" i="2"/>
  <c r="R76" i="2"/>
  <c r="P76" i="2"/>
  <c r="G77" i="2"/>
  <c r="T84" i="14" l="1"/>
  <c r="U84" i="14" s="1"/>
  <c r="O85" i="14"/>
  <c r="F86" i="14"/>
  <c r="Q84" i="14"/>
  <c r="K84" i="14"/>
  <c r="L84" i="14" s="1"/>
  <c r="G85" i="14" s="1"/>
  <c r="P84" i="14"/>
  <c r="L80" i="3"/>
  <c r="M80" i="3" s="1"/>
  <c r="R80" i="3"/>
  <c r="G81" i="3"/>
  <c r="P80" i="3"/>
  <c r="Q80" i="11"/>
  <c r="K80" i="11"/>
  <c r="L80" i="11" s="1"/>
  <c r="G81" i="11" s="1"/>
  <c r="P80" i="11"/>
  <c r="F81" i="11"/>
  <c r="O80" i="11"/>
  <c r="Q79" i="10"/>
  <c r="P79" i="10"/>
  <c r="K79" i="10"/>
  <c r="L79" i="10" s="1"/>
  <c r="G80" i="10" s="1"/>
  <c r="O79" i="10"/>
  <c r="F80" i="10"/>
  <c r="T80" i="10" s="1"/>
  <c r="U80" i="10" s="1"/>
  <c r="V81" i="10" s="1"/>
  <c r="F57" i="6"/>
  <c r="Q56" i="6"/>
  <c r="K56" i="6"/>
  <c r="L56" i="6" s="1"/>
  <c r="G57" i="6" s="1"/>
  <c r="P56" i="6"/>
  <c r="O56" i="6"/>
  <c r="G77" i="5"/>
  <c r="R76" i="5"/>
  <c r="L76" i="5"/>
  <c r="M76" i="5" s="1"/>
  <c r="H77" i="5" s="1"/>
  <c r="J77" i="5" s="1"/>
  <c r="K77" i="5" s="1"/>
  <c r="Q76" i="5"/>
  <c r="P76" i="5"/>
  <c r="S84" i="1"/>
  <c r="R84" i="1"/>
  <c r="M84" i="1"/>
  <c r="N84" i="1" s="1"/>
  <c r="I85" i="1" s="1"/>
  <c r="H92" i="1"/>
  <c r="Q91" i="1"/>
  <c r="Q78" i="4"/>
  <c r="L78" i="4"/>
  <c r="M78" i="4" s="1"/>
  <c r="R78" i="4"/>
  <c r="G81" i="4"/>
  <c r="P80" i="4"/>
  <c r="Q77" i="2"/>
  <c r="R77" i="2"/>
  <c r="L77" i="2"/>
  <c r="M77" i="2" s="1"/>
  <c r="H78" i="2" s="1"/>
  <c r="G78" i="2"/>
  <c r="P77" i="2"/>
  <c r="T85" i="14" l="1"/>
  <c r="U85" i="14" s="1"/>
  <c r="O86" i="14"/>
  <c r="F87" i="14"/>
  <c r="Q85" i="14"/>
  <c r="K85" i="14"/>
  <c r="L85" i="14" s="1"/>
  <c r="G86" i="14" s="1"/>
  <c r="P85" i="14"/>
  <c r="G82" i="3"/>
  <c r="P81" i="3"/>
  <c r="R81" i="3"/>
  <c r="L81" i="3"/>
  <c r="M81" i="3" s="1"/>
  <c r="Q81" i="11"/>
  <c r="K81" i="11"/>
  <c r="L81" i="11" s="1"/>
  <c r="G82" i="11" s="1"/>
  <c r="P81" i="11"/>
  <c r="O81" i="11"/>
  <c r="F82" i="11"/>
  <c r="K80" i="10"/>
  <c r="L80" i="10" s="1"/>
  <c r="G81" i="10" s="1"/>
  <c r="Q80" i="10"/>
  <c r="P80" i="10"/>
  <c r="O80" i="10"/>
  <c r="F81" i="10"/>
  <c r="T81" i="10" s="1"/>
  <c r="U81" i="10" s="1"/>
  <c r="V82" i="10" s="1"/>
  <c r="O57" i="6"/>
  <c r="Q57" i="6"/>
  <c r="K57" i="6"/>
  <c r="P57" i="6"/>
  <c r="G78" i="5"/>
  <c r="R77" i="5"/>
  <c r="L77" i="5"/>
  <c r="M77" i="5" s="1"/>
  <c r="H78" i="5" s="1"/>
  <c r="J78" i="5" s="1"/>
  <c r="K78" i="5" s="1"/>
  <c r="Q77" i="5"/>
  <c r="P77" i="5"/>
  <c r="S85" i="1"/>
  <c r="R85" i="1"/>
  <c r="M85" i="1"/>
  <c r="N85" i="1" s="1"/>
  <c r="I86" i="1" s="1"/>
  <c r="H93" i="1"/>
  <c r="Q92" i="1"/>
  <c r="R79" i="4"/>
  <c r="L79" i="4"/>
  <c r="M79" i="4" s="1"/>
  <c r="Q79" i="4"/>
  <c r="P81" i="4"/>
  <c r="G82" i="4"/>
  <c r="R78" i="2"/>
  <c r="L78" i="2"/>
  <c r="M78" i="2" s="1"/>
  <c r="H79" i="2" s="1"/>
  <c r="Q78" i="2"/>
  <c r="P78" i="2"/>
  <c r="G79" i="2"/>
  <c r="T86" i="14" l="1"/>
  <c r="U86" i="14" s="1"/>
  <c r="O87" i="14"/>
  <c r="F88" i="14"/>
  <c r="Q86" i="14"/>
  <c r="K86" i="14"/>
  <c r="L86" i="14" s="1"/>
  <c r="G87" i="14" s="1"/>
  <c r="P86" i="14"/>
  <c r="P82" i="3"/>
  <c r="R82" i="3"/>
  <c r="L82" i="3"/>
  <c r="M82" i="3" s="1"/>
  <c r="G83" i="3"/>
  <c r="Q82" i="11"/>
  <c r="K82" i="11"/>
  <c r="L82" i="11" s="1"/>
  <c r="G83" i="11" s="1"/>
  <c r="P82" i="11"/>
  <c r="F83" i="11"/>
  <c r="O82" i="11"/>
  <c r="Q81" i="10"/>
  <c r="P81" i="10"/>
  <c r="K81" i="10"/>
  <c r="L81" i="10" s="1"/>
  <c r="G82" i="10" s="1"/>
  <c r="O81" i="10"/>
  <c r="F82" i="10"/>
  <c r="T82" i="10" s="1"/>
  <c r="U82" i="10" s="1"/>
  <c r="V83" i="10" s="1"/>
  <c r="L57" i="6"/>
  <c r="G58" i="6" s="1"/>
  <c r="P58" i="6" s="1"/>
  <c r="F58" i="6"/>
  <c r="G79" i="5"/>
  <c r="R78" i="5"/>
  <c r="L78" i="5"/>
  <c r="M78" i="5" s="1"/>
  <c r="H79" i="5" s="1"/>
  <c r="J79" i="5" s="1"/>
  <c r="K79" i="5" s="1"/>
  <c r="Q78" i="5"/>
  <c r="P78" i="5"/>
  <c r="M86" i="1"/>
  <c r="N86" i="1" s="1"/>
  <c r="I87" i="1" s="1"/>
  <c r="S86" i="1"/>
  <c r="R86" i="1"/>
  <c r="H94" i="1"/>
  <c r="Q93" i="1"/>
  <c r="L80" i="4"/>
  <c r="M80" i="4" s="1"/>
  <c r="R80" i="4"/>
  <c r="Q80" i="4"/>
  <c r="P82" i="4"/>
  <c r="G83" i="4"/>
  <c r="G80" i="2"/>
  <c r="P79" i="2"/>
  <c r="L79" i="2"/>
  <c r="M79" i="2" s="1"/>
  <c r="H80" i="2" s="1"/>
  <c r="R79" i="2"/>
  <c r="Q79" i="2"/>
  <c r="T87" i="14" l="1"/>
  <c r="U87" i="14" s="1"/>
  <c r="Q87" i="14"/>
  <c r="K87" i="14"/>
  <c r="L87" i="14" s="1"/>
  <c r="G88" i="14" s="1"/>
  <c r="P87" i="14"/>
  <c r="O88" i="14"/>
  <c r="F89" i="14"/>
  <c r="L83" i="3"/>
  <c r="M83" i="3" s="1"/>
  <c r="G84" i="3"/>
  <c r="R83" i="3"/>
  <c r="P83" i="3"/>
  <c r="Q83" i="11"/>
  <c r="K83" i="11"/>
  <c r="L83" i="11" s="1"/>
  <c r="G84" i="11" s="1"/>
  <c r="P83" i="11"/>
  <c r="F84" i="11"/>
  <c r="O83" i="11"/>
  <c r="K58" i="6"/>
  <c r="L58" i="6" s="1"/>
  <c r="G59" i="6" s="1"/>
  <c r="P59" i="6" s="1"/>
  <c r="K82" i="10"/>
  <c r="L82" i="10" s="1"/>
  <c r="G83" i="10" s="1"/>
  <c r="Q82" i="10"/>
  <c r="P82" i="10"/>
  <c r="O82" i="10"/>
  <c r="F83" i="10"/>
  <c r="T83" i="10" s="1"/>
  <c r="U83" i="10" s="1"/>
  <c r="V84" i="10" s="1"/>
  <c r="O58" i="6"/>
  <c r="F59" i="6"/>
  <c r="Q58" i="6"/>
  <c r="G80" i="5"/>
  <c r="R79" i="5"/>
  <c r="L79" i="5"/>
  <c r="M79" i="5" s="1"/>
  <c r="H80" i="5" s="1"/>
  <c r="J80" i="5" s="1"/>
  <c r="K80" i="5" s="1"/>
  <c r="Q79" i="5"/>
  <c r="P79" i="5"/>
  <c r="M87" i="1"/>
  <c r="N87" i="1" s="1"/>
  <c r="I88" i="1" s="1"/>
  <c r="S87" i="1"/>
  <c r="R87" i="1"/>
  <c r="H95" i="1"/>
  <c r="Q94" i="1"/>
  <c r="L81" i="4"/>
  <c r="M81" i="4" s="1"/>
  <c r="R81" i="4"/>
  <c r="Q81" i="4"/>
  <c r="P83" i="4"/>
  <c r="G84" i="4"/>
  <c r="R80" i="2"/>
  <c r="L80" i="2"/>
  <c r="M80" i="2" s="1"/>
  <c r="H81" i="2" s="1"/>
  <c r="Q80" i="2"/>
  <c r="P80" i="2"/>
  <c r="G81" i="2"/>
  <c r="Q88" i="14" l="1"/>
  <c r="K88" i="14"/>
  <c r="L88" i="14" s="1"/>
  <c r="G89" i="14" s="1"/>
  <c r="P88" i="14"/>
  <c r="T88" i="14"/>
  <c r="U88" i="14" s="1"/>
  <c r="O89" i="14"/>
  <c r="F90" i="14"/>
  <c r="L84" i="3"/>
  <c r="M84" i="3" s="1"/>
  <c r="R84" i="3"/>
  <c r="P84" i="3"/>
  <c r="G85" i="3"/>
  <c r="Q84" i="11"/>
  <c r="K84" i="11"/>
  <c r="L84" i="11" s="1"/>
  <c r="G85" i="11" s="1"/>
  <c r="P84" i="11"/>
  <c r="F85" i="11"/>
  <c r="O84" i="11"/>
  <c r="Q83" i="10"/>
  <c r="P83" i="10"/>
  <c r="K83" i="10"/>
  <c r="L83" i="10" s="1"/>
  <c r="G84" i="10" s="1"/>
  <c r="O83" i="10"/>
  <c r="F84" i="10"/>
  <c r="T84" i="10" s="1"/>
  <c r="U84" i="10" s="1"/>
  <c r="V85" i="10" s="1"/>
  <c r="O59" i="6"/>
  <c r="Q59" i="6"/>
  <c r="K59" i="6"/>
  <c r="L59" i="6" s="1"/>
  <c r="G60" i="6" s="1"/>
  <c r="F60" i="6"/>
  <c r="G81" i="5"/>
  <c r="R80" i="5"/>
  <c r="L80" i="5"/>
  <c r="M80" i="5" s="1"/>
  <c r="H81" i="5" s="1"/>
  <c r="J81" i="5" s="1"/>
  <c r="K81" i="5" s="1"/>
  <c r="Q80" i="5"/>
  <c r="P80" i="5"/>
  <c r="M88" i="1"/>
  <c r="N88" i="1" s="1"/>
  <c r="I89" i="1" s="1"/>
  <c r="S88" i="1"/>
  <c r="R88" i="1"/>
  <c r="H96" i="1"/>
  <c r="Q95" i="1"/>
  <c r="Q82" i="4"/>
  <c r="R82" i="4"/>
  <c r="L82" i="4"/>
  <c r="M82" i="4" s="1"/>
  <c r="G85" i="4"/>
  <c r="P84" i="4"/>
  <c r="Q81" i="2"/>
  <c r="R81" i="2"/>
  <c r="L81" i="2"/>
  <c r="M81" i="2" s="1"/>
  <c r="H82" i="2" s="1"/>
  <c r="P81" i="2"/>
  <c r="G82" i="2"/>
  <c r="O90" i="14" l="1"/>
  <c r="F91" i="14"/>
  <c r="Q89" i="14"/>
  <c r="K89" i="14"/>
  <c r="L89" i="14" s="1"/>
  <c r="G90" i="14" s="1"/>
  <c r="P89" i="14"/>
  <c r="T89" i="14"/>
  <c r="U89" i="14" s="1"/>
  <c r="G86" i="3"/>
  <c r="P85" i="3"/>
  <c r="R85" i="3"/>
  <c r="L85" i="3"/>
  <c r="M85" i="3" s="1"/>
  <c r="Q85" i="11"/>
  <c r="K85" i="11"/>
  <c r="L85" i="11" s="1"/>
  <c r="G86" i="11" s="1"/>
  <c r="P85" i="11"/>
  <c r="F86" i="11"/>
  <c r="O85" i="11"/>
  <c r="K84" i="10"/>
  <c r="L84" i="10" s="1"/>
  <c r="G85" i="10" s="1"/>
  <c r="Q84" i="10"/>
  <c r="P84" i="10"/>
  <c r="O84" i="10"/>
  <c r="F85" i="10"/>
  <c r="T85" i="10" s="1"/>
  <c r="U85" i="10" s="1"/>
  <c r="V86" i="10" s="1"/>
  <c r="O60" i="6"/>
  <c r="Q60" i="6"/>
  <c r="K60" i="6"/>
  <c r="P60" i="6"/>
  <c r="G82" i="5"/>
  <c r="R81" i="5"/>
  <c r="L81" i="5"/>
  <c r="M81" i="5" s="1"/>
  <c r="H82" i="5" s="1"/>
  <c r="J82" i="5" s="1"/>
  <c r="K82" i="5" s="1"/>
  <c r="Q81" i="5"/>
  <c r="P81" i="5"/>
  <c r="M89" i="1"/>
  <c r="N89" i="1" s="1"/>
  <c r="I90" i="1" s="1"/>
  <c r="R89" i="1"/>
  <c r="S89" i="1"/>
  <c r="H97" i="1"/>
  <c r="Q96" i="1"/>
  <c r="R83" i="4"/>
  <c r="L83" i="4"/>
  <c r="M83" i="4" s="1"/>
  <c r="Q83" i="4"/>
  <c r="P85" i="4"/>
  <c r="G86" i="4"/>
  <c r="R82" i="2"/>
  <c r="L82" i="2"/>
  <c r="M82" i="2" s="1"/>
  <c r="H83" i="2" s="1"/>
  <c r="Q82" i="2"/>
  <c r="G83" i="2"/>
  <c r="P82" i="2"/>
  <c r="Q90" i="14" l="1"/>
  <c r="K90" i="14"/>
  <c r="L90" i="14" s="1"/>
  <c r="G91" i="14" s="1"/>
  <c r="P90" i="14"/>
  <c r="T90" i="14"/>
  <c r="U90" i="14" s="1"/>
  <c r="F92" i="14"/>
  <c r="O91" i="14"/>
  <c r="G87" i="3"/>
  <c r="P86" i="3"/>
  <c r="R86" i="3"/>
  <c r="L86" i="3"/>
  <c r="M86" i="3" s="1"/>
  <c r="Q86" i="11"/>
  <c r="K86" i="11"/>
  <c r="L86" i="11" s="1"/>
  <c r="G87" i="11" s="1"/>
  <c r="P86" i="11"/>
  <c r="F87" i="11"/>
  <c r="O86" i="11"/>
  <c r="Q85" i="10"/>
  <c r="P85" i="10"/>
  <c r="K85" i="10"/>
  <c r="L85" i="10" s="1"/>
  <c r="G86" i="10" s="1"/>
  <c r="O85" i="10"/>
  <c r="F86" i="10"/>
  <c r="T86" i="10" s="1"/>
  <c r="U86" i="10" s="1"/>
  <c r="V87" i="10" s="1"/>
  <c r="F61" i="6"/>
  <c r="L60" i="6"/>
  <c r="G61" i="6" s="1"/>
  <c r="G83" i="5"/>
  <c r="P82" i="5"/>
  <c r="R82" i="5"/>
  <c r="L82" i="5"/>
  <c r="M82" i="5" s="1"/>
  <c r="H83" i="5" s="1"/>
  <c r="J83" i="5" s="1"/>
  <c r="K83" i="5" s="1"/>
  <c r="Q82" i="5"/>
  <c r="H98" i="1"/>
  <c r="Q97" i="1"/>
  <c r="M90" i="1"/>
  <c r="N90" i="1" s="1"/>
  <c r="I91" i="1" s="1"/>
  <c r="R90" i="1"/>
  <c r="S90" i="1"/>
  <c r="P83" i="2"/>
  <c r="G84" i="2"/>
  <c r="P86" i="4"/>
  <c r="G87" i="4"/>
  <c r="L84" i="4"/>
  <c r="M84" i="4" s="1"/>
  <c r="R84" i="4"/>
  <c r="Q84" i="4"/>
  <c r="R83" i="2"/>
  <c r="Q83" i="2"/>
  <c r="L83" i="2"/>
  <c r="M83" i="2" s="1"/>
  <c r="H84" i="2" s="1"/>
  <c r="T91" i="14" l="1"/>
  <c r="U91" i="14" s="1"/>
  <c r="Q91" i="14"/>
  <c r="K91" i="14"/>
  <c r="L91" i="14" s="1"/>
  <c r="G92" i="14" s="1"/>
  <c r="P91" i="14"/>
  <c r="O92" i="14"/>
  <c r="F93" i="14"/>
  <c r="L87" i="3"/>
  <c r="M87" i="3" s="1"/>
  <c r="P87" i="3"/>
  <c r="G88" i="3"/>
  <c r="R87" i="3"/>
  <c r="Q87" i="11"/>
  <c r="K87" i="11"/>
  <c r="L87" i="11" s="1"/>
  <c r="G88" i="11" s="1"/>
  <c r="P87" i="11"/>
  <c r="F88" i="11"/>
  <c r="O87" i="11"/>
  <c r="K86" i="10"/>
  <c r="L86" i="10" s="1"/>
  <c r="G87" i="10" s="1"/>
  <c r="Q86" i="10"/>
  <c r="P86" i="10"/>
  <c r="O86" i="10"/>
  <c r="F87" i="10"/>
  <c r="T87" i="10" s="1"/>
  <c r="U87" i="10" s="1"/>
  <c r="V88" i="10" s="1"/>
  <c r="Q61" i="6"/>
  <c r="K61" i="6"/>
  <c r="P61" i="6"/>
  <c r="O61" i="6"/>
  <c r="G84" i="5"/>
  <c r="R83" i="5"/>
  <c r="L83" i="5"/>
  <c r="M83" i="5" s="1"/>
  <c r="H84" i="5" s="1"/>
  <c r="J84" i="5" s="1"/>
  <c r="K84" i="5" s="1"/>
  <c r="Q83" i="5"/>
  <c r="P83" i="5"/>
  <c r="M91" i="1"/>
  <c r="N91" i="1" s="1"/>
  <c r="I92" i="1" s="1"/>
  <c r="S91" i="1"/>
  <c r="R91" i="1"/>
  <c r="Q98" i="1"/>
  <c r="H99" i="1"/>
  <c r="G85" i="2"/>
  <c r="P84" i="2"/>
  <c r="R85" i="4"/>
  <c r="Q85" i="4"/>
  <c r="L85" i="4"/>
  <c r="M85" i="4" s="1"/>
  <c r="G88" i="4"/>
  <c r="P87" i="4"/>
  <c r="Q84" i="2"/>
  <c r="R84" i="2"/>
  <c r="L84" i="2"/>
  <c r="M84" i="2" s="1"/>
  <c r="H85" i="2" s="1"/>
  <c r="Q92" i="14" l="1"/>
  <c r="K92" i="14"/>
  <c r="L92" i="14" s="1"/>
  <c r="G93" i="14" s="1"/>
  <c r="P92" i="14"/>
  <c r="T92" i="14"/>
  <c r="U92" i="14" s="1"/>
  <c r="F94" i="14"/>
  <c r="O93" i="14"/>
  <c r="P88" i="3"/>
  <c r="L88" i="3"/>
  <c r="M88" i="3" s="1"/>
  <c r="R88" i="3"/>
  <c r="G89" i="3"/>
  <c r="P88" i="11"/>
  <c r="K88" i="11"/>
  <c r="L88" i="11" s="1"/>
  <c r="G89" i="11" s="1"/>
  <c r="Q88" i="11"/>
  <c r="F89" i="11"/>
  <c r="O88" i="11"/>
  <c r="Q87" i="10"/>
  <c r="P87" i="10"/>
  <c r="K87" i="10"/>
  <c r="L87" i="10" s="1"/>
  <c r="G88" i="10" s="1"/>
  <c r="O87" i="10"/>
  <c r="F88" i="10"/>
  <c r="T88" i="10" s="1"/>
  <c r="U88" i="10" s="1"/>
  <c r="V89" i="10" s="1"/>
  <c r="L61" i="6"/>
  <c r="G62" i="6" s="1"/>
  <c r="P62" i="6" s="1"/>
  <c r="F62" i="6"/>
  <c r="G85" i="5"/>
  <c r="R84" i="5"/>
  <c r="L84" i="5"/>
  <c r="M84" i="5" s="1"/>
  <c r="H85" i="5" s="1"/>
  <c r="J85" i="5" s="1"/>
  <c r="K85" i="5" s="1"/>
  <c r="Q84" i="5"/>
  <c r="P84" i="5"/>
  <c r="M92" i="1"/>
  <c r="N92" i="1" s="1"/>
  <c r="I93" i="1" s="1"/>
  <c r="S92" i="1"/>
  <c r="R92" i="1"/>
  <c r="Q99" i="1"/>
  <c r="H100" i="1"/>
  <c r="P85" i="2"/>
  <c r="G86" i="2"/>
  <c r="Q86" i="4"/>
  <c r="L86" i="4"/>
  <c r="M86" i="4" s="1"/>
  <c r="R86" i="4"/>
  <c r="G89" i="4"/>
  <c r="P88" i="4"/>
  <c r="Q85" i="2"/>
  <c r="L85" i="2"/>
  <c r="M85" i="2" s="1"/>
  <c r="H86" i="2" s="1"/>
  <c r="R85" i="2"/>
  <c r="T93" i="14" l="1"/>
  <c r="U93" i="14" s="1"/>
  <c r="O94" i="14"/>
  <c r="F95" i="14"/>
  <c r="Q93" i="14"/>
  <c r="K93" i="14"/>
  <c r="L93" i="14" s="1"/>
  <c r="G94" i="14" s="1"/>
  <c r="P93" i="14"/>
  <c r="P89" i="3"/>
  <c r="L89" i="3"/>
  <c r="M89" i="3" s="1"/>
  <c r="R89" i="3"/>
  <c r="G90" i="3"/>
  <c r="Q89" i="11"/>
  <c r="K89" i="11"/>
  <c r="L89" i="11" s="1"/>
  <c r="G90" i="11" s="1"/>
  <c r="P89" i="11"/>
  <c r="F90" i="11"/>
  <c r="O89" i="11"/>
  <c r="K88" i="10"/>
  <c r="L88" i="10" s="1"/>
  <c r="G89" i="10" s="1"/>
  <c r="Q88" i="10"/>
  <c r="P88" i="10"/>
  <c r="O88" i="10"/>
  <c r="F89" i="10"/>
  <c r="T89" i="10" s="1"/>
  <c r="U89" i="10" s="1"/>
  <c r="V90" i="10" s="1"/>
  <c r="K62" i="6"/>
  <c r="L62" i="6" s="1"/>
  <c r="G63" i="6" s="1"/>
  <c r="P63" i="6" s="1"/>
  <c r="O62" i="6"/>
  <c r="F63" i="6"/>
  <c r="Q62" i="6"/>
  <c r="G86" i="5"/>
  <c r="R85" i="5"/>
  <c r="L85" i="5"/>
  <c r="M85" i="5" s="1"/>
  <c r="H86" i="5" s="1"/>
  <c r="J86" i="5" s="1"/>
  <c r="K86" i="5" s="1"/>
  <c r="Q85" i="5"/>
  <c r="P85" i="5"/>
  <c r="M93" i="1"/>
  <c r="N93" i="1" s="1"/>
  <c r="I94" i="1" s="1"/>
  <c r="S93" i="1"/>
  <c r="R93" i="1"/>
  <c r="H101" i="1"/>
  <c r="Q100" i="1"/>
  <c r="G87" i="2"/>
  <c r="P86" i="2"/>
  <c r="R87" i="4"/>
  <c r="L87" i="4"/>
  <c r="M87" i="4" s="1"/>
  <c r="Q87" i="4"/>
  <c r="P89" i="4"/>
  <c r="G90" i="4"/>
  <c r="R86" i="2"/>
  <c r="Q86" i="2"/>
  <c r="L86" i="2"/>
  <c r="M86" i="2" s="1"/>
  <c r="H87" i="2" s="1"/>
  <c r="T94" i="14" l="1"/>
  <c r="U94" i="14" s="1"/>
  <c r="O95" i="14"/>
  <c r="F96" i="14"/>
  <c r="Q94" i="14"/>
  <c r="K94" i="14"/>
  <c r="L94" i="14" s="1"/>
  <c r="G95" i="14" s="1"/>
  <c r="P94" i="14"/>
  <c r="G91" i="3"/>
  <c r="P90" i="3"/>
  <c r="L90" i="3"/>
  <c r="M90" i="3" s="1"/>
  <c r="R90" i="3"/>
  <c r="Q90" i="11"/>
  <c r="K90" i="11"/>
  <c r="L90" i="11" s="1"/>
  <c r="G91" i="11" s="1"/>
  <c r="P90" i="11"/>
  <c r="O90" i="11"/>
  <c r="F91" i="11"/>
  <c r="Q89" i="10"/>
  <c r="P89" i="10"/>
  <c r="K89" i="10"/>
  <c r="L89" i="10" s="1"/>
  <c r="G90" i="10" s="1"/>
  <c r="O89" i="10"/>
  <c r="F90" i="10"/>
  <c r="T90" i="10" s="1"/>
  <c r="U90" i="10" s="1"/>
  <c r="V91" i="10" s="1"/>
  <c r="O63" i="6"/>
  <c r="Q63" i="6"/>
  <c r="K63" i="6"/>
  <c r="F64" i="6"/>
  <c r="G87" i="5"/>
  <c r="R86" i="5"/>
  <c r="L86" i="5"/>
  <c r="M86" i="5" s="1"/>
  <c r="H87" i="5" s="1"/>
  <c r="J87" i="5" s="1"/>
  <c r="K87" i="5" s="1"/>
  <c r="Q86" i="5"/>
  <c r="P86" i="5"/>
  <c r="M94" i="1"/>
  <c r="N94" i="1" s="1"/>
  <c r="I95" i="1" s="1"/>
  <c r="S94" i="1"/>
  <c r="R94" i="1"/>
  <c r="Q101" i="1"/>
  <c r="H102" i="1"/>
  <c r="G88" i="2"/>
  <c r="P87" i="2"/>
  <c r="R88" i="4"/>
  <c r="Q88" i="4"/>
  <c r="L88" i="4"/>
  <c r="M88" i="4" s="1"/>
  <c r="G91" i="4"/>
  <c r="P90" i="4"/>
  <c r="L87" i="2"/>
  <c r="M87" i="2" s="1"/>
  <c r="H88" i="2" s="1"/>
  <c r="R87" i="2"/>
  <c r="Q87" i="2"/>
  <c r="T95" i="14" l="1"/>
  <c r="U95" i="14" s="1"/>
  <c r="Q95" i="14"/>
  <c r="K95" i="14"/>
  <c r="L95" i="14" s="1"/>
  <c r="G96" i="14" s="1"/>
  <c r="P95" i="14"/>
  <c r="O96" i="14"/>
  <c r="F97" i="14"/>
  <c r="R91" i="3"/>
  <c r="G92" i="3"/>
  <c r="P91" i="3"/>
  <c r="L91" i="3"/>
  <c r="M91" i="3" s="1"/>
  <c r="F92" i="11"/>
  <c r="O91" i="11"/>
  <c r="Q91" i="11"/>
  <c r="K91" i="11"/>
  <c r="L91" i="11" s="1"/>
  <c r="G92" i="11" s="1"/>
  <c r="P91" i="11"/>
  <c r="K90" i="10"/>
  <c r="L90" i="10" s="1"/>
  <c r="G91" i="10" s="1"/>
  <c r="Q90" i="10"/>
  <c r="P90" i="10"/>
  <c r="O90" i="10"/>
  <c r="F91" i="10"/>
  <c r="T91" i="10" s="1"/>
  <c r="U91" i="10" s="1"/>
  <c r="V92" i="10" s="1"/>
  <c r="L63" i="6"/>
  <c r="G64" i="6" s="1"/>
  <c r="K64" i="6" s="1"/>
  <c r="O64" i="6"/>
  <c r="G88" i="5"/>
  <c r="R87" i="5"/>
  <c r="L87" i="5"/>
  <c r="M87" i="5" s="1"/>
  <c r="H88" i="5" s="1"/>
  <c r="J88" i="5" s="1"/>
  <c r="K88" i="5" s="1"/>
  <c r="Q87" i="5"/>
  <c r="P87" i="5"/>
  <c r="Q102" i="1"/>
  <c r="H103" i="1"/>
  <c r="R95" i="1"/>
  <c r="S95" i="1"/>
  <c r="M95" i="1"/>
  <c r="N95" i="1" s="1"/>
  <c r="I96" i="1" s="1"/>
  <c r="G89" i="2"/>
  <c r="P88" i="2"/>
  <c r="Q89" i="4"/>
  <c r="L89" i="4"/>
  <c r="M89" i="4" s="1"/>
  <c r="R89" i="4"/>
  <c r="G92" i="4"/>
  <c r="P91" i="4"/>
  <c r="R88" i="2"/>
  <c r="L88" i="2"/>
  <c r="M88" i="2" s="1"/>
  <c r="H89" i="2" s="1"/>
  <c r="Q88" i="2"/>
  <c r="Q96" i="14" l="1"/>
  <c r="K96" i="14"/>
  <c r="L96" i="14" s="1"/>
  <c r="G97" i="14" s="1"/>
  <c r="P96" i="14"/>
  <c r="T96" i="14"/>
  <c r="U96" i="14" s="1"/>
  <c r="F98" i="14"/>
  <c r="O97" i="14"/>
  <c r="P92" i="3"/>
  <c r="L92" i="3"/>
  <c r="M92" i="3" s="1"/>
  <c r="R92" i="3"/>
  <c r="G93" i="3"/>
  <c r="Q92" i="11"/>
  <c r="K92" i="11"/>
  <c r="L92" i="11" s="1"/>
  <c r="G93" i="11" s="1"/>
  <c r="P92" i="11"/>
  <c r="F93" i="11"/>
  <c r="O92" i="11"/>
  <c r="P64" i="6"/>
  <c r="Q64" i="6"/>
  <c r="Q91" i="10"/>
  <c r="P91" i="10"/>
  <c r="K91" i="10"/>
  <c r="L91" i="10" s="1"/>
  <c r="G92" i="10" s="1"/>
  <c r="O91" i="10"/>
  <c r="F92" i="10"/>
  <c r="T92" i="10" s="1"/>
  <c r="U92" i="10" s="1"/>
  <c r="V93" i="10" s="1"/>
  <c r="F65" i="6"/>
  <c r="L64" i="6"/>
  <c r="G65" i="6" s="1"/>
  <c r="G89" i="5"/>
  <c r="Q88" i="5"/>
  <c r="R88" i="5"/>
  <c r="L88" i="5"/>
  <c r="M88" i="5" s="1"/>
  <c r="H89" i="5" s="1"/>
  <c r="J89" i="5" s="1"/>
  <c r="K89" i="5" s="1"/>
  <c r="P88" i="5"/>
  <c r="R96" i="1"/>
  <c r="M96" i="1"/>
  <c r="N96" i="1" s="1"/>
  <c r="I97" i="1" s="1"/>
  <c r="S96" i="1"/>
  <c r="Q103" i="1"/>
  <c r="H104" i="1"/>
  <c r="P89" i="2"/>
  <c r="G90" i="2"/>
  <c r="Q90" i="4"/>
  <c r="L90" i="4"/>
  <c r="M90" i="4" s="1"/>
  <c r="R90" i="4"/>
  <c r="G93" i="4"/>
  <c r="P92" i="4"/>
  <c r="Q89" i="2"/>
  <c r="R89" i="2"/>
  <c r="L89" i="2"/>
  <c r="M89" i="2" s="1"/>
  <c r="H90" i="2" s="1"/>
  <c r="T97" i="14" l="1"/>
  <c r="U97" i="14" s="1"/>
  <c r="Q97" i="14"/>
  <c r="K97" i="14"/>
  <c r="L97" i="14" s="1"/>
  <c r="G98" i="14" s="1"/>
  <c r="P97" i="14"/>
  <c r="O98" i="14"/>
  <c r="F99" i="14"/>
  <c r="P93" i="3"/>
  <c r="L93" i="3"/>
  <c r="M93" i="3" s="1"/>
  <c r="R93" i="3"/>
  <c r="G94" i="3"/>
  <c r="Q93" i="11"/>
  <c r="K93" i="11"/>
  <c r="L93" i="11" s="1"/>
  <c r="G94" i="11" s="1"/>
  <c r="P93" i="11"/>
  <c r="F94" i="11"/>
  <c r="O93" i="11"/>
  <c r="K92" i="10"/>
  <c r="L92" i="10" s="1"/>
  <c r="G93" i="10" s="1"/>
  <c r="Q92" i="10"/>
  <c r="P92" i="10"/>
  <c r="O92" i="10"/>
  <c r="F93" i="10"/>
  <c r="T93" i="10" s="1"/>
  <c r="U93" i="10" s="1"/>
  <c r="V94" i="10" s="1"/>
  <c r="Q65" i="6"/>
  <c r="K65" i="6"/>
  <c r="P65" i="6"/>
  <c r="O65" i="6"/>
  <c r="G90" i="5"/>
  <c r="Q89" i="5"/>
  <c r="R89" i="5"/>
  <c r="L89" i="5"/>
  <c r="M89" i="5" s="1"/>
  <c r="H90" i="5" s="1"/>
  <c r="J90" i="5" s="1"/>
  <c r="K90" i="5" s="1"/>
  <c r="P89" i="5"/>
  <c r="Q104" i="1"/>
  <c r="H105" i="1"/>
  <c r="M97" i="1"/>
  <c r="N97" i="1" s="1"/>
  <c r="I98" i="1" s="1"/>
  <c r="S97" i="1"/>
  <c r="R97" i="1"/>
  <c r="G91" i="2"/>
  <c r="P90" i="2"/>
  <c r="R91" i="4"/>
  <c r="L91" i="4"/>
  <c r="M91" i="4" s="1"/>
  <c r="Q91" i="4"/>
  <c r="P93" i="4"/>
  <c r="G94" i="4"/>
  <c r="L90" i="2"/>
  <c r="M90" i="2" s="1"/>
  <c r="H91" i="2" s="1"/>
  <c r="R90" i="2"/>
  <c r="Q90" i="2"/>
  <c r="Q98" i="14" l="1"/>
  <c r="K98" i="14"/>
  <c r="L98" i="14" s="1"/>
  <c r="G99" i="14" s="1"/>
  <c r="P98" i="14"/>
  <c r="T98" i="14"/>
  <c r="U98" i="14" s="1"/>
  <c r="O99" i="14"/>
  <c r="F100" i="14"/>
  <c r="R94" i="3"/>
  <c r="G95" i="3"/>
  <c r="P94" i="3"/>
  <c r="L94" i="3"/>
  <c r="M94" i="3" s="1"/>
  <c r="Q94" i="11"/>
  <c r="K94" i="11"/>
  <c r="L94" i="11" s="1"/>
  <c r="G95" i="11" s="1"/>
  <c r="P94" i="11"/>
  <c r="O94" i="11"/>
  <c r="F95" i="11"/>
  <c r="Q93" i="10"/>
  <c r="P93" i="10"/>
  <c r="K93" i="10"/>
  <c r="L93" i="10" s="1"/>
  <c r="G94" i="10" s="1"/>
  <c r="O93" i="10"/>
  <c r="F94" i="10"/>
  <c r="T94" i="10" s="1"/>
  <c r="U94" i="10" s="1"/>
  <c r="V95" i="10" s="1"/>
  <c r="F66" i="6"/>
  <c r="L65" i="6"/>
  <c r="G66" i="6" s="1"/>
  <c r="G91" i="5"/>
  <c r="Q90" i="5"/>
  <c r="R90" i="5"/>
  <c r="L90" i="5"/>
  <c r="M90" i="5" s="1"/>
  <c r="H91" i="5" s="1"/>
  <c r="J91" i="5" s="1"/>
  <c r="K91" i="5" s="1"/>
  <c r="P90" i="5"/>
  <c r="R98" i="1"/>
  <c r="M98" i="1"/>
  <c r="N98" i="1" s="1"/>
  <c r="I99" i="1" s="1"/>
  <c r="S98" i="1"/>
  <c r="Q105" i="1"/>
  <c r="H106" i="1"/>
  <c r="P91" i="2"/>
  <c r="G92" i="2"/>
  <c r="Q92" i="4"/>
  <c r="L92" i="4"/>
  <c r="M92" i="4" s="1"/>
  <c r="R92" i="4"/>
  <c r="G95" i="4"/>
  <c r="P94" i="4"/>
  <c r="R91" i="2"/>
  <c r="L91" i="2"/>
  <c r="M91" i="2" s="1"/>
  <c r="H92" i="2" s="1"/>
  <c r="Q91" i="2"/>
  <c r="T99" i="14" l="1"/>
  <c r="U99" i="14" s="1"/>
  <c r="Q99" i="14"/>
  <c r="K99" i="14"/>
  <c r="L99" i="14" s="1"/>
  <c r="G100" i="14" s="1"/>
  <c r="P99" i="14"/>
  <c r="O100" i="14"/>
  <c r="F101" i="14"/>
  <c r="G96" i="3"/>
  <c r="P95" i="3"/>
  <c r="L95" i="3"/>
  <c r="M95" i="3" s="1"/>
  <c r="R95" i="3"/>
  <c r="Q95" i="11"/>
  <c r="K95" i="11"/>
  <c r="L95" i="11" s="1"/>
  <c r="G96" i="11" s="1"/>
  <c r="P95" i="11"/>
  <c r="F96" i="11"/>
  <c r="O95" i="11"/>
  <c r="K94" i="10"/>
  <c r="L94" i="10" s="1"/>
  <c r="G95" i="10" s="1"/>
  <c r="Q94" i="10"/>
  <c r="P94" i="10"/>
  <c r="O94" i="10"/>
  <c r="F95" i="10"/>
  <c r="T95" i="10" s="1"/>
  <c r="U95" i="10" s="1"/>
  <c r="V96" i="10" s="1"/>
  <c r="K66" i="6"/>
  <c r="Q66" i="6"/>
  <c r="P66" i="6"/>
  <c r="O66" i="6"/>
  <c r="G92" i="5"/>
  <c r="L91" i="5"/>
  <c r="M91" i="5" s="1"/>
  <c r="H92" i="5" s="1"/>
  <c r="J92" i="5" s="1"/>
  <c r="K92" i="5" s="1"/>
  <c r="Q91" i="5"/>
  <c r="R91" i="5"/>
  <c r="P91" i="5"/>
  <c r="R99" i="1"/>
  <c r="M99" i="1"/>
  <c r="N99" i="1" s="1"/>
  <c r="I100" i="1" s="1"/>
  <c r="S99" i="1"/>
  <c r="Q106" i="1"/>
  <c r="H107" i="1"/>
  <c r="G93" i="2"/>
  <c r="P92" i="2"/>
  <c r="L93" i="4"/>
  <c r="M93" i="4" s="1"/>
  <c r="R93" i="4"/>
  <c r="Q93" i="4"/>
  <c r="P95" i="4"/>
  <c r="G96" i="4"/>
  <c r="Q92" i="2"/>
  <c r="R92" i="2"/>
  <c r="L92" i="2"/>
  <c r="M92" i="2" s="1"/>
  <c r="H93" i="2" s="1"/>
  <c r="Q100" i="14" l="1"/>
  <c r="K100" i="14"/>
  <c r="L100" i="14" s="1"/>
  <c r="G101" i="14" s="1"/>
  <c r="P100" i="14"/>
  <c r="T100" i="14"/>
  <c r="U100" i="14" s="1"/>
  <c r="F102" i="14"/>
  <c r="O101" i="14"/>
  <c r="L96" i="3"/>
  <c r="M96" i="3" s="1"/>
  <c r="G97" i="3"/>
  <c r="P96" i="3"/>
  <c r="R96" i="3"/>
  <c r="Q96" i="11"/>
  <c r="K96" i="11"/>
  <c r="L96" i="11" s="1"/>
  <c r="G97" i="11" s="1"/>
  <c r="P96" i="11"/>
  <c r="F97" i="11"/>
  <c r="O96" i="11"/>
  <c r="Q95" i="10"/>
  <c r="P95" i="10"/>
  <c r="K95" i="10"/>
  <c r="L95" i="10" s="1"/>
  <c r="G96" i="10" s="1"/>
  <c r="O95" i="10"/>
  <c r="F96" i="10"/>
  <c r="T96" i="10" s="1"/>
  <c r="U96" i="10" s="1"/>
  <c r="V97" i="10" s="1"/>
  <c r="L66" i="6"/>
  <c r="G67" i="6" s="1"/>
  <c r="F67" i="6"/>
  <c r="G93" i="5"/>
  <c r="Q92" i="5"/>
  <c r="R92" i="5"/>
  <c r="L92" i="5"/>
  <c r="M92" i="5" s="1"/>
  <c r="H93" i="5" s="1"/>
  <c r="J93" i="5" s="1"/>
  <c r="K93" i="5" s="1"/>
  <c r="P92" i="5"/>
  <c r="S100" i="1"/>
  <c r="R100" i="1"/>
  <c r="M100" i="1"/>
  <c r="N100" i="1" s="1"/>
  <c r="I101" i="1" s="1"/>
  <c r="H108" i="1"/>
  <c r="Q107" i="1"/>
  <c r="P93" i="2"/>
  <c r="G94" i="2"/>
  <c r="Q94" i="4"/>
  <c r="L94" i="4"/>
  <c r="M94" i="4" s="1"/>
  <c r="R94" i="4"/>
  <c r="G97" i="4"/>
  <c r="P96" i="4"/>
  <c r="R93" i="2"/>
  <c r="Q93" i="2"/>
  <c r="L93" i="2"/>
  <c r="M93" i="2" s="1"/>
  <c r="H94" i="2" s="1"/>
  <c r="T101" i="14" l="1"/>
  <c r="U101" i="14" s="1"/>
  <c r="O102" i="14"/>
  <c r="F103" i="14"/>
  <c r="Q101" i="14"/>
  <c r="K101" i="14"/>
  <c r="L101" i="14" s="1"/>
  <c r="G102" i="14" s="1"/>
  <c r="P101" i="14"/>
  <c r="L97" i="3"/>
  <c r="M97" i="3" s="1"/>
  <c r="R97" i="3"/>
  <c r="P97" i="3"/>
  <c r="G98" i="3"/>
  <c r="Q97" i="11"/>
  <c r="K97" i="11"/>
  <c r="L97" i="11" s="1"/>
  <c r="G98" i="11" s="1"/>
  <c r="P97" i="11"/>
  <c r="F98" i="11"/>
  <c r="O97" i="11"/>
  <c r="K96" i="10"/>
  <c r="L96" i="10" s="1"/>
  <c r="G97" i="10" s="1"/>
  <c r="Q96" i="10"/>
  <c r="P96" i="10"/>
  <c r="O96" i="10"/>
  <c r="F97" i="10"/>
  <c r="T97" i="10" s="1"/>
  <c r="U97" i="10" s="1"/>
  <c r="V98" i="10" s="1"/>
  <c r="O67" i="6"/>
  <c r="F68" i="6"/>
  <c r="P67" i="6"/>
  <c r="K67" i="6"/>
  <c r="L67" i="6" s="1"/>
  <c r="G68" i="6" s="1"/>
  <c r="Q67" i="6"/>
  <c r="G94" i="5"/>
  <c r="L93" i="5"/>
  <c r="M93" i="5" s="1"/>
  <c r="H94" i="5" s="1"/>
  <c r="J94" i="5" s="1"/>
  <c r="K94" i="5" s="1"/>
  <c r="R93" i="5"/>
  <c r="Q93" i="5"/>
  <c r="P93" i="5"/>
  <c r="R101" i="1"/>
  <c r="S101" i="1"/>
  <c r="M101" i="1"/>
  <c r="N101" i="1" s="1"/>
  <c r="I102" i="1" s="1"/>
  <c r="Q108" i="1"/>
  <c r="H109" i="1"/>
  <c r="P94" i="2"/>
  <c r="G95" i="2"/>
  <c r="R95" i="4"/>
  <c r="L95" i="4"/>
  <c r="M95" i="4" s="1"/>
  <c r="Q95" i="4"/>
  <c r="P97" i="4"/>
  <c r="G98" i="4"/>
  <c r="Q94" i="2"/>
  <c r="R94" i="2"/>
  <c r="L94" i="2"/>
  <c r="M94" i="2" s="1"/>
  <c r="H95" i="2" s="1"/>
  <c r="T102" i="14" l="1"/>
  <c r="U102" i="14" s="1"/>
  <c r="Q102" i="14"/>
  <c r="K102" i="14"/>
  <c r="L102" i="14" s="1"/>
  <c r="G103" i="14" s="1"/>
  <c r="P102" i="14"/>
  <c r="O103" i="14"/>
  <c r="F104" i="14"/>
  <c r="R98" i="3"/>
  <c r="L98" i="3"/>
  <c r="M98" i="3" s="1"/>
  <c r="G99" i="3"/>
  <c r="P98" i="3"/>
  <c r="Q98" i="11"/>
  <c r="K98" i="11"/>
  <c r="L98" i="11" s="1"/>
  <c r="G99" i="11" s="1"/>
  <c r="P98" i="11"/>
  <c r="O98" i="11"/>
  <c r="F99" i="11"/>
  <c r="Q97" i="10"/>
  <c r="P97" i="10"/>
  <c r="K97" i="10"/>
  <c r="L97" i="10" s="1"/>
  <c r="G98" i="10" s="1"/>
  <c r="O97" i="10"/>
  <c r="F98" i="10"/>
  <c r="T98" i="10" s="1"/>
  <c r="U98" i="10" s="1"/>
  <c r="V99" i="10" s="1"/>
  <c r="Q68" i="6"/>
  <c r="K68" i="6"/>
  <c r="L68" i="6" s="1"/>
  <c r="G69" i="6" s="1"/>
  <c r="P68" i="6"/>
  <c r="O68" i="6"/>
  <c r="G95" i="5"/>
  <c r="Q94" i="5"/>
  <c r="R94" i="5"/>
  <c r="L94" i="5"/>
  <c r="M94" i="5" s="1"/>
  <c r="H95" i="5" s="1"/>
  <c r="J95" i="5" s="1"/>
  <c r="K95" i="5" s="1"/>
  <c r="P94" i="5"/>
  <c r="R102" i="1"/>
  <c r="M102" i="1"/>
  <c r="N102" i="1" s="1"/>
  <c r="I103" i="1" s="1"/>
  <c r="S102" i="1"/>
  <c r="Q109" i="1"/>
  <c r="H110" i="1"/>
  <c r="P95" i="2"/>
  <c r="G96" i="2"/>
  <c r="P98" i="4"/>
  <c r="G99" i="4"/>
  <c r="L96" i="4"/>
  <c r="M96" i="4" s="1"/>
  <c r="R96" i="4"/>
  <c r="Q96" i="4"/>
  <c r="Q95" i="2"/>
  <c r="L95" i="2"/>
  <c r="M95" i="2" s="1"/>
  <c r="H96" i="2" s="1"/>
  <c r="R95" i="2"/>
  <c r="Q103" i="14" l="1"/>
  <c r="K103" i="14"/>
  <c r="L103" i="14" s="1"/>
  <c r="G104" i="14" s="1"/>
  <c r="P103" i="14"/>
  <c r="T103" i="14"/>
  <c r="U103" i="14" s="1"/>
  <c r="O104" i="14"/>
  <c r="F105" i="14"/>
  <c r="R99" i="3"/>
  <c r="G100" i="3"/>
  <c r="P99" i="3"/>
  <c r="L99" i="3"/>
  <c r="M99" i="3" s="1"/>
  <c r="Q99" i="11"/>
  <c r="K99" i="11"/>
  <c r="L99" i="11" s="1"/>
  <c r="G100" i="11" s="1"/>
  <c r="P99" i="11"/>
  <c r="F100" i="11"/>
  <c r="O99" i="11"/>
  <c r="K98" i="10"/>
  <c r="L98" i="10" s="1"/>
  <c r="G99" i="10" s="1"/>
  <c r="Q98" i="10"/>
  <c r="P98" i="10"/>
  <c r="O98" i="10"/>
  <c r="F99" i="10"/>
  <c r="T99" i="10" s="1"/>
  <c r="U99" i="10" s="1"/>
  <c r="V100" i="10" s="1"/>
  <c r="P69" i="6"/>
  <c r="F69" i="6"/>
  <c r="K69" i="6" s="1"/>
  <c r="L69" i="6" s="1"/>
  <c r="G70" i="6" s="1"/>
  <c r="G96" i="5"/>
  <c r="L95" i="5"/>
  <c r="M95" i="5" s="1"/>
  <c r="H96" i="5" s="1"/>
  <c r="J96" i="5" s="1"/>
  <c r="K96" i="5" s="1"/>
  <c r="R95" i="5"/>
  <c r="Q95" i="5"/>
  <c r="P95" i="5"/>
  <c r="R103" i="1"/>
  <c r="M103" i="1"/>
  <c r="N103" i="1" s="1"/>
  <c r="I104" i="1" s="1"/>
  <c r="S103" i="1"/>
  <c r="Q110" i="1"/>
  <c r="H111" i="1"/>
  <c r="G97" i="2"/>
  <c r="P96" i="2"/>
  <c r="L97" i="4"/>
  <c r="M97" i="4" s="1"/>
  <c r="R97" i="4"/>
  <c r="Q97" i="4"/>
  <c r="G100" i="4"/>
  <c r="P99" i="4"/>
  <c r="R96" i="2"/>
  <c r="L96" i="2"/>
  <c r="M96" i="2" s="1"/>
  <c r="H97" i="2" s="1"/>
  <c r="Q96" i="2"/>
  <c r="T104" i="14" l="1"/>
  <c r="U104" i="14" s="1"/>
  <c r="Q104" i="14"/>
  <c r="K104" i="14"/>
  <c r="L104" i="14" s="1"/>
  <c r="G105" i="14" s="1"/>
  <c r="P104" i="14"/>
  <c r="F106" i="14"/>
  <c r="O105" i="14"/>
  <c r="L100" i="3"/>
  <c r="M100" i="3" s="1"/>
  <c r="P100" i="3"/>
  <c r="R100" i="3"/>
  <c r="G101" i="3"/>
  <c r="Q100" i="11"/>
  <c r="K100" i="11"/>
  <c r="L100" i="11" s="1"/>
  <c r="G101" i="11" s="1"/>
  <c r="P100" i="11"/>
  <c r="F101" i="11"/>
  <c r="O100" i="11"/>
  <c r="Q99" i="10"/>
  <c r="P99" i="10"/>
  <c r="K99" i="10"/>
  <c r="L99" i="10" s="1"/>
  <c r="G100" i="10" s="1"/>
  <c r="O99" i="10"/>
  <c r="F100" i="10"/>
  <c r="T100" i="10" s="1"/>
  <c r="U100" i="10" s="1"/>
  <c r="V101" i="10" s="1"/>
  <c r="Q69" i="6"/>
  <c r="P70" i="6"/>
  <c r="F70" i="6"/>
  <c r="Q70" i="6" s="1"/>
  <c r="O69" i="6"/>
  <c r="G97" i="5"/>
  <c r="Q96" i="5"/>
  <c r="R96" i="5"/>
  <c r="L96" i="5"/>
  <c r="M96" i="5" s="1"/>
  <c r="H97" i="5" s="1"/>
  <c r="J97" i="5" s="1"/>
  <c r="K97" i="5" s="1"/>
  <c r="P96" i="5"/>
  <c r="M104" i="1"/>
  <c r="N104" i="1" s="1"/>
  <c r="I105" i="1" s="1"/>
  <c r="S104" i="1"/>
  <c r="R104" i="1"/>
  <c r="H112" i="1"/>
  <c r="Q111" i="1"/>
  <c r="P97" i="2"/>
  <c r="G98" i="2"/>
  <c r="G101" i="4"/>
  <c r="P100" i="4"/>
  <c r="Q98" i="4"/>
  <c r="R98" i="4"/>
  <c r="L98" i="4"/>
  <c r="M98" i="4" s="1"/>
  <c r="Q97" i="2"/>
  <c r="L97" i="2"/>
  <c r="M97" i="2" s="1"/>
  <c r="H98" i="2" s="1"/>
  <c r="R97" i="2"/>
  <c r="Q105" i="14" l="1"/>
  <c r="K105" i="14"/>
  <c r="L105" i="14" s="1"/>
  <c r="G106" i="14" s="1"/>
  <c r="P105" i="14"/>
  <c r="T105" i="14"/>
  <c r="U105" i="14" s="1"/>
  <c r="O106" i="14"/>
  <c r="F107" i="14"/>
  <c r="L101" i="3"/>
  <c r="M101" i="3" s="1"/>
  <c r="P101" i="3"/>
  <c r="R101" i="3"/>
  <c r="G102" i="3"/>
  <c r="Q101" i="11"/>
  <c r="K101" i="11"/>
  <c r="L101" i="11" s="1"/>
  <c r="G102" i="11" s="1"/>
  <c r="P101" i="11"/>
  <c r="F102" i="11"/>
  <c r="O101" i="11"/>
  <c r="K100" i="10"/>
  <c r="L100" i="10" s="1"/>
  <c r="G101" i="10" s="1"/>
  <c r="Q100" i="10"/>
  <c r="P100" i="10"/>
  <c r="O100" i="10"/>
  <c r="F101" i="10"/>
  <c r="T101" i="10" s="1"/>
  <c r="U101" i="10" s="1"/>
  <c r="V102" i="10" s="1"/>
  <c r="O70" i="6"/>
  <c r="K70" i="6"/>
  <c r="L70" i="6" s="1"/>
  <c r="G71" i="6" s="1"/>
  <c r="F71" i="6"/>
  <c r="G98" i="5"/>
  <c r="L97" i="5"/>
  <c r="M97" i="5" s="1"/>
  <c r="H98" i="5" s="1"/>
  <c r="J98" i="5" s="1"/>
  <c r="K98" i="5" s="1"/>
  <c r="R97" i="5"/>
  <c r="Q97" i="5"/>
  <c r="P97" i="5"/>
  <c r="M105" i="1"/>
  <c r="N105" i="1" s="1"/>
  <c r="I106" i="1" s="1"/>
  <c r="R105" i="1"/>
  <c r="S105" i="1"/>
  <c r="Q112" i="1"/>
  <c r="H113" i="1"/>
  <c r="P98" i="2"/>
  <c r="G99" i="2"/>
  <c r="Q99" i="4"/>
  <c r="R99" i="4"/>
  <c r="L99" i="4"/>
  <c r="M99" i="4" s="1"/>
  <c r="G102" i="4"/>
  <c r="P101" i="4"/>
  <c r="Q98" i="2"/>
  <c r="R98" i="2"/>
  <c r="L98" i="2"/>
  <c r="M98" i="2" s="1"/>
  <c r="H99" i="2" s="1"/>
  <c r="T106" i="14" l="1"/>
  <c r="U106" i="14" s="1"/>
  <c r="Q106" i="14"/>
  <c r="K106" i="14"/>
  <c r="L106" i="14" s="1"/>
  <c r="G107" i="14" s="1"/>
  <c r="P106" i="14"/>
  <c r="O107" i="14"/>
  <c r="F108" i="14"/>
  <c r="G103" i="3"/>
  <c r="P102" i="3"/>
  <c r="L102" i="3"/>
  <c r="M102" i="3" s="1"/>
  <c r="R102" i="3"/>
  <c r="Q102" i="11"/>
  <c r="K102" i="11"/>
  <c r="L102" i="11" s="1"/>
  <c r="G103" i="11" s="1"/>
  <c r="P102" i="11"/>
  <c r="O102" i="11"/>
  <c r="F103" i="11"/>
  <c r="Q101" i="10"/>
  <c r="P101" i="10"/>
  <c r="K101" i="10"/>
  <c r="L101" i="10" s="1"/>
  <c r="G102" i="10" s="1"/>
  <c r="O101" i="10"/>
  <c r="F102" i="10"/>
  <c r="T102" i="10" s="1"/>
  <c r="U102" i="10" s="1"/>
  <c r="V103" i="10" s="1"/>
  <c r="Q71" i="6"/>
  <c r="P71" i="6"/>
  <c r="K71" i="6"/>
  <c r="L71" i="6" s="1"/>
  <c r="G72" i="6" s="1"/>
  <c r="F72" i="6"/>
  <c r="O71" i="6"/>
  <c r="G99" i="5"/>
  <c r="Q98" i="5"/>
  <c r="R98" i="5"/>
  <c r="L98" i="5"/>
  <c r="M98" i="5" s="1"/>
  <c r="H99" i="5" s="1"/>
  <c r="J99" i="5" s="1"/>
  <c r="K99" i="5" s="1"/>
  <c r="P98" i="5"/>
  <c r="M106" i="1"/>
  <c r="N106" i="1" s="1"/>
  <c r="I107" i="1" s="1"/>
  <c r="S106" i="1"/>
  <c r="R106" i="1"/>
  <c r="H114" i="1"/>
  <c r="Q113" i="1"/>
  <c r="G100" i="2"/>
  <c r="P99" i="2"/>
  <c r="R100" i="4"/>
  <c r="L100" i="4"/>
  <c r="M100" i="4" s="1"/>
  <c r="Q100" i="4"/>
  <c r="P102" i="4"/>
  <c r="G103" i="4"/>
  <c r="L99" i="2"/>
  <c r="M99" i="2" s="1"/>
  <c r="H100" i="2" s="1"/>
  <c r="Q99" i="2"/>
  <c r="R99" i="2"/>
  <c r="Q107" i="14" l="1"/>
  <c r="K107" i="14"/>
  <c r="L107" i="14" s="1"/>
  <c r="G108" i="14" s="1"/>
  <c r="P107" i="14"/>
  <c r="T107" i="14"/>
  <c r="U107" i="14" s="1"/>
  <c r="O108" i="14"/>
  <c r="F109" i="14"/>
  <c r="P103" i="3"/>
  <c r="L103" i="3"/>
  <c r="M103" i="3" s="1"/>
  <c r="G104" i="3"/>
  <c r="R103" i="3"/>
  <c r="Q103" i="11"/>
  <c r="K103" i="11"/>
  <c r="L103" i="11" s="1"/>
  <c r="G104" i="11" s="1"/>
  <c r="P103" i="11"/>
  <c r="F104" i="11"/>
  <c r="O103" i="11"/>
  <c r="K102" i="10"/>
  <c r="L102" i="10" s="1"/>
  <c r="G103" i="10" s="1"/>
  <c r="Q102" i="10"/>
  <c r="P102" i="10"/>
  <c r="O102" i="10"/>
  <c r="F103" i="10"/>
  <c r="T103" i="10" s="1"/>
  <c r="U103" i="10" s="1"/>
  <c r="V104" i="10" s="1"/>
  <c r="Q72" i="6"/>
  <c r="K72" i="6"/>
  <c r="L72" i="6" s="1"/>
  <c r="G73" i="6" s="1"/>
  <c r="P72" i="6"/>
  <c r="O72" i="6"/>
  <c r="G100" i="5"/>
  <c r="L99" i="5"/>
  <c r="M99" i="5" s="1"/>
  <c r="H100" i="5" s="1"/>
  <c r="J100" i="5" s="1"/>
  <c r="K100" i="5" s="1"/>
  <c r="Q99" i="5"/>
  <c r="R99" i="5"/>
  <c r="P99" i="5"/>
  <c r="S107" i="1"/>
  <c r="M107" i="1"/>
  <c r="N107" i="1" s="1"/>
  <c r="I108" i="1" s="1"/>
  <c r="R107" i="1"/>
  <c r="Q114" i="1"/>
  <c r="H115" i="1"/>
  <c r="G101" i="2"/>
  <c r="P100" i="2"/>
  <c r="L101" i="4"/>
  <c r="M101" i="4" s="1"/>
  <c r="R101" i="4"/>
  <c r="Q101" i="4"/>
  <c r="P103" i="4"/>
  <c r="G104" i="4"/>
  <c r="R100" i="2"/>
  <c r="L100" i="2"/>
  <c r="M100" i="2" s="1"/>
  <c r="H101" i="2" s="1"/>
  <c r="Q100" i="2"/>
  <c r="F110" i="14" l="1"/>
  <c r="O109" i="14"/>
  <c r="Q108" i="14"/>
  <c r="K108" i="14"/>
  <c r="L108" i="14" s="1"/>
  <c r="G109" i="14" s="1"/>
  <c r="P108" i="14"/>
  <c r="T108" i="14"/>
  <c r="U108" i="14" s="1"/>
  <c r="L104" i="3"/>
  <c r="M104" i="3" s="1"/>
  <c r="R104" i="3"/>
  <c r="G105" i="3"/>
  <c r="P104" i="3"/>
  <c r="Q104" i="11"/>
  <c r="K104" i="11"/>
  <c r="L104" i="11" s="1"/>
  <c r="G105" i="11" s="1"/>
  <c r="P104" i="11"/>
  <c r="F105" i="11"/>
  <c r="O104" i="11"/>
  <c r="Q103" i="10"/>
  <c r="P103" i="10"/>
  <c r="K103" i="10"/>
  <c r="L103" i="10" s="1"/>
  <c r="G104" i="10" s="1"/>
  <c r="O103" i="10"/>
  <c r="F104" i="10"/>
  <c r="T104" i="10" s="1"/>
  <c r="U104" i="10" s="1"/>
  <c r="V105" i="10" s="1"/>
  <c r="P73" i="6"/>
  <c r="F73" i="6"/>
  <c r="K73" i="6" s="1"/>
  <c r="L73" i="6" s="1"/>
  <c r="G74" i="6" s="1"/>
  <c r="G101" i="5"/>
  <c r="Q100" i="5"/>
  <c r="R100" i="5"/>
  <c r="L100" i="5"/>
  <c r="M100" i="5" s="1"/>
  <c r="H101" i="5" s="1"/>
  <c r="J101" i="5" s="1"/>
  <c r="K101" i="5" s="1"/>
  <c r="P100" i="5"/>
  <c r="M108" i="1"/>
  <c r="N108" i="1" s="1"/>
  <c r="I109" i="1" s="1"/>
  <c r="S108" i="1"/>
  <c r="R108" i="1"/>
  <c r="H116" i="1"/>
  <c r="Q115" i="1"/>
  <c r="P101" i="2"/>
  <c r="G102" i="2"/>
  <c r="Q102" i="4"/>
  <c r="L102" i="4"/>
  <c r="M102" i="4" s="1"/>
  <c r="R102" i="4"/>
  <c r="G105" i="4"/>
  <c r="P104" i="4"/>
  <c r="L101" i="2"/>
  <c r="M101" i="2" s="1"/>
  <c r="H102" i="2" s="1"/>
  <c r="Q101" i="2"/>
  <c r="R101" i="2"/>
  <c r="Q109" i="14" l="1"/>
  <c r="K109" i="14"/>
  <c r="L109" i="14" s="1"/>
  <c r="G110" i="14" s="1"/>
  <c r="P109" i="14"/>
  <c r="T109" i="14"/>
  <c r="U109" i="14" s="1"/>
  <c r="O110" i="14"/>
  <c r="F111" i="14"/>
  <c r="L105" i="3"/>
  <c r="M105" i="3" s="1"/>
  <c r="P105" i="3"/>
  <c r="R105" i="3"/>
  <c r="G106" i="3"/>
  <c r="F106" i="11"/>
  <c r="O105" i="11"/>
  <c r="Q105" i="11"/>
  <c r="K105" i="11"/>
  <c r="L105" i="11" s="1"/>
  <c r="G106" i="11" s="1"/>
  <c r="P105" i="11"/>
  <c r="K104" i="10"/>
  <c r="L104" i="10" s="1"/>
  <c r="G105" i="10" s="1"/>
  <c r="Q104" i="10"/>
  <c r="P104" i="10"/>
  <c r="O104" i="10"/>
  <c r="F105" i="10"/>
  <c r="T105" i="10" s="1"/>
  <c r="U105" i="10" s="1"/>
  <c r="V106" i="10" s="1"/>
  <c r="P74" i="6"/>
  <c r="O73" i="6"/>
  <c r="F74" i="6"/>
  <c r="Q73" i="6"/>
  <c r="L101" i="5"/>
  <c r="M101" i="5" s="1"/>
  <c r="R101" i="5"/>
  <c r="Q101" i="5"/>
  <c r="P101" i="5"/>
  <c r="M109" i="1"/>
  <c r="N109" i="1" s="1"/>
  <c r="I110" i="1" s="1"/>
  <c r="S109" i="1"/>
  <c r="R109" i="1"/>
  <c r="Q116" i="1"/>
  <c r="H117" i="1"/>
  <c r="G103" i="2"/>
  <c r="P102" i="2"/>
  <c r="Q103" i="4"/>
  <c r="R103" i="4"/>
  <c r="L103" i="4"/>
  <c r="M103" i="4" s="1"/>
  <c r="G106" i="4"/>
  <c r="P105" i="4"/>
  <c r="Q102" i="2"/>
  <c r="L102" i="2"/>
  <c r="M102" i="2" s="1"/>
  <c r="H103" i="2" s="1"/>
  <c r="R102" i="2"/>
  <c r="T110" i="14" l="1"/>
  <c r="U110" i="14" s="1"/>
  <c r="Q110" i="14"/>
  <c r="K110" i="14"/>
  <c r="L110" i="14" s="1"/>
  <c r="G111" i="14" s="1"/>
  <c r="P110" i="14"/>
  <c r="O111" i="14"/>
  <c r="F112" i="14"/>
  <c r="G107" i="3"/>
  <c r="R106" i="3"/>
  <c r="P106" i="3"/>
  <c r="L106" i="3"/>
  <c r="M106" i="3" s="1"/>
  <c r="Q106" i="11"/>
  <c r="K106" i="11"/>
  <c r="L106" i="11" s="1"/>
  <c r="G107" i="11" s="1"/>
  <c r="P106" i="11"/>
  <c r="O106" i="11"/>
  <c r="F107" i="11"/>
  <c r="P105" i="10"/>
  <c r="Q105" i="10"/>
  <c r="K105" i="10"/>
  <c r="L105" i="10" s="1"/>
  <c r="G106" i="10" s="1"/>
  <c r="O105" i="10"/>
  <c r="F106" i="10"/>
  <c r="T106" i="10" s="1"/>
  <c r="U106" i="10" s="1"/>
  <c r="V107" i="10" s="1"/>
  <c r="O74" i="6"/>
  <c r="Q74" i="6"/>
  <c r="K74" i="6"/>
  <c r="L74" i="6" s="1"/>
  <c r="G75" i="6" s="1"/>
  <c r="F75" i="6"/>
  <c r="M110" i="1"/>
  <c r="N110" i="1" s="1"/>
  <c r="I111" i="1" s="1"/>
  <c r="R110" i="1"/>
  <c r="S110" i="1"/>
  <c r="H118" i="1"/>
  <c r="Q117" i="1"/>
  <c r="P103" i="2"/>
  <c r="G104" i="2"/>
  <c r="R104" i="4"/>
  <c r="L104" i="4"/>
  <c r="M104" i="4" s="1"/>
  <c r="Q104" i="4"/>
  <c r="P106" i="4"/>
  <c r="G107" i="4"/>
  <c r="L103" i="2"/>
  <c r="M103" i="2" s="1"/>
  <c r="H104" i="2" s="1"/>
  <c r="R103" i="2"/>
  <c r="Q103" i="2"/>
  <c r="Q111" i="14" l="1"/>
  <c r="K111" i="14"/>
  <c r="L111" i="14" s="1"/>
  <c r="G112" i="14" s="1"/>
  <c r="P111" i="14"/>
  <c r="T111" i="14"/>
  <c r="U111" i="14" s="1"/>
  <c r="F113" i="14"/>
  <c r="O112" i="14"/>
  <c r="P107" i="3"/>
  <c r="L107" i="3"/>
  <c r="M107" i="3" s="1"/>
  <c r="R107" i="3"/>
  <c r="G108" i="3"/>
  <c r="Q107" i="11"/>
  <c r="K107" i="11"/>
  <c r="L107" i="11" s="1"/>
  <c r="G108" i="11" s="1"/>
  <c r="P107" i="11"/>
  <c r="F108" i="11"/>
  <c r="O107" i="11"/>
  <c r="P106" i="10"/>
  <c r="Q106" i="10"/>
  <c r="K106" i="10"/>
  <c r="L106" i="10" s="1"/>
  <c r="G107" i="10" s="1"/>
  <c r="O106" i="10"/>
  <c r="F107" i="10"/>
  <c r="T107" i="10" s="1"/>
  <c r="U107" i="10" s="1"/>
  <c r="V108" i="10" s="1"/>
  <c r="O75" i="6"/>
  <c r="P75" i="6"/>
  <c r="Q75" i="6"/>
  <c r="K75" i="6"/>
  <c r="M111" i="1"/>
  <c r="N111" i="1" s="1"/>
  <c r="I112" i="1" s="1"/>
  <c r="S111" i="1"/>
  <c r="R111" i="1"/>
  <c r="H119" i="1"/>
  <c r="Q118" i="1"/>
  <c r="G105" i="2"/>
  <c r="P104" i="2"/>
  <c r="R105" i="4"/>
  <c r="Q105" i="4"/>
  <c r="L105" i="4"/>
  <c r="M105" i="4" s="1"/>
  <c r="G108" i="4"/>
  <c r="P107" i="4"/>
  <c r="R104" i="2"/>
  <c r="L104" i="2"/>
  <c r="M104" i="2" s="1"/>
  <c r="H105" i="2" s="1"/>
  <c r="Q104" i="2"/>
  <c r="T112" i="14" l="1"/>
  <c r="U112" i="14" s="1"/>
  <c r="F114" i="14"/>
  <c r="O113" i="14"/>
  <c r="Q112" i="14"/>
  <c r="K112" i="14"/>
  <c r="L112" i="14" s="1"/>
  <c r="G113" i="14" s="1"/>
  <c r="P112" i="14"/>
  <c r="L108" i="3"/>
  <c r="M108" i="3" s="1"/>
  <c r="R108" i="3"/>
  <c r="G109" i="3"/>
  <c r="P108" i="3"/>
  <c r="Q108" i="11"/>
  <c r="K108" i="11"/>
  <c r="L108" i="11" s="1"/>
  <c r="G109" i="11" s="1"/>
  <c r="P108" i="11"/>
  <c r="F109" i="11"/>
  <c r="O108" i="11"/>
  <c r="P107" i="10"/>
  <c r="K107" i="10"/>
  <c r="L107" i="10" s="1"/>
  <c r="G108" i="10" s="1"/>
  <c r="Q107" i="10"/>
  <c r="O107" i="10"/>
  <c r="F108" i="10"/>
  <c r="T108" i="10" s="1"/>
  <c r="U108" i="10" s="1"/>
  <c r="V109" i="10" s="1"/>
  <c r="L75" i="6"/>
  <c r="G76" i="6" s="1"/>
  <c r="F76" i="6"/>
  <c r="M112" i="1"/>
  <c r="N112" i="1" s="1"/>
  <c r="I113" i="1" s="1"/>
  <c r="S112" i="1"/>
  <c r="R112" i="1"/>
  <c r="Q119" i="1"/>
  <c r="H120" i="1"/>
  <c r="P105" i="2"/>
  <c r="G106" i="2"/>
  <c r="Q106" i="4"/>
  <c r="R106" i="4"/>
  <c r="L106" i="4"/>
  <c r="M106" i="4" s="1"/>
  <c r="G109" i="4"/>
  <c r="P108" i="4"/>
  <c r="Q105" i="2"/>
  <c r="L105" i="2"/>
  <c r="M105" i="2" s="1"/>
  <c r="H106" i="2" s="1"/>
  <c r="R105" i="2"/>
  <c r="F115" i="14" l="1"/>
  <c r="O114" i="14"/>
  <c r="T113" i="14"/>
  <c r="U113" i="14" s="1"/>
  <c r="P113" i="14"/>
  <c r="K113" i="14"/>
  <c r="L113" i="14" s="1"/>
  <c r="G114" i="14" s="1"/>
  <c r="Q113" i="14"/>
  <c r="L109" i="3"/>
  <c r="M109" i="3" s="1"/>
  <c r="R109" i="3"/>
  <c r="G110" i="3"/>
  <c r="P109" i="3"/>
  <c r="Q109" i="11"/>
  <c r="K109" i="11"/>
  <c r="L109" i="11" s="1"/>
  <c r="G110" i="11" s="1"/>
  <c r="P109" i="11"/>
  <c r="F110" i="11"/>
  <c r="O109" i="11"/>
  <c r="P108" i="10"/>
  <c r="K108" i="10"/>
  <c r="L108" i="10" s="1"/>
  <c r="G109" i="10" s="1"/>
  <c r="Q108" i="10"/>
  <c r="O108" i="10"/>
  <c r="F109" i="10"/>
  <c r="T109" i="10" s="1"/>
  <c r="U109" i="10" s="1"/>
  <c r="V110" i="10" s="1"/>
  <c r="O76" i="6"/>
  <c r="F77" i="6"/>
  <c r="Q76" i="6"/>
  <c r="K76" i="6"/>
  <c r="L76" i="6" s="1"/>
  <c r="G77" i="6" s="1"/>
  <c r="P76" i="6"/>
  <c r="R113" i="1"/>
  <c r="M113" i="1"/>
  <c r="N113" i="1" s="1"/>
  <c r="I114" i="1" s="1"/>
  <c r="S113" i="1"/>
  <c r="Q120" i="1"/>
  <c r="H121" i="1"/>
  <c r="P106" i="2"/>
  <c r="G107" i="2"/>
  <c r="Q107" i="4"/>
  <c r="R107" i="4"/>
  <c r="L107" i="4"/>
  <c r="M107" i="4" s="1"/>
  <c r="G110" i="4"/>
  <c r="P109" i="4"/>
  <c r="L106" i="2"/>
  <c r="M106" i="2" s="1"/>
  <c r="H107" i="2" s="1"/>
  <c r="Q106" i="2"/>
  <c r="R106" i="2"/>
  <c r="P114" i="14" l="1"/>
  <c r="Q114" i="14"/>
  <c r="K114" i="14"/>
  <c r="L114" i="14" s="1"/>
  <c r="G115" i="14" s="1"/>
  <c r="T114" i="14"/>
  <c r="U114" i="14" s="1"/>
  <c r="F116" i="14"/>
  <c r="O115" i="14"/>
  <c r="G111" i="3"/>
  <c r="P110" i="3"/>
  <c r="L110" i="3"/>
  <c r="M110" i="3" s="1"/>
  <c r="R110" i="3"/>
  <c r="Q110" i="11"/>
  <c r="K110" i="11"/>
  <c r="L110" i="11" s="1"/>
  <c r="G111" i="11" s="1"/>
  <c r="P110" i="11"/>
  <c r="O110" i="11"/>
  <c r="F111" i="11"/>
  <c r="P109" i="10"/>
  <c r="Q109" i="10"/>
  <c r="K109" i="10"/>
  <c r="L109" i="10" s="1"/>
  <c r="G110" i="10" s="1"/>
  <c r="O109" i="10"/>
  <c r="F110" i="10"/>
  <c r="T110" i="10" s="1"/>
  <c r="U110" i="10" s="1"/>
  <c r="V111" i="10" s="1"/>
  <c r="Q77" i="6"/>
  <c r="K77" i="6"/>
  <c r="L77" i="6" s="1"/>
  <c r="G78" i="6" s="1"/>
  <c r="P77" i="6"/>
  <c r="O77" i="6"/>
  <c r="H122" i="1"/>
  <c r="Q121" i="1"/>
  <c r="M114" i="1"/>
  <c r="N114" i="1" s="1"/>
  <c r="I115" i="1" s="1"/>
  <c r="S114" i="1"/>
  <c r="R114" i="1"/>
  <c r="P107" i="2"/>
  <c r="G108" i="2"/>
  <c r="R108" i="4"/>
  <c r="L108" i="4"/>
  <c r="M108" i="4" s="1"/>
  <c r="Q108" i="4"/>
  <c r="P110" i="4"/>
  <c r="G111" i="4"/>
  <c r="R107" i="2"/>
  <c r="Q107" i="2"/>
  <c r="L107" i="2"/>
  <c r="M107" i="2" s="1"/>
  <c r="H108" i="2" s="1"/>
  <c r="P115" i="14" l="1"/>
  <c r="K115" i="14"/>
  <c r="L115" i="14" s="1"/>
  <c r="G116" i="14" s="1"/>
  <c r="Q115" i="14"/>
  <c r="F117" i="14"/>
  <c r="O116" i="14"/>
  <c r="T115" i="14"/>
  <c r="U115" i="14" s="1"/>
  <c r="P111" i="3"/>
  <c r="L111" i="3"/>
  <c r="M111" i="3" s="1"/>
  <c r="R111" i="3"/>
  <c r="G112" i="3"/>
  <c r="F112" i="11"/>
  <c r="O111" i="11"/>
  <c r="Q111" i="11"/>
  <c r="K111" i="11"/>
  <c r="L111" i="11" s="1"/>
  <c r="G112" i="11" s="1"/>
  <c r="P111" i="11"/>
  <c r="P110" i="10"/>
  <c r="Q110" i="10"/>
  <c r="K110" i="10"/>
  <c r="L110" i="10" s="1"/>
  <c r="G111" i="10" s="1"/>
  <c r="O110" i="10"/>
  <c r="F111" i="10"/>
  <c r="T111" i="10" s="1"/>
  <c r="U111" i="10" s="1"/>
  <c r="V112" i="10" s="1"/>
  <c r="P78" i="6"/>
  <c r="F78" i="6"/>
  <c r="M115" i="1"/>
  <c r="N115" i="1" s="1"/>
  <c r="I116" i="1" s="1"/>
  <c r="S115" i="1"/>
  <c r="R115" i="1"/>
  <c r="Q122" i="1"/>
  <c r="H123" i="1"/>
  <c r="G109" i="2"/>
  <c r="P108" i="2"/>
  <c r="L109" i="4"/>
  <c r="M109" i="4" s="1"/>
  <c r="R109" i="4"/>
  <c r="Q109" i="4"/>
  <c r="P111" i="4"/>
  <c r="G112" i="4"/>
  <c r="Q108" i="2"/>
  <c r="R108" i="2"/>
  <c r="L108" i="2"/>
  <c r="M108" i="2" s="1"/>
  <c r="H109" i="2" s="1"/>
  <c r="P116" i="14" l="1"/>
  <c r="Q116" i="14"/>
  <c r="K116" i="14"/>
  <c r="L116" i="14" s="1"/>
  <c r="G117" i="14" s="1"/>
  <c r="T116" i="14"/>
  <c r="U116" i="14" s="1"/>
  <c r="F118" i="14"/>
  <c r="O117" i="14"/>
  <c r="L112" i="3"/>
  <c r="M112" i="3" s="1"/>
  <c r="R112" i="3"/>
  <c r="G113" i="3"/>
  <c r="P112" i="3"/>
  <c r="Q112" i="11"/>
  <c r="K112" i="11"/>
  <c r="L112" i="11" s="1"/>
  <c r="G113" i="11" s="1"/>
  <c r="P112" i="11"/>
  <c r="F113" i="11"/>
  <c r="O112" i="11"/>
  <c r="P111" i="10"/>
  <c r="K111" i="10"/>
  <c r="L111" i="10" s="1"/>
  <c r="G112" i="10" s="1"/>
  <c r="Q111" i="10"/>
  <c r="O111" i="10"/>
  <c r="F112" i="10"/>
  <c r="T112" i="10" s="1"/>
  <c r="U112" i="10" s="1"/>
  <c r="V113" i="10" s="1"/>
  <c r="O78" i="6"/>
  <c r="K78" i="6"/>
  <c r="L78" i="6" s="1"/>
  <c r="G79" i="6" s="1"/>
  <c r="F79" i="6"/>
  <c r="Q78" i="6"/>
  <c r="M116" i="1"/>
  <c r="N116" i="1" s="1"/>
  <c r="I117" i="1" s="1"/>
  <c r="R116" i="1"/>
  <c r="S116" i="1"/>
  <c r="H124" i="1"/>
  <c r="Q123" i="1"/>
  <c r="P109" i="2"/>
  <c r="G110" i="2"/>
  <c r="Q110" i="4"/>
  <c r="L110" i="4"/>
  <c r="M110" i="4" s="1"/>
  <c r="R110" i="4"/>
  <c r="G113" i="4"/>
  <c r="P112" i="4"/>
  <c r="R109" i="2"/>
  <c r="Q109" i="2"/>
  <c r="L109" i="2"/>
  <c r="M109" i="2" s="1"/>
  <c r="H110" i="2" s="1"/>
  <c r="P117" i="14" l="1"/>
  <c r="K117" i="14"/>
  <c r="L117" i="14" s="1"/>
  <c r="G118" i="14" s="1"/>
  <c r="Q117" i="14"/>
  <c r="F119" i="14"/>
  <c r="O118" i="14"/>
  <c r="T117" i="14"/>
  <c r="U117" i="14" s="1"/>
  <c r="L113" i="3"/>
  <c r="M113" i="3" s="1"/>
  <c r="R113" i="3"/>
  <c r="G114" i="3"/>
  <c r="P113" i="3"/>
  <c r="Q113" i="11"/>
  <c r="K113" i="11"/>
  <c r="L113" i="11" s="1"/>
  <c r="G114" i="11" s="1"/>
  <c r="P113" i="11"/>
  <c r="F114" i="11"/>
  <c r="O113" i="11"/>
  <c r="P112" i="10"/>
  <c r="K112" i="10"/>
  <c r="L112" i="10" s="1"/>
  <c r="G113" i="10" s="1"/>
  <c r="Q112" i="10"/>
  <c r="O112" i="10"/>
  <c r="F113" i="10"/>
  <c r="T113" i="10" s="1"/>
  <c r="U113" i="10" s="1"/>
  <c r="V114" i="10" s="1"/>
  <c r="P79" i="6"/>
  <c r="Q79" i="6"/>
  <c r="K79" i="6"/>
  <c r="L79" i="6" s="1"/>
  <c r="G80" i="6" s="1"/>
  <c r="O79" i="6"/>
  <c r="F80" i="6"/>
  <c r="M117" i="1"/>
  <c r="N117" i="1" s="1"/>
  <c r="I118" i="1" s="1"/>
  <c r="R117" i="1"/>
  <c r="S117" i="1"/>
  <c r="H125" i="1"/>
  <c r="Q124" i="1"/>
  <c r="P110" i="2"/>
  <c r="G111" i="2"/>
  <c r="Q111" i="4"/>
  <c r="R111" i="4"/>
  <c r="L111" i="4"/>
  <c r="M111" i="4" s="1"/>
  <c r="G114" i="4"/>
  <c r="P113" i="4"/>
  <c r="Q110" i="2"/>
  <c r="L110" i="2"/>
  <c r="M110" i="2" s="1"/>
  <c r="H111" i="2" s="1"/>
  <c r="R110" i="2"/>
  <c r="P118" i="14" l="1"/>
  <c r="Q118" i="14"/>
  <c r="K118" i="14"/>
  <c r="L118" i="14" s="1"/>
  <c r="G119" i="14" s="1"/>
  <c r="T118" i="14"/>
  <c r="U118" i="14" s="1"/>
  <c r="O119" i="14"/>
  <c r="F120" i="14"/>
  <c r="G115" i="3"/>
  <c r="P114" i="3"/>
  <c r="R114" i="3"/>
  <c r="L114" i="3"/>
  <c r="M114" i="3" s="1"/>
  <c r="Q114" i="11"/>
  <c r="K114" i="11"/>
  <c r="L114" i="11" s="1"/>
  <c r="G115" i="11" s="1"/>
  <c r="P114" i="11"/>
  <c r="O114" i="11"/>
  <c r="F115" i="11"/>
  <c r="P113" i="10"/>
  <c r="Q113" i="10"/>
  <c r="K113" i="10"/>
  <c r="L113" i="10" s="1"/>
  <c r="G114" i="10" s="1"/>
  <c r="O113" i="10"/>
  <c r="F114" i="10"/>
  <c r="T114" i="10" s="1"/>
  <c r="U114" i="10" s="1"/>
  <c r="V115" i="10" s="1"/>
  <c r="O80" i="6"/>
  <c r="Q80" i="6"/>
  <c r="K80" i="6"/>
  <c r="P80" i="6"/>
  <c r="R118" i="1"/>
  <c r="M118" i="1"/>
  <c r="N118" i="1" s="1"/>
  <c r="I119" i="1" s="1"/>
  <c r="S118" i="1"/>
  <c r="Q125" i="1"/>
  <c r="H126" i="1"/>
  <c r="G112" i="2"/>
  <c r="P111" i="2"/>
  <c r="R112" i="4"/>
  <c r="L112" i="4"/>
  <c r="M112" i="4" s="1"/>
  <c r="Q112" i="4"/>
  <c r="P114" i="4"/>
  <c r="G115" i="4"/>
  <c r="L111" i="2"/>
  <c r="M111" i="2" s="1"/>
  <c r="H112" i="2" s="1"/>
  <c r="R111" i="2"/>
  <c r="Q111" i="2"/>
  <c r="P119" i="14" l="1"/>
  <c r="Q119" i="14"/>
  <c r="K119" i="14"/>
  <c r="L119" i="14" s="1"/>
  <c r="G120" i="14" s="1"/>
  <c r="O120" i="14"/>
  <c r="F121" i="14"/>
  <c r="T119" i="14"/>
  <c r="U119" i="14" s="1"/>
  <c r="P115" i="3"/>
  <c r="L115" i="3"/>
  <c r="M115" i="3" s="1"/>
  <c r="R115" i="3"/>
  <c r="G116" i="3"/>
  <c r="Q115" i="11"/>
  <c r="K115" i="11"/>
  <c r="L115" i="11" s="1"/>
  <c r="G116" i="11" s="1"/>
  <c r="P115" i="11"/>
  <c r="F116" i="11"/>
  <c r="O115" i="11"/>
  <c r="P114" i="10"/>
  <c r="Q114" i="10"/>
  <c r="K114" i="10"/>
  <c r="L114" i="10" s="1"/>
  <c r="G115" i="10" s="1"/>
  <c r="O114" i="10"/>
  <c r="F115" i="10"/>
  <c r="T115" i="10" s="1"/>
  <c r="U115" i="10" s="1"/>
  <c r="V116" i="10" s="1"/>
  <c r="F81" i="6"/>
  <c r="L80" i="6"/>
  <c r="G81" i="6" s="1"/>
  <c r="Q126" i="1"/>
  <c r="H127" i="1"/>
  <c r="R119" i="1"/>
  <c r="M119" i="1"/>
  <c r="N119" i="1" s="1"/>
  <c r="I120" i="1" s="1"/>
  <c r="S119" i="1"/>
  <c r="G113" i="2"/>
  <c r="P112" i="2"/>
  <c r="R113" i="4"/>
  <c r="Q113" i="4"/>
  <c r="L113" i="4"/>
  <c r="M113" i="4" s="1"/>
  <c r="G116" i="4"/>
  <c r="P115" i="4"/>
  <c r="R112" i="2"/>
  <c r="L112" i="2"/>
  <c r="M112" i="2" s="1"/>
  <c r="H113" i="2" s="1"/>
  <c r="Q112" i="2"/>
  <c r="P120" i="14" l="1"/>
  <c r="K120" i="14"/>
  <c r="L120" i="14" s="1"/>
  <c r="G121" i="14" s="1"/>
  <c r="Q120" i="14"/>
  <c r="T120" i="14"/>
  <c r="U120" i="14" s="1"/>
  <c r="O121" i="14"/>
  <c r="F122" i="14"/>
  <c r="L116" i="3"/>
  <c r="M116" i="3" s="1"/>
  <c r="R116" i="3"/>
  <c r="G117" i="3"/>
  <c r="P116" i="3"/>
  <c r="Q116" i="11"/>
  <c r="K116" i="11"/>
  <c r="L116" i="11" s="1"/>
  <c r="G117" i="11" s="1"/>
  <c r="P116" i="11"/>
  <c r="F117" i="11"/>
  <c r="O116" i="11"/>
  <c r="P115" i="10"/>
  <c r="K115" i="10"/>
  <c r="L115" i="10" s="1"/>
  <c r="G116" i="10" s="1"/>
  <c r="Q115" i="10"/>
  <c r="O115" i="10"/>
  <c r="F116" i="10"/>
  <c r="T116" i="10" s="1"/>
  <c r="U116" i="10" s="1"/>
  <c r="V117" i="10" s="1"/>
  <c r="O81" i="6"/>
  <c r="Q81" i="6"/>
  <c r="K81" i="6"/>
  <c r="L81" i="6" s="1"/>
  <c r="G82" i="6" s="1"/>
  <c r="P81" i="6"/>
  <c r="R120" i="1"/>
  <c r="M120" i="1"/>
  <c r="N120" i="1" s="1"/>
  <c r="I121" i="1" s="1"/>
  <c r="S120" i="1"/>
  <c r="H128" i="1"/>
  <c r="Q127" i="1"/>
  <c r="P113" i="2"/>
  <c r="G114" i="2"/>
  <c r="Q114" i="4"/>
  <c r="R114" i="4"/>
  <c r="L114" i="4"/>
  <c r="M114" i="4" s="1"/>
  <c r="G117" i="4"/>
  <c r="P116" i="4"/>
  <c r="Q113" i="2"/>
  <c r="R113" i="2"/>
  <c r="L113" i="2"/>
  <c r="M113" i="2" s="1"/>
  <c r="H114" i="2" s="1"/>
  <c r="P121" i="14" l="1"/>
  <c r="K121" i="14"/>
  <c r="L121" i="14" s="1"/>
  <c r="G122" i="14" s="1"/>
  <c r="Q121" i="14"/>
  <c r="O122" i="14"/>
  <c r="F123" i="14"/>
  <c r="T121" i="14"/>
  <c r="U121" i="14" s="1"/>
  <c r="L117" i="3"/>
  <c r="M117" i="3" s="1"/>
  <c r="R117" i="3"/>
  <c r="G118" i="3"/>
  <c r="P117" i="3"/>
  <c r="Q117" i="11"/>
  <c r="K117" i="11"/>
  <c r="L117" i="11" s="1"/>
  <c r="G118" i="11" s="1"/>
  <c r="P117" i="11"/>
  <c r="F118" i="11"/>
  <c r="O117" i="11"/>
  <c r="P116" i="10"/>
  <c r="K116" i="10"/>
  <c r="L116" i="10" s="1"/>
  <c r="G117" i="10" s="1"/>
  <c r="Q116" i="10"/>
  <c r="O116" i="10"/>
  <c r="F117" i="10"/>
  <c r="T117" i="10" s="1"/>
  <c r="U117" i="10" s="1"/>
  <c r="V118" i="10" s="1"/>
  <c r="P82" i="6"/>
  <c r="F82" i="6"/>
  <c r="K82" i="6" s="1"/>
  <c r="L82" i="6" s="1"/>
  <c r="G83" i="6" s="1"/>
  <c r="R121" i="1"/>
  <c r="S121" i="1"/>
  <c r="M121" i="1"/>
  <c r="N121" i="1" s="1"/>
  <c r="I122" i="1" s="1"/>
  <c r="Q128" i="1"/>
  <c r="H129" i="1"/>
  <c r="G115" i="2"/>
  <c r="P114" i="2"/>
  <c r="Q115" i="4"/>
  <c r="R115" i="4"/>
  <c r="L115" i="4"/>
  <c r="M115" i="4" s="1"/>
  <c r="G118" i="4"/>
  <c r="P117" i="4"/>
  <c r="Q114" i="2"/>
  <c r="L114" i="2"/>
  <c r="M114" i="2" s="1"/>
  <c r="H115" i="2" s="1"/>
  <c r="R114" i="2"/>
  <c r="P122" i="14" l="1"/>
  <c r="Q122" i="14"/>
  <c r="K122" i="14"/>
  <c r="L122" i="14" s="1"/>
  <c r="G123" i="14" s="1"/>
  <c r="T122" i="14"/>
  <c r="U122" i="14" s="1"/>
  <c r="O123" i="14"/>
  <c r="F124" i="14"/>
  <c r="G119" i="3"/>
  <c r="G120" i="3" s="1"/>
  <c r="P118" i="3"/>
  <c r="R118" i="3"/>
  <c r="L118" i="3"/>
  <c r="M118" i="3" s="1"/>
  <c r="Q118" i="11"/>
  <c r="K118" i="11"/>
  <c r="L118" i="11" s="1"/>
  <c r="G119" i="11" s="1"/>
  <c r="P118" i="11"/>
  <c r="O118" i="11"/>
  <c r="F119" i="11"/>
  <c r="P117" i="10"/>
  <c r="Q117" i="10"/>
  <c r="K117" i="10"/>
  <c r="L117" i="10" s="1"/>
  <c r="G118" i="10" s="1"/>
  <c r="O117" i="10"/>
  <c r="F118" i="10"/>
  <c r="T118" i="10" s="1"/>
  <c r="U118" i="10" s="1"/>
  <c r="V119" i="10" s="1"/>
  <c r="P83" i="6"/>
  <c r="O82" i="6"/>
  <c r="F83" i="6"/>
  <c r="Q82" i="6"/>
  <c r="R122" i="1"/>
  <c r="M122" i="1"/>
  <c r="N122" i="1" s="1"/>
  <c r="I123" i="1" s="1"/>
  <c r="S122" i="1"/>
  <c r="H130" i="1"/>
  <c r="Q129" i="1"/>
  <c r="G116" i="2"/>
  <c r="P115" i="2"/>
  <c r="R116" i="4"/>
  <c r="L116" i="4"/>
  <c r="M116" i="4" s="1"/>
  <c r="Q116" i="4"/>
  <c r="P118" i="4"/>
  <c r="G119" i="4"/>
  <c r="Q115" i="2"/>
  <c r="L115" i="2"/>
  <c r="M115" i="2" s="1"/>
  <c r="H116" i="2" s="1"/>
  <c r="R115" i="2"/>
  <c r="G121" i="3" l="1"/>
  <c r="P120" i="3"/>
  <c r="R120" i="3"/>
  <c r="L120" i="3"/>
  <c r="M120" i="3" s="1"/>
  <c r="P123" i="14"/>
  <c r="Q123" i="14"/>
  <c r="K123" i="14"/>
  <c r="L123" i="14" s="1"/>
  <c r="G124" i="14" s="1"/>
  <c r="O124" i="14"/>
  <c r="F125" i="14"/>
  <c r="T123" i="14"/>
  <c r="U123" i="14" s="1"/>
  <c r="P119" i="3"/>
  <c r="L119" i="3"/>
  <c r="R119" i="3"/>
  <c r="Q119" i="11"/>
  <c r="K119" i="11"/>
  <c r="L119" i="11" s="1"/>
  <c r="G120" i="11" s="1"/>
  <c r="P119" i="11"/>
  <c r="F120" i="11"/>
  <c r="O119" i="11"/>
  <c r="P118" i="10"/>
  <c r="Q118" i="10"/>
  <c r="K118" i="10"/>
  <c r="L118" i="10" s="1"/>
  <c r="G119" i="10" s="1"/>
  <c r="O118" i="10"/>
  <c r="F119" i="10"/>
  <c r="T119" i="10" s="1"/>
  <c r="U119" i="10" s="1"/>
  <c r="V120" i="10" s="1"/>
  <c r="O83" i="6"/>
  <c r="K83" i="6"/>
  <c r="L83" i="6" s="1"/>
  <c r="G84" i="6" s="1"/>
  <c r="Q83" i="6"/>
  <c r="F84" i="6"/>
  <c r="M123" i="1"/>
  <c r="N123" i="1" s="1"/>
  <c r="I124" i="1" s="1"/>
  <c r="S123" i="1"/>
  <c r="R123" i="1"/>
  <c r="Q130" i="1"/>
  <c r="H131" i="1"/>
  <c r="P116" i="2"/>
  <c r="G117" i="2"/>
  <c r="L117" i="4"/>
  <c r="M117" i="4" s="1"/>
  <c r="R117" i="4"/>
  <c r="Q117" i="4"/>
  <c r="P119" i="4"/>
  <c r="G120" i="4"/>
  <c r="Q116" i="2"/>
  <c r="L116" i="2"/>
  <c r="M116" i="2" s="1"/>
  <c r="H117" i="2" s="1"/>
  <c r="R116" i="2"/>
  <c r="P121" i="3" l="1"/>
  <c r="L121" i="3"/>
  <c r="M121" i="3" s="1"/>
  <c r="R121" i="3"/>
  <c r="G122" i="3"/>
  <c r="P124" i="14"/>
  <c r="K124" i="14"/>
  <c r="L124" i="14" s="1"/>
  <c r="G125" i="14" s="1"/>
  <c r="Q124" i="14"/>
  <c r="T124" i="14"/>
  <c r="U124" i="14" s="1"/>
  <c r="O125" i="14"/>
  <c r="F126" i="14"/>
  <c r="M119" i="3"/>
  <c r="Q120" i="11"/>
  <c r="K120" i="11"/>
  <c r="L120" i="11" s="1"/>
  <c r="G121" i="11" s="1"/>
  <c r="P120" i="11"/>
  <c r="F121" i="11"/>
  <c r="O120" i="11"/>
  <c r="P119" i="10"/>
  <c r="K119" i="10"/>
  <c r="L119" i="10" s="1"/>
  <c r="G120" i="10" s="1"/>
  <c r="Q119" i="10"/>
  <c r="O119" i="10"/>
  <c r="F120" i="10"/>
  <c r="T120" i="10" s="1"/>
  <c r="U120" i="10" s="1"/>
  <c r="V121" i="10" s="1"/>
  <c r="O84" i="6"/>
  <c r="Q84" i="6"/>
  <c r="K84" i="6"/>
  <c r="P84" i="6"/>
  <c r="R124" i="1"/>
  <c r="M124" i="1"/>
  <c r="N124" i="1" s="1"/>
  <c r="I125" i="1" s="1"/>
  <c r="S124" i="1"/>
  <c r="Q131" i="1"/>
  <c r="H132" i="1"/>
  <c r="G118" i="2"/>
  <c r="P117" i="2"/>
  <c r="Q118" i="4"/>
  <c r="L118" i="4"/>
  <c r="M118" i="4" s="1"/>
  <c r="R118" i="4"/>
  <c r="G121" i="4"/>
  <c r="P120" i="4"/>
  <c r="R117" i="2"/>
  <c r="L117" i="2"/>
  <c r="M117" i="2" s="1"/>
  <c r="H118" i="2" s="1"/>
  <c r="Q117" i="2"/>
  <c r="P122" i="3" l="1"/>
  <c r="L122" i="3"/>
  <c r="M122" i="3" s="1"/>
  <c r="R122" i="3"/>
  <c r="G123" i="3"/>
  <c r="P125" i="14"/>
  <c r="K125" i="14"/>
  <c r="L125" i="14" s="1"/>
  <c r="G126" i="14" s="1"/>
  <c r="Q125" i="14"/>
  <c r="O126" i="14"/>
  <c r="F127" i="14"/>
  <c r="T125" i="14"/>
  <c r="U125" i="14" s="1"/>
  <c r="F122" i="11"/>
  <c r="O121" i="11"/>
  <c r="Q121" i="11"/>
  <c r="K121" i="11"/>
  <c r="L121" i="11" s="1"/>
  <c r="G122" i="11" s="1"/>
  <c r="P121" i="11"/>
  <c r="P120" i="10"/>
  <c r="K120" i="10"/>
  <c r="L120" i="10" s="1"/>
  <c r="G121" i="10" s="1"/>
  <c r="Q120" i="10"/>
  <c r="O120" i="10"/>
  <c r="F121" i="10"/>
  <c r="T121" i="10" s="1"/>
  <c r="U121" i="10" s="1"/>
  <c r="V122" i="10" s="1"/>
  <c r="F85" i="6"/>
  <c r="L84" i="6"/>
  <c r="G85" i="6" s="1"/>
  <c r="R125" i="1"/>
  <c r="M125" i="1"/>
  <c r="N125" i="1" s="1"/>
  <c r="I126" i="1" s="1"/>
  <c r="S125" i="1"/>
  <c r="H133" i="1"/>
  <c r="Q132" i="1"/>
  <c r="G119" i="2"/>
  <c r="P118" i="2"/>
  <c r="Q119" i="4"/>
  <c r="R119" i="4"/>
  <c r="L119" i="4"/>
  <c r="M119" i="4" s="1"/>
  <c r="G122" i="4"/>
  <c r="P121" i="4"/>
  <c r="R118" i="2"/>
  <c r="Q118" i="2"/>
  <c r="L118" i="2"/>
  <c r="M118" i="2" s="1"/>
  <c r="H119" i="2" s="1"/>
  <c r="P123" i="3" l="1"/>
  <c r="L123" i="3"/>
  <c r="M123" i="3" s="1"/>
  <c r="R123" i="3"/>
  <c r="G124" i="3"/>
  <c r="P126" i="14"/>
  <c r="Q126" i="14"/>
  <c r="K126" i="14"/>
  <c r="L126" i="14" s="1"/>
  <c r="G127" i="14" s="1"/>
  <c r="T126" i="14"/>
  <c r="U126" i="14" s="1"/>
  <c r="O127" i="14"/>
  <c r="F128" i="14"/>
  <c r="Q122" i="11"/>
  <c r="K122" i="11"/>
  <c r="L122" i="11" s="1"/>
  <c r="G123" i="11" s="1"/>
  <c r="P122" i="11"/>
  <c r="O122" i="11"/>
  <c r="F123" i="11"/>
  <c r="P121" i="10"/>
  <c r="Q121" i="10"/>
  <c r="K121" i="10"/>
  <c r="L121" i="10" s="1"/>
  <c r="G122" i="10" s="1"/>
  <c r="O121" i="10"/>
  <c r="F122" i="10"/>
  <c r="T122" i="10" s="1"/>
  <c r="U122" i="10" s="1"/>
  <c r="V123" i="10" s="1"/>
  <c r="O85" i="6"/>
  <c r="Q85" i="6"/>
  <c r="K85" i="6"/>
  <c r="L85" i="6" s="1"/>
  <c r="G86" i="6" s="1"/>
  <c r="P85" i="6"/>
  <c r="R126" i="1"/>
  <c r="M126" i="1"/>
  <c r="N126" i="1" s="1"/>
  <c r="I127" i="1" s="1"/>
  <c r="S126" i="1"/>
  <c r="H134" i="1"/>
  <c r="Q133" i="1"/>
  <c r="G120" i="2"/>
  <c r="P119" i="2"/>
  <c r="R120" i="4"/>
  <c r="L120" i="4"/>
  <c r="M120" i="4" s="1"/>
  <c r="Q120" i="4"/>
  <c r="P122" i="4"/>
  <c r="G123" i="4"/>
  <c r="R119" i="2"/>
  <c r="Q119" i="2"/>
  <c r="L119" i="2"/>
  <c r="M119" i="2" s="1"/>
  <c r="H120" i="2" s="1"/>
  <c r="L124" i="3" l="1"/>
  <c r="M124" i="3" s="1"/>
  <c r="R124" i="3"/>
  <c r="P124" i="3"/>
  <c r="P127" i="14"/>
  <c r="Q127" i="14"/>
  <c r="K127" i="14"/>
  <c r="L127" i="14" s="1"/>
  <c r="G128" i="14" s="1"/>
  <c r="O128" i="14"/>
  <c r="F129" i="14"/>
  <c r="T127" i="14"/>
  <c r="U127" i="14" s="1"/>
  <c r="Q123" i="11"/>
  <c r="K123" i="11"/>
  <c r="L123" i="11" s="1"/>
  <c r="G124" i="11" s="1"/>
  <c r="P123" i="11"/>
  <c r="F124" i="11"/>
  <c r="O123" i="11"/>
  <c r="P122" i="10"/>
  <c r="Q122" i="10"/>
  <c r="K122" i="10"/>
  <c r="L122" i="10" s="1"/>
  <c r="G123" i="10" s="1"/>
  <c r="O122" i="10"/>
  <c r="F123" i="10"/>
  <c r="T123" i="10" s="1"/>
  <c r="U123" i="10" s="1"/>
  <c r="V124" i="10" s="1"/>
  <c r="P86" i="6"/>
  <c r="F86" i="6"/>
  <c r="K86" i="6" s="1"/>
  <c r="L86" i="6" s="1"/>
  <c r="G87" i="6" s="1"/>
  <c r="R127" i="1"/>
  <c r="S127" i="1"/>
  <c r="M127" i="1"/>
  <c r="N127" i="1" s="1"/>
  <c r="I128" i="1" s="1"/>
  <c r="Q134" i="1"/>
  <c r="H135" i="1"/>
  <c r="G121" i="2"/>
  <c r="P120" i="2"/>
  <c r="R121" i="4"/>
  <c r="Q121" i="4"/>
  <c r="L121" i="4"/>
  <c r="M121" i="4" s="1"/>
  <c r="G124" i="4"/>
  <c r="P123" i="4"/>
  <c r="Q120" i="2"/>
  <c r="R120" i="2"/>
  <c r="L120" i="2"/>
  <c r="M120" i="2" s="1"/>
  <c r="H121" i="2" s="1"/>
  <c r="Q128" i="14" l="1"/>
  <c r="K128" i="14"/>
  <c r="L128" i="14" s="1"/>
  <c r="G129" i="14" s="1"/>
  <c r="P128" i="14"/>
  <c r="T128" i="14"/>
  <c r="U128" i="14" s="1"/>
  <c r="O129" i="14"/>
  <c r="F130" i="14"/>
  <c r="Q124" i="11"/>
  <c r="K124" i="11"/>
  <c r="L124" i="11" s="1"/>
  <c r="G125" i="11" s="1"/>
  <c r="P124" i="11"/>
  <c r="F125" i="11"/>
  <c r="O124" i="11"/>
  <c r="P123" i="10"/>
  <c r="K123" i="10"/>
  <c r="L123" i="10" s="1"/>
  <c r="G124" i="10" s="1"/>
  <c r="Q123" i="10"/>
  <c r="O123" i="10"/>
  <c r="F124" i="10"/>
  <c r="T124" i="10" s="1"/>
  <c r="U124" i="10" s="1"/>
  <c r="V125" i="10" s="1"/>
  <c r="P87" i="6"/>
  <c r="O86" i="6"/>
  <c r="F87" i="6"/>
  <c r="Q86" i="6"/>
  <c r="R128" i="1"/>
  <c r="S128" i="1"/>
  <c r="M128" i="1"/>
  <c r="N128" i="1" s="1"/>
  <c r="I129" i="1" s="1"/>
  <c r="Q135" i="1"/>
  <c r="H136" i="1"/>
  <c r="P121" i="2"/>
  <c r="G122" i="2"/>
  <c r="Q122" i="4"/>
  <c r="R122" i="4"/>
  <c r="L122" i="4"/>
  <c r="M122" i="4" s="1"/>
  <c r="G125" i="4"/>
  <c r="P124" i="4"/>
  <c r="R121" i="2"/>
  <c r="Q121" i="2"/>
  <c r="L121" i="2"/>
  <c r="M121" i="2" s="1"/>
  <c r="H122" i="2" s="1"/>
  <c r="Q129" i="14" l="1"/>
  <c r="K129" i="14"/>
  <c r="L129" i="14" s="1"/>
  <c r="G130" i="14" s="1"/>
  <c r="P129" i="14"/>
  <c r="O130" i="14"/>
  <c r="F131" i="14"/>
  <c r="T129" i="14"/>
  <c r="U129" i="14" s="1"/>
  <c r="Q125" i="11"/>
  <c r="K125" i="11"/>
  <c r="L125" i="11" s="1"/>
  <c r="G126" i="11" s="1"/>
  <c r="P125" i="11"/>
  <c r="F126" i="11"/>
  <c r="O125" i="11"/>
  <c r="P124" i="10"/>
  <c r="K124" i="10"/>
  <c r="L124" i="10" s="1"/>
  <c r="G125" i="10" s="1"/>
  <c r="Q124" i="10"/>
  <c r="O124" i="10"/>
  <c r="F125" i="10"/>
  <c r="T125" i="10" s="1"/>
  <c r="U125" i="10" s="1"/>
  <c r="V126" i="10" s="1"/>
  <c r="O87" i="6"/>
  <c r="Q87" i="6"/>
  <c r="K87" i="6"/>
  <c r="L87" i="6" s="1"/>
  <c r="G88" i="6" s="1"/>
  <c r="F88" i="6"/>
  <c r="Q136" i="1"/>
  <c r="H137" i="1"/>
  <c r="R129" i="1"/>
  <c r="M129" i="1"/>
  <c r="N129" i="1" s="1"/>
  <c r="I130" i="1" s="1"/>
  <c r="S129" i="1"/>
  <c r="G123" i="2"/>
  <c r="P122" i="2"/>
  <c r="Q123" i="4"/>
  <c r="R123" i="4"/>
  <c r="L123" i="4"/>
  <c r="M123" i="4" s="1"/>
  <c r="G126" i="4"/>
  <c r="P125" i="4"/>
  <c r="L122" i="2"/>
  <c r="M122" i="2" s="1"/>
  <c r="H123" i="2" s="1"/>
  <c r="Q122" i="2"/>
  <c r="R122" i="2"/>
  <c r="Q130" i="14" l="1"/>
  <c r="K130" i="14"/>
  <c r="L130" i="14" s="1"/>
  <c r="G131" i="14" s="1"/>
  <c r="P130" i="14"/>
  <c r="T130" i="14"/>
  <c r="U130" i="14" s="1"/>
  <c r="O131" i="14"/>
  <c r="F132" i="14"/>
  <c r="Q126" i="11"/>
  <c r="K126" i="11"/>
  <c r="L126" i="11" s="1"/>
  <c r="G127" i="11" s="1"/>
  <c r="P126" i="11"/>
  <c r="O126" i="11"/>
  <c r="F127" i="11"/>
  <c r="P125" i="10"/>
  <c r="Q125" i="10"/>
  <c r="K125" i="10"/>
  <c r="L125" i="10" s="1"/>
  <c r="G126" i="10" s="1"/>
  <c r="O125" i="10"/>
  <c r="F126" i="10"/>
  <c r="T126" i="10" s="1"/>
  <c r="U126" i="10" s="1"/>
  <c r="V127" i="10" s="1"/>
  <c r="O88" i="6"/>
  <c r="Q88" i="6"/>
  <c r="K88" i="6"/>
  <c r="P88" i="6"/>
  <c r="R130" i="1"/>
  <c r="M130" i="1"/>
  <c r="N130" i="1" s="1"/>
  <c r="I131" i="1" s="1"/>
  <c r="S130" i="1"/>
  <c r="Q137" i="1"/>
  <c r="H138" i="1"/>
  <c r="G124" i="2"/>
  <c r="P123" i="2"/>
  <c r="R124" i="4"/>
  <c r="L124" i="4"/>
  <c r="M124" i="4" s="1"/>
  <c r="Q124" i="4"/>
  <c r="P126" i="4"/>
  <c r="G127" i="4"/>
  <c r="Q123" i="2"/>
  <c r="L123" i="2"/>
  <c r="M123" i="2" s="1"/>
  <c r="H124" i="2" s="1"/>
  <c r="R123" i="2"/>
  <c r="Q131" i="14" l="1"/>
  <c r="K131" i="14"/>
  <c r="L131" i="14" s="1"/>
  <c r="G132" i="14" s="1"/>
  <c r="P131" i="14"/>
  <c r="T131" i="14"/>
  <c r="U131" i="14" s="1"/>
  <c r="O132" i="14"/>
  <c r="F133" i="14"/>
  <c r="Q127" i="11"/>
  <c r="K127" i="11"/>
  <c r="L127" i="11" s="1"/>
  <c r="G128" i="11" s="1"/>
  <c r="P127" i="11"/>
  <c r="F128" i="11"/>
  <c r="O127" i="11"/>
  <c r="P126" i="10"/>
  <c r="Q126" i="10"/>
  <c r="K126" i="10"/>
  <c r="L126" i="10" s="1"/>
  <c r="G127" i="10" s="1"/>
  <c r="O126" i="10"/>
  <c r="F127" i="10"/>
  <c r="T127" i="10" s="1"/>
  <c r="U127" i="10" s="1"/>
  <c r="V128" i="10" s="1"/>
  <c r="F89" i="6"/>
  <c r="L88" i="6"/>
  <c r="G89" i="6" s="1"/>
  <c r="R131" i="1"/>
  <c r="M131" i="1"/>
  <c r="N131" i="1" s="1"/>
  <c r="I132" i="1" s="1"/>
  <c r="S131" i="1"/>
  <c r="H139" i="1"/>
  <c r="Q138" i="1"/>
  <c r="P124" i="2"/>
  <c r="G125" i="2"/>
  <c r="P127" i="4"/>
  <c r="G128" i="4"/>
  <c r="L125" i="4"/>
  <c r="M125" i="4" s="1"/>
  <c r="R125" i="4"/>
  <c r="Q125" i="4"/>
  <c r="R124" i="2"/>
  <c r="Q124" i="2"/>
  <c r="L124" i="2"/>
  <c r="M124" i="2" s="1"/>
  <c r="H125" i="2" s="1"/>
  <c r="Q132" i="14" l="1"/>
  <c r="K132" i="14"/>
  <c r="L132" i="14" s="1"/>
  <c r="G133" i="14" s="1"/>
  <c r="P132" i="14"/>
  <c r="O133" i="14"/>
  <c r="F134" i="14"/>
  <c r="T132" i="14"/>
  <c r="U132" i="14" s="1"/>
  <c r="Q128" i="11"/>
  <c r="K128" i="11"/>
  <c r="L128" i="11" s="1"/>
  <c r="G129" i="11" s="1"/>
  <c r="P128" i="11"/>
  <c r="F129" i="11"/>
  <c r="O128" i="11"/>
  <c r="P127" i="10"/>
  <c r="K127" i="10"/>
  <c r="L127" i="10" s="1"/>
  <c r="G128" i="10" s="1"/>
  <c r="Q127" i="10"/>
  <c r="O127" i="10"/>
  <c r="F128" i="10"/>
  <c r="T128" i="10" s="1"/>
  <c r="U128" i="10" s="1"/>
  <c r="V129" i="10" s="1"/>
  <c r="Q89" i="6"/>
  <c r="K89" i="6"/>
  <c r="P89" i="6"/>
  <c r="O89" i="6"/>
  <c r="R132" i="1"/>
  <c r="M132" i="1"/>
  <c r="N132" i="1" s="1"/>
  <c r="I133" i="1" s="1"/>
  <c r="S132" i="1"/>
  <c r="Q139" i="1"/>
  <c r="H140" i="1"/>
  <c r="G126" i="2"/>
  <c r="P125" i="2"/>
  <c r="G129" i="4"/>
  <c r="P128" i="4"/>
  <c r="Q126" i="4"/>
  <c r="L126" i="4"/>
  <c r="M126" i="4" s="1"/>
  <c r="R126" i="4"/>
  <c r="L125" i="2"/>
  <c r="M125" i="2" s="1"/>
  <c r="H126" i="2" s="1"/>
  <c r="R125" i="2"/>
  <c r="Q125" i="2"/>
  <c r="Q133" i="14" l="1"/>
  <c r="K133" i="14"/>
  <c r="L133" i="14" s="1"/>
  <c r="G134" i="14" s="1"/>
  <c r="P133" i="14"/>
  <c r="T133" i="14"/>
  <c r="U133" i="14" s="1"/>
  <c r="O134" i="14"/>
  <c r="F135" i="14"/>
  <c r="Q129" i="11"/>
  <c r="K129" i="11"/>
  <c r="L129" i="11" s="1"/>
  <c r="G130" i="11" s="1"/>
  <c r="P129" i="11"/>
  <c r="F130" i="11"/>
  <c r="O129" i="11"/>
  <c r="Q128" i="10"/>
  <c r="K128" i="10"/>
  <c r="L128" i="10" s="1"/>
  <c r="G129" i="10" s="1"/>
  <c r="P128" i="10"/>
  <c r="O128" i="10"/>
  <c r="F129" i="10"/>
  <c r="T129" i="10" s="1"/>
  <c r="U129" i="10" s="1"/>
  <c r="V130" i="10" s="1"/>
  <c r="L89" i="6"/>
  <c r="G90" i="6" s="1"/>
  <c r="F90" i="6"/>
  <c r="R133" i="1"/>
  <c r="M133" i="1"/>
  <c r="N133" i="1" s="1"/>
  <c r="I134" i="1" s="1"/>
  <c r="S133" i="1"/>
  <c r="Q140" i="1"/>
  <c r="H141" i="1"/>
  <c r="G127" i="2"/>
  <c r="P126" i="2"/>
  <c r="Q127" i="4"/>
  <c r="R127" i="4"/>
  <c r="L127" i="4"/>
  <c r="M127" i="4" s="1"/>
  <c r="G130" i="4"/>
  <c r="P129" i="4"/>
  <c r="Q126" i="2"/>
  <c r="R126" i="2"/>
  <c r="L126" i="2"/>
  <c r="M126" i="2" s="1"/>
  <c r="H127" i="2" s="1"/>
  <c r="Q134" i="14" l="1"/>
  <c r="K134" i="14"/>
  <c r="L134" i="14" s="1"/>
  <c r="G135" i="14" s="1"/>
  <c r="P134" i="14"/>
  <c r="O135" i="14"/>
  <c r="F136" i="14"/>
  <c r="T134" i="14"/>
  <c r="U134" i="14" s="1"/>
  <c r="Q130" i="11"/>
  <c r="K130" i="11"/>
  <c r="L130" i="11" s="1"/>
  <c r="G131" i="11" s="1"/>
  <c r="P130" i="11"/>
  <c r="O130" i="11"/>
  <c r="F131" i="11"/>
  <c r="Q129" i="10"/>
  <c r="K129" i="10"/>
  <c r="L129" i="10" s="1"/>
  <c r="G130" i="10" s="1"/>
  <c r="P129" i="10"/>
  <c r="O129" i="10"/>
  <c r="F130" i="10"/>
  <c r="T130" i="10" s="1"/>
  <c r="U130" i="10" s="1"/>
  <c r="V131" i="10" s="1"/>
  <c r="O90" i="6"/>
  <c r="F91" i="6"/>
  <c r="Q90" i="6"/>
  <c r="K90" i="6"/>
  <c r="L90" i="6" s="1"/>
  <c r="G91" i="6" s="1"/>
  <c r="P90" i="6"/>
  <c r="S134" i="1"/>
  <c r="R134" i="1"/>
  <c r="M134" i="1"/>
  <c r="N134" i="1" s="1"/>
  <c r="I135" i="1" s="1"/>
  <c r="Q141" i="1"/>
  <c r="H142" i="1"/>
  <c r="P127" i="2"/>
  <c r="G128" i="2"/>
  <c r="R128" i="4"/>
  <c r="L128" i="4"/>
  <c r="M128" i="4" s="1"/>
  <c r="Q128" i="4"/>
  <c r="P130" i="4"/>
  <c r="G131" i="4"/>
  <c r="Q127" i="2"/>
  <c r="L127" i="2"/>
  <c r="M127" i="2" s="1"/>
  <c r="H128" i="2" s="1"/>
  <c r="R127" i="2"/>
  <c r="Q135" i="14" l="1"/>
  <c r="K135" i="14"/>
  <c r="L135" i="14" s="1"/>
  <c r="G136" i="14" s="1"/>
  <c r="P135" i="14"/>
  <c r="T135" i="14"/>
  <c r="U135" i="14" s="1"/>
  <c r="O136" i="14"/>
  <c r="F137" i="14"/>
  <c r="Q131" i="11"/>
  <c r="K131" i="11"/>
  <c r="L131" i="11" s="1"/>
  <c r="G132" i="11" s="1"/>
  <c r="P131" i="11"/>
  <c r="F132" i="11"/>
  <c r="O131" i="11"/>
  <c r="Q130" i="10"/>
  <c r="K130" i="10"/>
  <c r="L130" i="10" s="1"/>
  <c r="G131" i="10" s="1"/>
  <c r="P130" i="10"/>
  <c r="O130" i="10"/>
  <c r="F131" i="10"/>
  <c r="T131" i="10" s="1"/>
  <c r="U131" i="10" s="1"/>
  <c r="V132" i="10" s="1"/>
  <c r="O91" i="6"/>
  <c r="P91" i="6"/>
  <c r="Q91" i="6"/>
  <c r="K91" i="6"/>
  <c r="H143" i="1"/>
  <c r="Q142" i="1"/>
  <c r="R135" i="1"/>
  <c r="M135" i="1"/>
  <c r="N135" i="1" s="1"/>
  <c r="I136" i="1" s="1"/>
  <c r="S135" i="1"/>
  <c r="P128" i="2"/>
  <c r="G129" i="2"/>
  <c r="R129" i="4"/>
  <c r="Q129" i="4"/>
  <c r="L129" i="4"/>
  <c r="M129" i="4" s="1"/>
  <c r="G132" i="4"/>
  <c r="P131" i="4"/>
  <c r="L128" i="2"/>
  <c r="M128" i="2" s="1"/>
  <c r="H129" i="2" s="1"/>
  <c r="R128" i="2"/>
  <c r="Q128" i="2"/>
  <c r="Q136" i="14" l="1"/>
  <c r="K136" i="14"/>
  <c r="L136" i="14" s="1"/>
  <c r="G137" i="14" s="1"/>
  <c r="P136" i="14"/>
  <c r="O137" i="14"/>
  <c r="F138" i="14"/>
  <c r="T136" i="14"/>
  <c r="U136" i="14" s="1"/>
  <c r="Q132" i="11"/>
  <c r="K132" i="11"/>
  <c r="L132" i="11" s="1"/>
  <c r="G133" i="11" s="1"/>
  <c r="P132" i="11"/>
  <c r="F133" i="11"/>
  <c r="O132" i="11"/>
  <c r="Q131" i="10"/>
  <c r="K131" i="10"/>
  <c r="L131" i="10" s="1"/>
  <c r="G132" i="10" s="1"/>
  <c r="P131" i="10"/>
  <c r="O131" i="10"/>
  <c r="F132" i="10"/>
  <c r="T132" i="10" s="1"/>
  <c r="U132" i="10" s="1"/>
  <c r="V133" i="10" s="1"/>
  <c r="L91" i="6"/>
  <c r="G92" i="6" s="1"/>
  <c r="F92" i="6"/>
  <c r="R136" i="1"/>
  <c r="M136" i="1"/>
  <c r="N136" i="1" s="1"/>
  <c r="I137" i="1" s="1"/>
  <c r="S136" i="1"/>
  <c r="H144" i="1"/>
  <c r="Q143" i="1"/>
  <c r="G130" i="2"/>
  <c r="P129" i="2"/>
  <c r="Q130" i="4"/>
  <c r="R130" i="4"/>
  <c r="L130" i="4"/>
  <c r="M130" i="4" s="1"/>
  <c r="P132" i="4"/>
  <c r="G133" i="4"/>
  <c r="L129" i="2"/>
  <c r="M129" i="2" s="1"/>
  <c r="H130" i="2" s="1"/>
  <c r="R129" i="2"/>
  <c r="Q129" i="2"/>
  <c r="Q137" i="14" l="1"/>
  <c r="K137" i="14"/>
  <c r="L137" i="14" s="1"/>
  <c r="G138" i="14" s="1"/>
  <c r="P137" i="14"/>
  <c r="T137" i="14"/>
  <c r="U137" i="14" s="1"/>
  <c r="O138" i="14"/>
  <c r="F139" i="14"/>
  <c r="Q133" i="11"/>
  <c r="K133" i="11"/>
  <c r="L133" i="11" s="1"/>
  <c r="G134" i="11" s="1"/>
  <c r="P133" i="11"/>
  <c r="F134" i="11"/>
  <c r="O133" i="11"/>
  <c r="Q132" i="10"/>
  <c r="K132" i="10"/>
  <c r="L132" i="10" s="1"/>
  <c r="G133" i="10" s="1"/>
  <c r="P132" i="10"/>
  <c r="O132" i="10"/>
  <c r="F133" i="10"/>
  <c r="T133" i="10" s="1"/>
  <c r="U133" i="10" s="1"/>
  <c r="V134" i="10" s="1"/>
  <c r="O92" i="6"/>
  <c r="F93" i="6"/>
  <c r="Q92" i="6"/>
  <c r="K92" i="6"/>
  <c r="L92" i="6" s="1"/>
  <c r="G93" i="6" s="1"/>
  <c r="P92" i="6"/>
  <c r="R137" i="1"/>
  <c r="M137" i="1"/>
  <c r="N137" i="1" s="1"/>
  <c r="I138" i="1" s="1"/>
  <c r="S137" i="1"/>
  <c r="Q144" i="1"/>
  <c r="H145" i="1"/>
  <c r="P130" i="2"/>
  <c r="G131" i="2"/>
  <c r="Q131" i="4"/>
  <c r="R131" i="4"/>
  <c r="L131" i="4"/>
  <c r="M131" i="4" s="1"/>
  <c r="G134" i="4"/>
  <c r="P133" i="4"/>
  <c r="Q130" i="2"/>
  <c r="R130" i="2"/>
  <c r="L130" i="2"/>
  <c r="M130" i="2" s="1"/>
  <c r="H131" i="2" s="1"/>
  <c r="Q138" i="14" l="1"/>
  <c r="K138" i="14"/>
  <c r="L138" i="14" s="1"/>
  <c r="G139" i="14" s="1"/>
  <c r="P138" i="14"/>
  <c r="O139" i="14"/>
  <c r="F140" i="14"/>
  <c r="T138" i="14"/>
  <c r="U138" i="14" s="1"/>
  <c r="Q134" i="11"/>
  <c r="K134" i="11"/>
  <c r="L134" i="11" s="1"/>
  <c r="G135" i="11" s="1"/>
  <c r="P134" i="11"/>
  <c r="O134" i="11"/>
  <c r="F135" i="11"/>
  <c r="Q133" i="10"/>
  <c r="K133" i="10"/>
  <c r="L133" i="10" s="1"/>
  <c r="G134" i="10" s="1"/>
  <c r="P133" i="10"/>
  <c r="O133" i="10"/>
  <c r="F134" i="10"/>
  <c r="T134" i="10" s="1"/>
  <c r="U134" i="10" s="1"/>
  <c r="V135" i="10" s="1"/>
  <c r="Q93" i="6"/>
  <c r="K93" i="6"/>
  <c r="L93" i="6" s="1"/>
  <c r="G94" i="6" s="1"/>
  <c r="P93" i="6"/>
  <c r="O93" i="6"/>
  <c r="S138" i="1"/>
  <c r="M138" i="1"/>
  <c r="N138" i="1" s="1"/>
  <c r="I139" i="1" s="1"/>
  <c r="R138" i="1"/>
  <c r="H146" i="1"/>
  <c r="Q145" i="1"/>
  <c r="P131" i="2"/>
  <c r="G132" i="2"/>
  <c r="R132" i="4"/>
  <c r="L132" i="4"/>
  <c r="M132" i="4" s="1"/>
  <c r="Q132" i="4"/>
  <c r="P134" i="4"/>
  <c r="G135" i="4"/>
  <c r="Q131" i="2"/>
  <c r="L131" i="2"/>
  <c r="M131" i="2" s="1"/>
  <c r="H132" i="2" s="1"/>
  <c r="R131" i="2"/>
  <c r="Q139" i="14" l="1"/>
  <c r="K139" i="14"/>
  <c r="L139" i="14" s="1"/>
  <c r="G140" i="14" s="1"/>
  <c r="P139" i="14"/>
  <c r="T139" i="14"/>
  <c r="U139" i="14" s="1"/>
  <c r="O140" i="14"/>
  <c r="F141" i="14"/>
  <c r="Q135" i="11"/>
  <c r="K135" i="11"/>
  <c r="L135" i="11" s="1"/>
  <c r="G136" i="11" s="1"/>
  <c r="P135" i="11"/>
  <c r="F136" i="11"/>
  <c r="O135" i="11"/>
  <c r="Q134" i="10"/>
  <c r="K134" i="10"/>
  <c r="L134" i="10" s="1"/>
  <c r="G135" i="10" s="1"/>
  <c r="P134" i="10"/>
  <c r="O134" i="10"/>
  <c r="F135" i="10"/>
  <c r="T135" i="10" s="1"/>
  <c r="U135" i="10" s="1"/>
  <c r="V136" i="10" s="1"/>
  <c r="P94" i="6"/>
  <c r="F94" i="6"/>
  <c r="K94" i="6" s="1"/>
  <c r="L94" i="6" s="1"/>
  <c r="G95" i="6" s="1"/>
  <c r="S139" i="1"/>
  <c r="R139" i="1"/>
  <c r="M139" i="1"/>
  <c r="N139" i="1" s="1"/>
  <c r="I140" i="1" s="1"/>
  <c r="H147" i="1"/>
  <c r="Q146" i="1"/>
  <c r="G133" i="2"/>
  <c r="P132" i="2"/>
  <c r="Q133" i="4"/>
  <c r="L133" i="4"/>
  <c r="M133" i="4" s="1"/>
  <c r="R133" i="4"/>
  <c r="G136" i="4"/>
  <c r="P135" i="4"/>
  <c r="Q132" i="2"/>
  <c r="L132" i="2"/>
  <c r="M132" i="2" s="1"/>
  <c r="H133" i="2" s="1"/>
  <c r="R132" i="2"/>
  <c r="Q140" i="14" l="1"/>
  <c r="K140" i="14"/>
  <c r="L140" i="14" s="1"/>
  <c r="G141" i="14" s="1"/>
  <c r="P140" i="14"/>
  <c r="O141" i="14"/>
  <c r="F142" i="14"/>
  <c r="T140" i="14"/>
  <c r="U140" i="14" s="1"/>
  <c r="Q136" i="11"/>
  <c r="K136" i="11"/>
  <c r="L136" i="11" s="1"/>
  <c r="G137" i="11" s="1"/>
  <c r="P136" i="11"/>
  <c r="F137" i="11"/>
  <c r="O136" i="11"/>
  <c r="Q135" i="10"/>
  <c r="K135" i="10"/>
  <c r="L135" i="10" s="1"/>
  <c r="G136" i="10" s="1"/>
  <c r="P135" i="10"/>
  <c r="O135" i="10"/>
  <c r="F136" i="10"/>
  <c r="T136" i="10" s="1"/>
  <c r="U136" i="10" s="1"/>
  <c r="V137" i="10" s="1"/>
  <c r="P95" i="6"/>
  <c r="O94" i="6"/>
  <c r="F95" i="6"/>
  <c r="Q94" i="6"/>
  <c r="Q147" i="1"/>
  <c r="H148" i="1"/>
  <c r="S140" i="1"/>
  <c r="R140" i="1"/>
  <c r="M140" i="1"/>
  <c r="N140" i="1" s="1"/>
  <c r="I141" i="1" s="1"/>
  <c r="G134" i="2"/>
  <c r="P133" i="2"/>
  <c r="R134" i="4"/>
  <c r="L134" i="4"/>
  <c r="M134" i="4" s="1"/>
  <c r="Q134" i="4"/>
  <c r="P136" i="4"/>
  <c r="G137" i="4"/>
  <c r="Q133" i="2"/>
  <c r="L133" i="2"/>
  <c r="M133" i="2" s="1"/>
  <c r="H134" i="2" s="1"/>
  <c r="R133" i="2"/>
  <c r="T141" i="14" l="1"/>
  <c r="U141" i="14" s="1"/>
  <c r="Q141" i="14"/>
  <c r="K141" i="14"/>
  <c r="L141" i="14" s="1"/>
  <c r="G142" i="14" s="1"/>
  <c r="P141" i="14"/>
  <c r="O142" i="14"/>
  <c r="F143" i="14"/>
  <c r="Q137" i="11"/>
  <c r="K137" i="11"/>
  <c r="L137" i="11" s="1"/>
  <c r="G138" i="11" s="1"/>
  <c r="P137" i="11"/>
  <c r="F138" i="11"/>
  <c r="O137" i="11"/>
  <c r="Q136" i="10"/>
  <c r="K136" i="10"/>
  <c r="L136" i="10" s="1"/>
  <c r="G137" i="10" s="1"/>
  <c r="P136" i="10"/>
  <c r="O136" i="10"/>
  <c r="F137" i="10"/>
  <c r="T137" i="10" s="1"/>
  <c r="U137" i="10" s="1"/>
  <c r="V138" i="10" s="1"/>
  <c r="O95" i="6"/>
  <c r="Q95" i="6"/>
  <c r="K95" i="6"/>
  <c r="L95" i="6" s="1"/>
  <c r="G96" i="6" s="1"/>
  <c r="F96" i="6"/>
  <c r="M141" i="1"/>
  <c r="N141" i="1" s="1"/>
  <c r="I142" i="1" s="1"/>
  <c r="R141" i="1"/>
  <c r="S141" i="1"/>
  <c r="Q148" i="1"/>
  <c r="H149" i="1"/>
  <c r="P134" i="2"/>
  <c r="G135" i="2"/>
  <c r="Q135" i="4"/>
  <c r="R135" i="4"/>
  <c r="L135" i="4"/>
  <c r="M135" i="4" s="1"/>
  <c r="G138" i="4"/>
  <c r="P137" i="4"/>
  <c r="Q134" i="2"/>
  <c r="L134" i="2"/>
  <c r="M134" i="2" s="1"/>
  <c r="H135" i="2" s="1"/>
  <c r="R134" i="2"/>
  <c r="O143" i="14" l="1"/>
  <c r="F144" i="14"/>
  <c r="Q142" i="14"/>
  <c r="K142" i="14"/>
  <c r="L142" i="14" s="1"/>
  <c r="G143" i="14" s="1"/>
  <c r="P142" i="14"/>
  <c r="T142" i="14"/>
  <c r="U142" i="14" s="1"/>
  <c r="Q138" i="11"/>
  <c r="K138" i="11"/>
  <c r="L138" i="11" s="1"/>
  <c r="G139" i="11" s="1"/>
  <c r="P138" i="11"/>
  <c r="O138" i="11"/>
  <c r="F139" i="11"/>
  <c r="Q137" i="10"/>
  <c r="K137" i="10"/>
  <c r="L137" i="10" s="1"/>
  <c r="G138" i="10" s="1"/>
  <c r="P137" i="10"/>
  <c r="O137" i="10"/>
  <c r="F138" i="10"/>
  <c r="T138" i="10" s="1"/>
  <c r="U138" i="10" s="1"/>
  <c r="V139" i="10" s="1"/>
  <c r="O96" i="6"/>
  <c r="Q96" i="6"/>
  <c r="K96" i="6"/>
  <c r="P96" i="6"/>
  <c r="H150" i="1"/>
  <c r="Q149" i="1"/>
  <c r="S142" i="1"/>
  <c r="R142" i="1"/>
  <c r="M142" i="1"/>
  <c r="N142" i="1" s="1"/>
  <c r="I143" i="1" s="1"/>
  <c r="G136" i="2"/>
  <c r="P135" i="2"/>
  <c r="R136" i="4"/>
  <c r="L136" i="4"/>
  <c r="M136" i="4" s="1"/>
  <c r="Q136" i="4"/>
  <c r="P138" i="4"/>
  <c r="G139" i="4"/>
  <c r="R135" i="2"/>
  <c r="L135" i="2"/>
  <c r="M135" i="2" s="1"/>
  <c r="H136" i="2" s="1"/>
  <c r="Q135" i="2"/>
  <c r="Q143" i="14" l="1"/>
  <c r="K143" i="14"/>
  <c r="L143" i="14" s="1"/>
  <c r="G144" i="14" s="1"/>
  <c r="P143" i="14"/>
  <c r="T143" i="14"/>
  <c r="U143" i="14" s="1"/>
  <c r="O144" i="14"/>
  <c r="F145" i="14"/>
  <c r="Q139" i="11"/>
  <c r="K139" i="11"/>
  <c r="L139" i="11" s="1"/>
  <c r="G140" i="11" s="1"/>
  <c r="P139" i="11"/>
  <c r="F140" i="11"/>
  <c r="O139" i="11"/>
  <c r="Q138" i="10"/>
  <c r="K138" i="10"/>
  <c r="L138" i="10" s="1"/>
  <c r="G139" i="10" s="1"/>
  <c r="P138" i="10"/>
  <c r="O138" i="10"/>
  <c r="F139" i="10"/>
  <c r="T139" i="10" s="1"/>
  <c r="U139" i="10" s="1"/>
  <c r="V140" i="10" s="1"/>
  <c r="F97" i="6"/>
  <c r="L96" i="6"/>
  <c r="G97" i="6" s="1"/>
  <c r="M143" i="1"/>
  <c r="N143" i="1" s="1"/>
  <c r="I144" i="1" s="1"/>
  <c r="S143" i="1"/>
  <c r="R143" i="1"/>
  <c r="H151" i="1"/>
  <c r="Q150" i="1"/>
  <c r="P136" i="2"/>
  <c r="G137" i="2"/>
  <c r="Q137" i="4"/>
  <c r="R137" i="4"/>
  <c r="L137" i="4"/>
  <c r="M137" i="4" s="1"/>
  <c r="G140" i="4"/>
  <c r="P139" i="4"/>
  <c r="Q136" i="2"/>
  <c r="R136" i="2"/>
  <c r="L136" i="2"/>
  <c r="M136" i="2" s="1"/>
  <c r="H137" i="2" s="1"/>
  <c r="Q144" i="14" l="1"/>
  <c r="K144" i="14"/>
  <c r="L144" i="14" s="1"/>
  <c r="G145" i="14" s="1"/>
  <c r="P144" i="14"/>
  <c r="O145" i="14"/>
  <c r="F146" i="14"/>
  <c r="T144" i="14"/>
  <c r="U144" i="14" s="1"/>
  <c r="Q140" i="11"/>
  <c r="K140" i="11"/>
  <c r="L140" i="11" s="1"/>
  <c r="G141" i="11" s="1"/>
  <c r="P140" i="11"/>
  <c r="F141" i="11"/>
  <c r="O140" i="11"/>
  <c r="Q139" i="10"/>
  <c r="K139" i="10"/>
  <c r="L139" i="10" s="1"/>
  <c r="G140" i="10" s="1"/>
  <c r="P139" i="10"/>
  <c r="O139" i="10"/>
  <c r="F140" i="10"/>
  <c r="T140" i="10" s="1"/>
  <c r="U140" i="10" s="1"/>
  <c r="V141" i="10" s="1"/>
  <c r="O97" i="6"/>
  <c r="Q97" i="6"/>
  <c r="K97" i="6"/>
  <c r="L97" i="6" s="1"/>
  <c r="G98" i="6" s="1"/>
  <c r="P97" i="6"/>
  <c r="H152" i="1"/>
  <c r="Q151" i="1"/>
  <c r="M144" i="1"/>
  <c r="N144" i="1" s="1"/>
  <c r="I145" i="1" s="1"/>
  <c r="S144" i="1"/>
  <c r="R144" i="1"/>
  <c r="P137" i="2"/>
  <c r="G138" i="2"/>
  <c r="R138" i="4"/>
  <c r="L138" i="4"/>
  <c r="M138" i="4" s="1"/>
  <c r="Q138" i="4"/>
  <c r="P140" i="4"/>
  <c r="G141" i="4"/>
  <c r="Q137" i="2"/>
  <c r="L137" i="2"/>
  <c r="M137" i="2" s="1"/>
  <c r="H138" i="2" s="1"/>
  <c r="R137" i="2"/>
  <c r="T145" i="14" l="1"/>
  <c r="U145" i="14" s="1"/>
  <c r="Q145" i="14"/>
  <c r="K145" i="14"/>
  <c r="L145" i="14" s="1"/>
  <c r="G146" i="14" s="1"/>
  <c r="P145" i="14"/>
  <c r="O146" i="14"/>
  <c r="F147" i="14"/>
  <c r="Q141" i="11"/>
  <c r="K141" i="11"/>
  <c r="L141" i="11" s="1"/>
  <c r="G142" i="11" s="1"/>
  <c r="P141" i="11"/>
  <c r="F142" i="11"/>
  <c r="O141" i="11"/>
  <c r="Q140" i="10"/>
  <c r="K140" i="10"/>
  <c r="L140" i="10" s="1"/>
  <c r="G141" i="10" s="1"/>
  <c r="P140" i="10"/>
  <c r="O140" i="10"/>
  <c r="F141" i="10"/>
  <c r="T141" i="10" s="1"/>
  <c r="U141" i="10" s="1"/>
  <c r="V142" i="10" s="1"/>
  <c r="P98" i="6"/>
  <c r="F98" i="6"/>
  <c r="Q98" i="6" s="1"/>
  <c r="M145" i="1"/>
  <c r="N145" i="1" s="1"/>
  <c r="I146" i="1" s="1"/>
  <c r="R145" i="1"/>
  <c r="S145" i="1"/>
  <c r="H153" i="1"/>
  <c r="Q152" i="1"/>
  <c r="G139" i="2"/>
  <c r="P138" i="2"/>
  <c r="Q139" i="4"/>
  <c r="R139" i="4"/>
  <c r="L139" i="4"/>
  <c r="M139" i="4" s="1"/>
  <c r="G142" i="4"/>
  <c r="P141" i="4"/>
  <c r="Q138" i="2"/>
  <c r="L138" i="2"/>
  <c r="M138" i="2" s="1"/>
  <c r="H139" i="2" s="1"/>
  <c r="R138" i="2"/>
  <c r="O147" i="14" l="1"/>
  <c r="F148" i="14"/>
  <c r="T146" i="14"/>
  <c r="U146" i="14" s="1"/>
  <c r="Q146" i="14"/>
  <c r="K146" i="14"/>
  <c r="L146" i="14" s="1"/>
  <c r="G147" i="14" s="1"/>
  <c r="P146" i="14"/>
  <c r="Q142" i="11"/>
  <c r="K142" i="11"/>
  <c r="L142" i="11" s="1"/>
  <c r="G143" i="11" s="1"/>
  <c r="P142" i="11"/>
  <c r="O142" i="11"/>
  <c r="F143" i="11"/>
  <c r="Q141" i="10"/>
  <c r="K141" i="10"/>
  <c r="L141" i="10" s="1"/>
  <c r="G142" i="10" s="1"/>
  <c r="P141" i="10"/>
  <c r="O141" i="10"/>
  <c r="F142" i="10"/>
  <c r="T142" i="10" s="1"/>
  <c r="U142" i="10" s="1"/>
  <c r="V143" i="10" s="1"/>
  <c r="O98" i="6"/>
  <c r="F99" i="6"/>
  <c r="K98" i="6"/>
  <c r="L98" i="6" s="1"/>
  <c r="G99" i="6" s="1"/>
  <c r="S146" i="1"/>
  <c r="R146" i="1"/>
  <c r="M146" i="1"/>
  <c r="N146" i="1" s="1"/>
  <c r="I147" i="1" s="1"/>
  <c r="H154" i="1"/>
  <c r="Q153" i="1"/>
  <c r="G140" i="2"/>
  <c r="P139" i="2"/>
  <c r="R140" i="4"/>
  <c r="L140" i="4"/>
  <c r="M140" i="4" s="1"/>
  <c r="Q140" i="4"/>
  <c r="P142" i="4"/>
  <c r="G143" i="4"/>
  <c r="Q139" i="2"/>
  <c r="R139" i="2"/>
  <c r="L139" i="2"/>
  <c r="M139" i="2" s="1"/>
  <c r="H140" i="2" s="1"/>
  <c r="Q147" i="14" l="1"/>
  <c r="K147" i="14"/>
  <c r="L147" i="14" s="1"/>
  <c r="G148" i="14" s="1"/>
  <c r="P147" i="14"/>
  <c r="T147" i="14"/>
  <c r="U147" i="14" s="1"/>
  <c r="O148" i="14"/>
  <c r="F149" i="14"/>
  <c r="Q143" i="11"/>
  <c r="K143" i="11"/>
  <c r="L143" i="11" s="1"/>
  <c r="G144" i="11" s="1"/>
  <c r="P143" i="11"/>
  <c r="F144" i="11"/>
  <c r="O143" i="11"/>
  <c r="Q142" i="10"/>
  <c r="K142" i="10"/>
  <c r="L142" i="10" s="1"/>
  <c r="G143" i="10" s="1"/>
  <c r="P142" i="10"/>
  <c r="O142" i="10"/>
  <c r="F143" i="10"/>
  <c r="T143" i="10" s="1"/>
  <c r="U143" i="10" s="1"/>
  <c r="V144" i="10" s="1"/>
  <c r="P99" i="6"/>
  <c r="Q99" i="6"/>
  <c r="K99" i="6"/>
  <c r="O99" i="6"/>
  <c r="S147" i="1"/>
  <c r="R147" i="1"/>
  <c r="M147" i="1"/>
  <c r="N147" i="1" s="1"/>
  <c r="I148" i="1" s="1"/>
  <c r="H155" i="1"/>
  <c r="Q154" i="1"/>
  <c r="P140" i="2"/>
  <c r="G141" i="2"/>
  <c r="P143" i="4"/>
  <c r="G144" i="4"/>
  <c r="Q141" i="4"/>
  <c r="R141" i="4"/>
  <c r="L141" i="4"/>
  <c r="M141" i="4" s="1"/>
  <c r="Q140" i="2"/>
  <c r="R140" i="2"/>
  <c r="L140" i="2"/>
  <c r="M140" i="2" s="1"/>
  <c r="H141" i="2" s="1"/>
  <c r="Q148" i="14" l="1"/>
  <c r="K148" i="14"/>
  <c r="L148" i="14" s="1"/>
  <c r="G149" i="14" s="1"/>
  <c r="P148" i="14"/>
  <c r="O149" i="14"/>
  <c r="F150" i="14"/>
  <c r="T148" i="14"/>
  <c r="U148" i="14" s="1"/>
  <c r="Q144" i="11"/>
  <c r="K144" i="11"/>
  <c r="L144" i="11" s="1"/>
  <c r="G145" i="11" s="1"/>
  <c r="P144" i="11"/>
  <c r="F145" i="11"/>
  <c r="O144" i="11"/>
  <c r="Q143" i="10"/>
  <c r="K143" i="10"/>
  <c r="L143" i="10" s="1"/>
  <c r="G144" i="10" s="1"/>
  <c r="P143" i="10"/>
  <c r="O143" i="10"/>
  <c r="F144" i="10"/>
  <c r="T144" i="10" s="1"/>
  <c r="U144" i="10" s="1"/>
  <c r="V145" i="10" s="1"/>
  <c r="F100" i="6"/>
  <c r="L99" i="6"/>
  <c r="G100" i="6" s="1"/>
  <c r="Q155" i="1"/>
  <c r="H156" i="1"/>
  <c r="S148" i="1"/>
  <c r="R148" i="1"/>
  <c r="M148" i="1"/>
  <c r="N148" i="1" s="1"/>
  <c r="I149" i="1" s="1"/>
  <c r="P141" i="2"/>
  <c r="G142" i="2"/>
  <c r="P144" i="4"/>
  <c r="G145" i="4"/>
  <c r="R142" i="4"/>
  <c r="L142" i="4"/>
  <c r="M142" i="4" s="1"/>
  <c r="Q142" i="4"/>
  <c r="Q141" i="2"/>
  <c r="R141" i="2"/>
  <c r="L141" i="2"/>
  <c r="M141" i="2" s="1"/>
  <c r="H142" i="2" s="1"/>
  <c r="Q149" i="14" l="1"/>
  <c r="K149" i="14"/>
  <c r="L149" i="14" s="1"/>
  <c r="G150" i="14" s="1"/>
  <c r="P149" i="14"/>
  <c r="T149" i="14"/>
  <c r="U149" i="14" s="1"/>
  <c r="O150" i="14"/>
  <c r="F151" i="14"/>
  <c r="Q145" i="11"/>
  <c r="K145" i="11"/>
  <c r="L145" i="11" s="1"/>
  <c r="G146" i="11" s="1"/>
  <c r="P145" i="11"/>
  <c r="F146" i="11"/>
  <c r="O145" i="11"/>
  <c r="Q144" i="10"/>
  <c r="K144" i="10"/>
  <c r="L144" i="10" s="1"/>
  <c r="G145" i="10" s="1"/>
  <c r="P144" i="10"/>
  <c r="O144" i="10"/>
  <c r="F145" i="10"/>
  <c r="T145" i="10" s="1"/>
  <c r="U145" i="10" s="1"/>
  <c r="V146" i="10" s="1"/>
  <c r="F101" i="6"/>
  <c r="O100" i="6"/>
  <c r="Q100" i="6"/>
  <c r="K100" i="6"/>
  <c r="L100" i="6" s="1"/>
  <c r="G101" i="6" s="1"/>
  <c r="P100" i="6"/>
  <c r="Q156" i="1"/>
  <c r="H157" i="1"/>
  <c r="M149" i="1"/>
  <c r="N149" i="1" s="1"/>
  <c r="I150" i="1" s="1"/>
  <c r="R149" i="1"/>
  <c r="S149" i="1"/>
  <c r="G143" i="2"/>
  <c r="P142" i="2"/>
  <c r="Q143" i="4"/>
  <c r="R143" i="4"/>
  <c r="L143" i="4"/>
  <c r="M143" i="4" s="1"/>
  <c r="G146" i="4"/>
  <c r="P145" i="4"/>
  <c r="R142" i="2"/>
  <c r="Q142" i="2"/>
  <c r="L142" i="2"/>
  <c r="M142" i="2" s="1"/>
  <c r="H143" i="2" s="1"/>
  <c r="Q150" i="14" l="1"/>
  <c r="K150" i="14"/>
  <c r="L150" i="14" s="1"/>
  <c r="G151" i="14" s="1"/>
  <c r="P150" i="14"/>
  <c r="T150" i="14"/>
  <c r="U150" i="14" s="1"/>
  <c r="O151" i="14"/>
  <c r="F152" i="14"/>
  <c r="Q146" i="11"/>
  <c r="K146" i="11"/>
  <c r="L146" i="11" s="1"/>
  <c r="G147" i="11" s="1"/>
  <c r="P146" i="11"/>
  <c r="O146" i="11"/>
  <c r="F147" i="11"/>
  <c r="Q145" i="10"/>
  <c r="K145" i="10"/>
  <c r="L145" i="10" s="1"/>
  <c r="G146" i="10" s="1"/>
  <c r="P145" i="10"/>
  <c r="O145" i="10"/>
  <c r="F146" i="10"/>
  <c r="T146" i="10" s="1"/>
  <c r="U146" i="10" s="1"/>
  <c r="V147" i="10" s="1"/>
  <c r="O101" i="6"/>
  <c r="Q101" i="6"/>
  <c r="K101" i="6"/>
  <c r="L101" i="6" s="1"/>
  <c r="G102" i="6" s="1"/>
  <c r="P101" i="6"/>
  <c r="S150" i="1"/>
  <c r="R150" i="1"/>
  <c r="M150" i="1"/>
  <c r="N150" i="1" s="1"/>
  <c r="I151" i="1" s="1"/>
  <c r="Q157" i="1"/>
  <c r="H158" i="1"/>
  <c r="G144" i="2"/>
  <c r="P143" i="2"/>
  <c r="R144" i="4"/>
  <c r="L144" i="4"/>
  <c r="M144" i="4" s="1"/>
  <c r="Q144" i="4"/>
  <c r="P146" i="4"/>
  <c r="G147" i="4"/>
  <c r="Q143" i="2"/>
  <c r="R143" i="2"/>
  <c r="L143" i="2"/>
  <c r="M143" i="2" s="1"/>
  <c r="H144" i="2" s="1"/>
  <c r="Q151" i="14" l="1"/>
  <c r="K151" i="14"/>
  <c r="L151" i="14" s="1"/>
  <c r="G152" i="14" s="1"/>
  <c r="P151" i="14"/>
  <c r="O152" i="14"/>
  <c r="F153" i="14"/>
  <c r="T151" i="14"/>
  <c r="U151" i="14" s="1"/>
  <c r="Q147" i="11"/>
  <c r="K147" i="11"/>
  <c r="L147" i="11" s="1"/>
  <c r="G148" i="11" s="1"/>
  <c r="P147" i="11"/>
  <c r="F148" i="11"/>
  <c r="O147" i="11"/>
  <c r="Q146" i="10"/>
  <c r="K146" i="10"/>
  <c r="L146" i="10" s="1"/>
  <c r="G147" i="10" s="1"/>
  <c r="P146" i="10"/>
  <c r="O146" i="10"/>
  <c r="F147" i="10"/>
  <c r="T147" i="10" s="1"/>
  <c r="U147" i="10" s="1"/>
  <c r="V148" i="10" s="1"/>
  <c r="P102" i="6"/>
  <c r="F102" i="6"/>
  <c r="M151" i="1"/>
  <c r="N151" i="1" s="1"/>
  <c r="I152" i="1" s="1"/>
  <c r="R151" i="1"/>
  <c r="S151" i="1"/>
  <c r="H159" i="1"/>
  <c r="Q158" i="1"/>
  <c r="G145" i="2"/>
  <c r="P144" i="2"/>
  <c r="R145" i="4"/>
  <c r="L145" i="4"/>
  <c r="M145" i="4" s="1"/>
  <c r="Q145" i="4"/>
  <c r="P147" i="4"/>
  <c r="G148" i="4"/>
  <c r="Q144" i="2"/>
  <c r="R144" i="2"/>
  <c r="L144" i="2"/>
  <c r="M144" i="2" s="1"/>
  <c r="H145" i="2" s="1"/>
  <c r="Q152" i="14" l="1"/>
  <c r="K152" i="14"/>
  <c r="L152" i="14" s="1"/>
  <c r="G153" i="14" s="1"/>
  <c r="P152" i="14"/>
  <c r="T152" i="14"/>
  <c r="U152" i="14" s="1"/>
  <c r="O153" i="14"/>
  <c r="F154" i="14"/>
  <c r="Q148" i="11"/>
  <c r="K148" i="11"/>
  <c r="L148" i="11" s="1"/>
  <c r="G149" i="11" s="1"/>
  <c r="P148" i="11"/>
  <c r="F149" i="11"/>
  <c r="O148" i="11"/>
  <c r="Q147" i="10"/>
  <c r="K147" i="10"/>
  <c r="L147" i="10" s="1"/>
  <c r="G148" i="10" s="1"/>
  <c r="P147" i="10"/>
  <c r="O147" i="10"/>
  <c r="F148" i="10"/>
  <c r="T148" i="10" s="1"/>
  <c r="U148" i="10" s="1"/>
  <c r="V149" i="10" s="1"/>
  <c r="O102" i="6"/>
  <c r="K102" i="6"/>
  <c r="L102" i="6" s="1"/>
  <c r="G103" i="6" s="1"/>
  <c r="F103" i="6"/>
  <c r="Q102" i="6"/>
  <c r="Q159" i="1"/>
  <c r="H160" i="1"/>
  <c r="M152" i="1"/>
  <c r="N152" i="1" s="1"/>
  <c r="I153" i="1" s="1"/>
  <c r="S152" i="1"/>
  <c r="R152" i="1"/>
  <c r="G146" i="2"/>
  <c r="P145" i="2"/>
  <c r="R146" i="4"/>
  <c r="L146" i="4"/>
  <c r="M146" i="4" s="1"/>
  <c r="Q146" i="4"/>
  <c r="P148" i="4"/>
  <c r="G149" i="4"/>
  <c r="Q145" i="2"/>
  <c r="L145" i="2"/>
  <c r="M145" i="2" s="1"/>
  <c r="H146" i="2" s="1"/>
  <c r="R145" i="2"/>
  <c r="Q153" i="14" l="1"/>
  <c r="K153" i="14"/>
  <c r="L153" i="14" s="1"/>
  <c r="G154" i="14" s="1"/>
  <c r="P153" i="14"/>
  <c r="O154" i="14"/>
  <c r="F155" i="14"/>
  <c r="T153" i="14"/>
  <c r="U153" i="14" s="1"/>
  <c r="Q149" i="11"/>
  <c r="K149" i="11"/>
  <c r="L149" i="11" s="1"/>
  <c r="G150" i="11" s="1"/>
  <c r="P149" i="11"/>
  <c r="F150" i="11"/>
  <c r="O149" i="11"/>
  <c r="Q148" i="10"/>
  <c r="K148" i="10"/>
  <c r="L148" i="10" s="1"/>
  <c r="G149" i="10" s="1"/>
  <c r="P148" i="10"/>
  <c r="O148" i="10"/>
  <c r="F149" i="10"/>
  <c r="T149" i="10" s="1"/>
  <c r="U149" i="10" s="1"/>
  <c r="V150" i="10" s="1"/>
  <c r="O103" i="6"/>
  <c r="F104" i="6"/>
  <c r="Q103" i="6"/>
  <c r="P103" i="6"/>
  <c r="K103" i="6"/>
  <c r="L103" i="6" s="1"/>
  <c r="G104" i="6" s="1"/>
  <c r="M153" i="1"/>
  <c r="N153" i="1" s="1"/>
  <c r="I154" i="1" s="1"/>
  <c r="R153" i="1"/>
  <c r="S153" i="1"/>
  <c r="H161" i="1"/>
  <c r="Q160" i="1"/>
  <c r="P146" i="2"/>
  <c r="G147" i="2"/>
  <c r="Q147" i="4"/>
  <c r="R147" i="4"/>
  <c r="L147" i="4"/>
  <c r="M147" i="4" s="1"/>
  <c r="G150" i="4"/>
  <c r="P149" i="4"/>
  <c r="R146" i="2"/>
  <c r="Q146" i="2"/>
  <c r="L146" i="2"/>
  <c r="M146" i="2" s="1"/>
  <c r="H147" i="2" s="1"/>
  <c r="T154" i="14" l="1"/>
  <c r="U154" i="14" s="1"/>
  <c r="Q154" i="14"/>
  <c r="K154" i="14"/>
  <c r="L154" i="14" s="1"/>
  <c r="G155" i="14" s="1"/>
  <c r="P154" i="14"/>
  <c r="O155" i="14"/>
  <c r="F156" i="14"/>
  <c r="Q150" i="11"/>
  <c r="K150" i="11"/>
  <c r="L150" i="11" s="1"/>
  <c r="G151" i="11" s="1"/>
  <c r="P150" i="11"/>
  <c r="O150" i="11"/>
  <c r="F151" i="11"/>
  <c r="Q149" i="10"/>
  <c r="K149" i="10"/>
  <c r="L149" i="10" s="1"/>
  <c r="G150" i="10" s="1"/>
  <c r="P149" i="10"/>
  <c r="O149" i="10"/>
  <c r="F150" i="10"/>
  <c r="T150" i="10" s="1"/>
  <c r="U150" i="10" s="1"/>
  <c r="V151" i="10" s="1"/>
  <c r="O104" i="6"/>
  <c r="F105" i="6"/>
  <c r="Q104" i="6"/>
  <c r="P104" i="6"/>
  <c r="K104" i="6"/>
  <c r="L104" i="6" s="1"/>
  <c r="G105" i="6" s="1"/>
  <c r="S154" i="1"/>
  <c r="R154" i="1"/>
  <c r="M154" i="1"/>
  <c r="N154" i="1" s="1"/>
  <c r="I155" i="1" s="1"/>
  <c r="H162" i="1"/>
  <c r="Q161" i="1"/>
  <c r="G148" i="2"/>
  <c r="P147" i="2"/>
  <c r="R148" i="4"/>
  <c r="L148" i="4"/>
  <c r="M148" i="4" s="1"/>
  <c r="Q148" i="4"/>
  <c r="P150" i="4"/>
  <c r="G151" i="4"/>
  <c r="Q147" i="2"/>
  <c r="R147" i="2"/>
  <c r="L147" i="2"/>
  <c r="M147" i="2" s="1"/>
  <c r="H148" i="2" s="1"/>
  <c r="T155" i="14" l="1"/>
  <c r="U155" i="14" s="1"/>
  <c r="O156" i="14"/>
  <c r="F157" i="14"/>
  <c r="Q155" i="14"/>
  <c r="K155" i="14"/>
  <c r="L155" i="14" s="1"/>
  <c r="G156" i="14" s="1"/>
  <c r="P155" i="14"/>
  <c r="Q151" i="11"/>
  <c r="K151" i="11"/>
  <c r="L151" i="11" s="1"/>
  <c r="G152" i="11" s="1"/>
  <c r="P151" i="11"/>
  <c r="F152" i="11"/>
  <c r="O151" i="11"/>
  <c r="Q150" i="10"/>
  <c r="K150" i="10"/>
  <c r="L150" i="10" s="1"/>
  <c r="G151" i="10" s="1"/>
  <c r="P150" i="10"/>
  <c r="O150" i="10"/>
  <c r="F151" i="10"/>
  <c r="T151" i="10" s="1"/>
  <c r="U151" i="10" s="1"/>
  <c r="V152" i="10" s="1"/>
  <c r="P105" i="6"/>
  <c r="K105" i="6"/>
  <c r="L105" i="6" s="1"/>
  <c r="G106" i="6" s="1"/>
  <c r="Q105" i="6"/>
  <c r="F106" i="6"/>
  <c r="O105" i="6"/>
  <c r="S155" i="1"/>
  <c r="R155" i="1"/>
  <c r="M155" i="1"/>
  <c r="N155" i="1" s="1"/>
  <c r="I156" i="1" s="1"/>
  <c r="H163" i="1"/>
  <c r="Q162" i="1"/>
  <c r="P148" i="2"/>
  <c r="G149" i="2"/>
  <c r="R149" i="4"/>
  <c r="L149" i="4"/>
  <c r="M149" i="4" s="1"/>
  <c r="Q149" i="4"/>
  <c r="P151" i="4"/>
  <c r="G152" i="4"/>
  <c r="Q148" i="2"/>
  <c r="L148" i="2"/>
  <c r="M148" i="2" s="1"/>
  <c r="H149" i="2" s="1"/>
  <c r="R148" i="2"/>
  <c r="Q156" i="14" l="1"/>
  <c r="K156" i="14"/>
  <c r="L156" i="14" s="1"/>
  <c r="G157" i="14" s="1"/>
  <c r="P156" i="14"/>
  <c r="O157" i="14"/>
  <c r="F158" i="14"/>
  <c r="T156" i="14"/>
  <c r="U156" i="14" s="1"/>
  <c r="Q152" i="11"/>
  <c r="K152" i="11"/>
  <c r="L152" i="11" s="1"/>
  <c r="G153" i="11" s="1"/>
  <c r="P152" i="11"/>
  <c r="F153" i="11"/>
  <c r="O152" i="11"/>
  <c r="Q151" i="10"/>
  <c r="K151" i="10"/>
  <c r="L151" i="10" s="1"/>
  <c r="G152" i="10" s="1"/>
  <c r="P151" i="10"/>
  <c r="O151" i="10"/>
  <c r="F152" i="10"/>
  <c r="T152" i="10" s="1"/>
  <c r="U152" i="10" s="1"/>
  <c r="V153" i="10" s="1"/>
  <c r="Q106" i="6"/>
  <c r="K106" i="6"/>
  <c r="L106" i="6" s="1"/>
  <c r="G107" i="6" s="1"/>
  <c r="P106" i="6"/>
  <c r="F107" i="6"/>
  <c r="O106" i="6"/>
  <c r="H164" i="1"/>
  <c r="Q163" i="1"/>
  <c r="S156" i="1"/>
  <c r="R156" i="1"/>
  <c r="M156" i="1"/>
  <c r="N156" i="1" s="1"/>
  <c r="I157" i="1" s="1"/>
  <c r="G150" i="2"/>
  <c r="P149" i="2"/>
  <c r="P152" i="4"/>
  <c r="G153" i="4"/>
  <c r="R150" i="4"/>
  <c r="L150" i="4"/>
  <c r="M150" i="4" s="1"/>
  <c r="Q150" i="4"/>
  <c r="Q149" i="2"/>
  <c r="L149" i="2"/>
  <c r="M149" i="2" s="1"/>
  <c r="H150" i="2" s="1"/>
  <c r="R149" i="2"/>
  <c r="Q157" i="14" l="1"/>
  <c r="K157" i="14"/>
  <c r="L157" i="14" s="1"/>
  <c r="G158" i="14" s="1"/>
  <c r="P157" i="14"/>
  <c r="T157" i="14"/>
  <c r="U157" i="14" s="1"/>
  <c r="O158" i="14"/>
  <c r="F159" i="14"/>
  <c r="Q153" i="11"/>
  <c r="K153" i="11"/>
  <c r="L153" i="11" s="1"/>
  <c r="G154" i="11" s="1"/>
  <c r="P153" i="11"/>
  <c r="F154" i="11"/>
  <c r="O153" i="11"/>
  <c r="Q152" i="10"/>
  <c r="K152" i="10"/>
  <c r="L152" i="10" s="1"/>
  <c r="G153" i="10" s="1"/>
  <c r="P152" i="10"/>
  <c r="O152" i="10"/>
  <c r="F153" i="10"/>
  <c r="T153" i="10" s="1"/>
  <c r="U153" i="10" s="1"/>
  <c r="V154" i="10" s="1"/>
  <c r="F108" i="6"/>
  <c r="O107" i="6"/>
  <c r="P107" i="6"/>
  <c r="K107" i="6"/>
  <c r="L107" i="6" s="1"/>
  <c r="G108" i="6" s="1"/>
  <c r="Q107" i="6"/>
  <c r="M157" i="1"/>
  <c r="N157" i="1" s="1"/>
  <c r="I158" i="1" s="1"/>
  <c r="R157" i="1"/>
  <c r="S157" i="1"/>
  <c r="H165" i="1"/>
  <c r="Q164" i="1"/>
  <c r="G151" i="2"/>
  <c r="P150" i="2"/>
  <c r="G154" i="4"/>
  <c r="P153" i="4"/>
  <c r="Q151" i="4"/>
  <c r="R151" i="4"/>
  <c r="L151" i="4"/>
  <c r="M151" i="4" s="1"/>
  <c r="Q150" i="2"/>
  <c r="L150" i="2"/>
  <c r="M150" i="2" s="1"/>
  <c r="H151" i="2" s="1"/>
  <c r="R150" i="2"/>
  <c r="Q158" i="14" l="1"/>
  <c r="K158" i="14"/>
  <c r="L158" i="14" s="1"/>
  <c r="G159" i="14" s="1"/>
  <c r="P158" i="14"/>
  <c r="O159" i="14"/>
  <c r="F160" i="14"/>
  <c r="T158" i="14"/>
  <c r="U158" i="14" s="1"/>
  <c r="K154" i="11"/>
  <c r="L154" i="11" s="1"/>
  <c r="G155" i="11" s="1"/>
  <c r="Q154" i="11"/>
  <c r="P154" i="11"/>
  <c r="O154" i="11"/>
  <c r="F155" i="11"/>
  <c r="Q153" i="10"/>
  <c r="K153" i="10"/>
  <c r="L153" i="10" s="1"/>
  <c r="G154" i="10" s="1"/>
  <c r="P153" i="10"/>
  <c r="O153" i="10"/>
  <c r="F154" i="10"/>
  <c r="T154" i="10" s="1"/>
  <c r="U154" i="10" s="1"/>
  <c r="V155" i="10" s="1"/>
  <c r="P108" i="6"/>
  <c r="Q108" i="6"/>
  <c r="K108" i="6"/>
  <c r="L108" i="6" s="1"/>
  <c r="G109" i="6" s="1"/>
  <c r="F109" i="6"/>
  <c r="O108" i="6"/>
  <c r="R158" i="1"/>
  <c r="M158" i="1"/>
  <c r="N158" i="1" s="1"/>
  <c r="I159" i="1" s="1"/>
  <c r="S158" i="1"/>
  <c r="Q165" i="1"/>
  <c r="H166" i="1"/>
  <c r="P151" i="2"/>
  <c r="G152" i="2"/>
  <c r="R152" i="4"/>
  <c r="L152" i="4"/>
  <c r="M152" i="4" s="1"/>
  <c r="Q152" i="4"/>
  <c r="P154" i="4"/>
  <c r="G155" i="4"/>
  <c r="L151" i="2"/>
  <c r="M151" i="2" s="1"/>
  <c r="H152" i="2" s="1"/>
  <c r="R151" i="2"/>
  <c r="Q151" i="2"/>
  <c r="Q159" i="14" l="1"/>
  <c r="K159" i="14"/>
  <c r="L159" i="14" s="1"/>
  <c r="G160" i="14" s="1"/>
  <c r="P159" i="14"/>
  <c r="T159" i="14"/>
  <c r="U159" i="14" s="1"/>
  <c r="O160" i="14"/>
  <c r="F161" i="14"/>
  <c r="Q155" i="11"/>
  <c r="P155" i="11"/>
  <c r="K155" i="11"/>
  <c r="L155" i="11" s="1"/>
  <c r="G156" i="11" s="1"/>
  <c r="O155" i="11"/>
  <c r="F156" i="11"/>
  <c r="Q154" i="10"/>
  <c r="K154" i="10"/>
  <c r="L154" i="10" s="1"/>
  <c r="G155" i="10" s="1"/>
  <c r="P154" i="10"/>
  <c r="O154" i="10"/>
  <c r="F155" i="10"/>
  <c r="T155" i="10" s="1"/>
  <c r="U155" i="10" s="1"/>
  <c r="V156" i="10" s="1"/>
  <c r="P109" i="6"/>
  <c r="K109" i="6"/>
  <c r="L109" i="6" s="1"/>
  <c r="G110" i="6" s="1"/>
  <c r="Q109" i="6"/>
  <c r="F110" i="6"/>
  <c r="O109" i="6"/>
  <c r="H167" i="1"/>
  <c r="Q166" i="1"/>
  <c r="R159" i="1"/>
  <c r="S159" i="1"/>
  <c r="M159" i="1"/>
  <c r="N159" i="1" s="1"/>
  <c r="I160" i="1" s="1"/>
  <c r="G153" i="2"/>
  <c r="P152" i="2"/>
  <c r="P155" i="4"/>
  <c r="G156" i="4"/>
  <c r="R153" i="4"/>
  <c r="L153" i="4"/>
  <c r="M153" i="4" s="1"/>
  <c r="Q153" i="4"/>
  <c r="L152" i="2"/>
  <c r="M152" i="2" s="1"/>
  <c r="H153" i="2" s="1"/>
  <c r="Q152" i="2"/>
  <c r="R152" i="2"/>
  <c r="Q160" i="14" l="1"/>
  <c r="K160" i="14"/>
  <c r="L160" i="14" s="1"/>
  <c r="G161" i="14" s="1"/>
  <c r="P160" i="14"/>
  <c r="O161" i="14"/>
  <c r="F162" i="14"/>
  <c r="T160" i="14"/>
  <c r="U160" i="14" s="1"/>
  <c r="K156" i="11"/>
  <c r="L156" i="11" s="1"/>
  <c r="G157" i="11" s="1"/>
  <c r="Q156" i="11"/>
  <c r="P156" i="11"/>
  <c r="O156" i="11"/>
  <c r="F157" i="11"/>
  <c r="F156" i="10"/>
  <c r="T156" i="10" s="1"/>
  <c r="U156" i="10" s="1"/>
  <c r="V157" i="10" s="1"/>
  <c r="O155" i="10"/>
  <c r="Q155" i="10"/>
  <c r="K155" i="10"/>
  <c r="L155" i="10" s="1"/>
  <c r="G156" i="10" s="1"/>
  <c r="P155" i="10"/>
  <c r="Q110" i="6"/>
  <c r="K110" i="6"/>
  <c r="L110" i="6" s="1"/>
  <c r="G111" i="6" s="1"/>
  <c r="P110" i="6"/>
  <c r="F111" i="6"/>
  <c r="O110" i="6"/>
  <c r="R160" i="1"/>
  <c r="S160" i="1"/>
  <c r="M160" i="1"/>
  <c r="N160" i="1" s="1"/>
  <c r="I161" i="1" s="1"/>
  <c r="Q167" i="1"/>
  <c r="H168" i="1"/>
  <c r="G154" i="2"/>
  <c r="P153" i="2"/>
  <c r="R154" i="4"/>
  <c r="L154" i="4"/>
  <c r="M154" i="4" s="1"/>
  <c r="Q154" i="4"/>
  <c r="P156" i="4"/>
  <c r="G157" i="4"/>
  <c r="L153" i="2"/>
  <c r="M153" i="2" s="1"/>
  <c r="H154" i="2" s="1"/>
  <c r="R153" i="2"/>
  <c r="Q153" i="2"/>
  <c r="Q161" i="14" l="1"/>
  <c r="K161" i="14"/>
  <c r="L161" i="14" s="1"/>
  <c r="G162" i="14" s="1"/>
  <c r="P161" i="14"/>
  <c r="T161" i="14"/>
  <c r="U161" i="14" s="1"/>
  <c r="O162" i="14"/>
  <c r="F163" i="14"/>
  <c r="O157" i="11"/>
  <c r="F158" i="11"/>
  <c r="Q157" i="11"/>
  <c r="P157" i="11"/>
  <c r="K157" i="11"/>
  <c r="L157" i="11" s="1"/>
  <c r="G158" i="11" s="1"/>
  <c r="Q156" i="10"/>
  <c r="K156" i="10"/>
  <c r="L156" i="10" s="1"/>
  <c r="G157" i="10" s="1"/>
  <c r="P156" i="10"/>
  <c r="O156" i="10"/>
  <c r="F157" i="10"/>
  <c r="T157" i="10" s="1"/>
  <c r="U157" i="10" s="1"/>
  <c r="V158" i="10" s="1"/>
  <c r="F112" i="6"/>
  <c r="O111" i="6"/>
  <c r="P111" i="6"/>
  <c r="K111" i="6"/>
  <c r="L111" i="6" s="1"/>
  <c r="G112" i="6" s="1"/>
  <c r="Q111" i="6"/>
  <c r="R161" i="1"/>
  <c r="S161" i="1"/>
  <c r="M161" i="1"/>
  <c r="N161" i="1" s="1"/>
  <c r="I162" i="1" s="1"/>
  <c r="Q168" i="1"/>
  <c r="H169" i="1"/>
  <c r="P154" i="2"/>
  <c r="G155" i="2"/>
  <c r="Q155" i="4"/>
  <c r="R155" i="4"/>
  <c r="L155" i="4"/>
  <c r="M155" i="4" s="1"/>
  <c r="G158" i="4"/>
  <c r="P157" i="4"/>
  <c r="Q154" i="2"/>
  <c r="R154" i="2"/>
  <c r="L154" i="2"/>
  <c r="M154" i="2" s="1"/>
  <c r="H155" i="2" s="1"/>
  <c r="Q162" i="14" l="1"/>
  <c r="K162" i="14"/>
  <c r="L162" i="14" s="1"/>
  <c r="G163" i="14" s="1"/>
  <c r="P162" i="14"/>
  <c r="O163" i="14"/>
  <c r="F164" i="14"/>
  <c r="T162" i="14"/>
  <c r="U162" i="14" s="1"/>
  <c r="O158" i="11"/>
  <c r="F159" i="11"/>
  <c r="K158" i="11"/>
  <c r="L158" i="11" s="1"/>
  <c r="G159" i="11" s="1"/>
  <c r="P158" i="11"/>
  <c r="Q158" i="11"/>
  <c r="F158" i="10"/>
  <c r="T158" i="10" s="1"/>
  <c r="U158" i="10" s="1"/>
  <c r="V159" i="10" s="1"/>
  <c r="O157" i="10"/>
  <c r="Q157" i="10"/>
  <c r="K157" i="10"/>
  <c r="L157" i="10" s="1"/>
  <c r="G158" i="10" s="1"/>
  <c r="P157" i="10"/>
  <c r="P112" i="6"/>
  <c r="K112" i="6"/>
  <c r="L112" i="6" s="1"/>
  <c r="G113" i="6" s="1"/>
  <c r="Q112" i="6"/>
  <c r="F113" i="6"/>
  <c r="O112" i="6"/>
  <c r="R162" i="1"/>
  <c r="M162" i="1"/>
  <c r="N162" i="1" s="1"/>
  <c r="I163" i="1" s="1"/>
  <c r="S162" i="1"/>
  <c r="H170" i="1"/>
  <c r="Q169" i="1"/>
  <c r="G156" i="2"/>
  <c r="P155" i="2"/>
  <c r="R156" i="4"/>
  <c r="L156" i="4"/>
  <c r="M156" i="4" s="1"/>
  <c r="Q156" i="4"/>
  <c r="P158" i="4"/>
  <c r="G159" i="4"/>
  <c r="Q155" i="2"/>
  <c r="R155" i="2"/>
  <c r="L155" i="2"/>
  <c r="M155" i="2" s="1"/>
  <c r="H156" i="2" s="1"/>
  <c r="Q163" i="14" l="1"/>
  <c r="K163" i="14"/>
  <c r="L163" i="14" s="1"/>
  <c r="G164" i="14" s="1"/>
  <c r="P163" i="14"/>
  <c r="T163" i="14"/>
  <c r="U163" i="14" s="1"/>
  <c r="O164" i="14"/>
  <c r="F165" i="14"/>
  <c r="Q159" i="11"/>
  <c r="K159" i="11"/>
  <c r="L159" i="11" s="1"/>
  <c r="G160" i="11" s="1"/>
  <c r="P159" i="11"/>
  <c r="O159" i="11"/>
  <c r="F160" i="11"/>
  <c r="Q158" i="10"/>
  <c r="K158" i="10"/>
  <c r="L158" i="10" s="1"/>
  <c r="G159" i="10" s="1"/>
  <c r="P158" i="10"/>
  <c r="F159" i="10"/>
  <c r="T159" i="10" s="1"/>
  <c r="U159" i="10" s="1"/>
  <c r="V160" i="10" s="1"/>
  <c r="O158" i="10"/>
  <c r="F114" i="6"/>
  <c r="O113" i="6"/>
  <c r="P113" i="6"/>
  <c r="Q113" i="6"/>
  <c r="K113" i="6"/>
  <c r="L113" i="6" s="1"/>
  <c r="G114" i="6" s="1"/>
  <c r="R163" i="1"/>
  <c r="M163" i="1"/>
  <c r="N163" i="1" s="1"/>
  <c r="I164" i="1" s="1"/>
  <c r="S163" i="1"/>
  <c r="H171" i="1"/>
  <c r="Q170" i="1"/>
  <c r="G157" i="2"/>
  <c r="P156" i="2"/>
  <c r="R157" i="4"/>
  <c r="L157" i="4"/>
  <c r="M157" i="4" s="1"/>
  <c r="Q157" i="4"/>
  <c r="P159" i="4"/>
  <c r="G160" i="4"/>
  <c r="Q156" i="2"/>
  <c r="R156" i="2"/>
  <c r="L156" i="2"/>
  <c r="M156" i="2" s="1"/>
  <c r="H157" i="2" s="1"/>
  <c r="Q164" i="14" l="1"/>
  <c r="K164" i="14"/>
  <c r="L164" i="14" s="1"/>
  <c r="G165" i="14" s="1"/>
  <c r="P164" i="14"/>
  <c r="O165" i="14"/>
  <c r="F166" i="14"/>
  <c r="T164" i="14"/>
  <c r="U164" i="14" s="1"/>
  <c r="Q160" i="11"/>
  <c r="K160" i="11"/>
  <c r="L160" i="11" s="1"/>
  <c r="G161" i="11" s="1"/>
  <c r="P160" i="11"/>
  <c r="O160" i="11"/>
  <c r="F161" i="11"/>
  <c r="Q159" i="10"/>
  <c r="K159" i="10"/>
  <c r="L159" i="10" s="1"/>
  <c r="G160" i="10" s="1"/>
  <c r="P159" i="10"/>
  <c r="F160" i="10"/>
  <c r="T160" i="10" s="1"/>
  <c r="U160" i="10" s="1"/>
  <c r="V161" i="10" s="1"/>
  <c r="O159" i="10"/>
  <c r="K114" i="6"/>
  <c r="L114" i="6" s="1"/>
  <c r="G115" i="6" s="1"/>
  <c r="P114" i="6"/>
  <c r="Q114" i="6"/>
  <c r="F115" i="6"/>
  <c r="O114" i="6"/>
  <c r="H172" i="1"/>
  <c r="Q171" i="1"/>
  <c r="R164" i="1"/>
  <c r="S164" i="1"/>
  <c r="M164" i="1"/>
  <c r="N164" i="1" s="1"/>
  <c r="I165" i="1" s="1"/>
  <c r="G158" i="2"/>
  <c r="P157" i="2"/>
  <c r="R158" i="4"/>
  <c r="L158" i="4"/>
  <c r="M158" i="4" s="1"/>
  <c r="Q158" i="4"/>
  <c r="P160" i="4"/>
  <c r="G161" i="4"/>
  <c r="Q157" i="2"/>
  <c r="L157" i="2"/>
  <c r="M157" i="2" s="1"/>
  <c r="H158" i="2" s="1"/>
  <c r="R157" i="2"/>
  <c r="Q165" i="14" l="1"/>
  <c r="K165" i="14"/>
  <c r="L165" i="14" s="1"/>
  <c r="G166" i="14" s="1"/>
  <c r="P165" i="14"/>
  <c r="T165" i="14"/>
  <c r="U165" i="14" s="1"/>
  <c r="O166" i="14"/>
  <c r="F167" i="14"/>
  <c r="Q161" i="11"/>
  <c r="K161" i="11"/>
  <c r="L161" i="11" s="1"/>
  <c r="G162" i="11" s="1"/>
  <c r="P161" i="11"/>
  <c r="O161" i="11"/>
  <c r="F162" i="11"/>
  <c r="Q160" i="10"/>
  <c r="K160" i="10"/>
  <c r="L160" i="10" s="1"/>
  <c r="G161" i="10" s="1"/>
  <c r="P160" i="10"/>
  <c r="F161" i="10"/>
  <c r="T161" i="10" s="1"/>
  <c r="U161" i="10" s="1"/>
  <c r="V162" i="10" s="1"/>
  <c r="O160" i="10"/>
  <c r="P115" i="6"/>
  <c r="Q115" i="6"/>
  <c r="K115" i="6"/>
  <c r="L115" i="6" s="1"/>
  <c r="G116" i="6" s="1"/>
  <c r="F116" i="6"/>
  <c r="O115" i="6"/>
  <c r="M165" i="1"/>
  <c r="N165" i="1" s="1"/>
  <c r="I166" i="1" s="1"/>
  <c r="R165" i="1"/>
  <c r="S165" i="1"/>
  <c r="Q172" i="1"/>
  <c r="H173" i="1"/>
  <c r="P158" i="2"/>
  <c r="G159" i="2"/>
  <c r="Q159" i="4"/>
  <c r="R159" i="4"/>
  <c r="L159" i="4"/>
  <c r="M159" i="4" s="1"/>
  <c r="G162" i="4"/>
  <c r="P161" i="4"/>
  <c r="Q158" i="2"/>
  <c r="R158" i="2"/>
  <c r="L158" i="2"/>
  <c r="M158" i="2" s="1"/>
  <c r="H159" i="2" s="1"/>
  <c r="Q166" i="14" l="1"/>
  <c r="K166" i="14"/>
  <c r="L166" i="14" s="1"/>
  <c r="G167" i="14" s="1"/>
  <c r="P166" i="14"/>
  <c r="O167" i="14"/>
  <c r="F168" i="14"/>
  <c r="T166" i="14"/>
  <c r="U166" i="14" s="1"/>
  <c r="Q162" i="11"/>
  <c r="K162" i="11"/>
  <c r="L162" i="11" s="1"/>
  <c r="G163" i="11" s="1"/>
  <c r="P162" i="11"/>
  <c r="O162" i="11"/>
  <c r="F163" i="11"/>
  <c r="Q161" i="10"/>
  <c r="K161" i="10"/>
  <c r="L161" i="10" s="1"/>
  <c r="G162" i="10" s="1"/>
  <c r="P161" i="10"/>
  <c r="F162" i="10"/>
  <c r="T162" i="10" s="1"/>
  <c r="U162" i="10" s="1"/>
  <c r="V163" i="10" s="1"/>
  <c r="O161" i="10"/>
  <c r="K116" i="6"/>
  <c r="L116" i="6" s="1"/>
  <c r="G117" i="6" s="1"/>
  <c r="P116" i="6"/>
  <c r="Q116" i="6"/>
  <c r="F117" i="6"/>
  <c r="O116" i="6"/>
  <c r="Q173" i="1"/>
  <c r="H174" i="1"/>
  <c r="R166" i="1"/>
  <c r="M166" i="1"/>
  <c r="N166" i="1" s="1"/>
  <c r="I167" i="1" s="1"/>
  <c r="S166" i="1"/>
  <c r="G160" i="2"/>
  <c r="P159" i="2"/>
  <c r="R160" i="4"/>
  <c r="L160" i="4"/>
  <c r="M160" i="4" s="1"/>
  <c r="Q160" i="4"/>
  <c r="P162" i="4"/>
  <c r="G163" i="4"/>
  <c r="Q159" i="2"/>
  <c r="R159" i="2"/>
  <c r="L159" i="2"/>
  <c r="M159" i="2" s="1"/>
  <c r="H160" i="2" s="1"/>
  <c r="T167" i="14" l="1"/>
  <c r="U167" i="14" s="1"/>
  <c r="Q167" i="14"/>
  <c r="K167" i="14"/>
  <c r="L167" i="14" s="1"/>
  <c r="G168" i="14" s="1"/>
  <c r="P167" i="14"/>
  <c r="O168" i="14"/>
  <c r="F169" i="14"/>
  <c r="Q163" i="11"/>
  <c r="K163" i="11"/>
  <c r="L163" i="11" s="1"/>
  <c r="G164" i="11" s="1"/>
  <c r="P163" i="11"/>
  <c r="O163" i="11"/>
  <c r="F164" i="11"/>
  <c r="Q162" i="10"/>
  <c r="K162" i="10"/>
  <c r="L162" i="10" s="1"/>
  <c r="G163" i="10" s="1"/>
  <c r="P162" i="10"/>
  <c r="F163" i="10"/>
  <c r="T163" i="10" s="1"/>
  <c r="U163" i="10" s="1"/>
  <c r="V164" i="10" s="1"/>
  <c r="O162" i="10"/>
  <c r="P117" i="6"/>
  <c r="K117" i="6"/>
  <c r="L117" i="6" s="1"/>
  <c r="G118" i="6" s="1"/>
  <c r="Q117" i="6"/>
  <c r="F118" i="6"/>
  <c r="O117" i="6"/>
  <c r="M167" i="1"/>
  <c r="N167" i="1" s="1"/>
  <c r="I168" i="1" s="1"/>
  <c r="S167" i="1"/>
  <c r="R167" i="1"/>
  <c r="H175" i="1"/>
  <c r="Q174" i="1"/>
  <c r="G161" i="2"/>
  <c r="P160" i="2"/>
  <c r="P163" i="4"/>
  <c r="G164" i="4"/>
  <c r="R161" i="4"/>
  <c r="L161" i="4"/>
  <c r="M161" i="4" s="1"/>
  <c r="Q161" i="4"/>
  <c r="Q160" i="2"/>
  <c r="R160" i="2"/>
  <c r="L160" i="2"/>
  <c r="M160" i="2" s="1"/>
  <c r="H161" i="2" s="1"/>
  <c r="Q168" i="14" l="1"/>
  <c r="K168" i="14"/>
  <c r="L168" i="14" s="1"/>
  <c r="G169" i="14" s="1"/>
  <c r="P168" i="14"/>
  <c r="O169" i="14"/>
  <c r="F170" i="14"/>
  <c r="T168" i="14"/>
  <c r="U168" i="14" s="1"/>
  <c r="Q164" i="11"/>
  <c r="K164" i="11"/>
  <c r="L164" i="11" s="1"/>
  <c r="G165" i="11" s="1"/>
  <c r="P164" i="11"/>
  <c r="O164" i="11"/>
  <c r="F165" i="11"/>
  <c r="Q163" i="10"/>
  <c r="K163" i="10"/>
  <c r="L163" i="10" s="1"/>
  <c r="G164" i="10" s="1"/>
  <c r="P163" i="10"/>
  <c r="F164" i="10"/>
  <c r="T164" i="10" s="1"/>
  <c r="U164" i="10" s="1"/>
  <c r="V165" i="10" s="1"/>
  <c r="O163" i="10"/>
  <c r="K118" i="6"/>
  <c r="L118" i="6" s="1"/>
  <c r="G119" i="6" s="1"/>
  <c r="Q118" i="6"/>
  <c r="P118" i="6"/>
  <c r="F119" i="6"/>
  <c r="O118" i="6"/>
  <c r="Q175" i="1"/>
  <c r="H176" i="1"/>
  <c r="S168" i="1"/>
  <c r="R168" i="1"/>
  <c r="M168" i="1"/>
  <c r="N168" i="1" s="1"/>
  <c r="I169" i="1" s="1"/>
  <c r="P161" i="2"/>
  <c r="G162" i="2"/>
  <c r="R162" i="4"/>
  <c r="L162" i="4"/>
  <c r="M162" i="4" s="1"/>
  <c r="Q162" i="4"/>
  <c r="P164" i="4"/>
  <c r="G165" i="4"/>
  <c r="Q161" i="2"/>
  <c r="L161" i="2"/>
  <c r="M161" i="2" s="1"/>
  <c r="H162" i="2" s="1"/>
  <c r="R161" i="2"/>
  <c r="Q169" i="14" l="1"/>
  <c r="K169" i="14"/>
  <c r="L169" i="14" s="1"/>
  <c r="G170" i="14" s="1"/>
  <c r="P169" i="14"/>
  <c r="T169" i="14"/>
  <c r="U169" i="14" s="1"/>
  <c r="F171" i="14"/>
  <c r="O170" i="14"/>
  <c r="Q165" i="11"/>
  <c r="K165" i="11"/>
  <c r="L165" i="11" s="1"/>
  <c r="G166" i="11" s="1"/>
  <c r="P165" i="11"/>
  <c r="O165" i="11"/>
  <c r="F166" i="11"/>
  <c r="Q164" i="10"/>
  <c r="K164" i="10"/>
  <c r="L164" i="10" s="1"/>
  <c r="G165" i="10" s="1"/>
  <c r="P164" i="10"/>
  <c r="F165" i="10"/>
  <c r="T165" i="10" s="1"/>
  <c r="U165" i="10" s="1"/>
  <c r="V166" i="10" s="1"/>
  <c r="O164" i="10"/>
  <c r="P119" i="6"/>
  <c r="K119" i="6"/>
  <c r="L119" i="6" s="1"/>
  <c r="G120" i="6" s="1"/>
  <c r="Q119" i="6"/>
  <c r="F120" i="6"/>
  <c r="O119" i="6"/>
  <c r="M169" i="1"/>
  <c r="N169" i="1" s="1"/>
  <c r="I170" i="1" s="1"/>
  <c r="R169" i="1"/>
  <c r="S169" i="1"/>
  <c r="Q176" i="1"/>
  <c r="H177" i="1"/>
  <c r="G163" i="2"/>
  <c r="P162" i="2"/>
  <c r="Q163" i="4"/>
  <c r="R163" i="4"/>
  <c r="L163" i="4"/>
  <c r="M163" i="4" s="1"/>
  <c r="G166" i="4"/>
  <c r="P165" i="4"/>
  <c r="R162" i="2"/>
  <c r="L162" i="2"/>
  <c r="M162" i="2" s="1"/>
  <c r="H163" i="2" s="1"/>
  <c r="Q162" i="2"/>
  <c r="P170" i="14" l="1"/>
  <c r="Q170" i="14"/>
  <c r="K170" i="14"/>
  <c r="L170" i="14" s="1"/>
  <c r="G171" i="14" s="1"/>
  <c r="F172" i="14"/>
  <c r="O171" i="14"/>
  <c r="T170" i="14"/>
  <c r="U170" i="14" s="1"/>
  <c r="Q166" i="11"/>
  <c r="K166" i="11"/>
  <c r="L166" i="11" s="1"/>
  <c r="G167" i="11" s="1"/>
  <c r="P166" i="11"/>
  <c r="O166" i="11"/>
  <c r="F167" i="11"/>
  <c r="Q165" i="10"/>
  <c r="K165" i="10"/>
  <c r="L165" i="10" s="1"/>
  <c r="G166" i="10" s="1"/>
  <c r="P165" i="10"/>
  <c r="F166" i="10"/>
  <c r="T166" i="10" s="1"/>
  <c r="U166" i="10" s="1"/>
  <c r="V167" i="10" s="1"/>
  <c r="O165" i="10"/>
  <c r="P120" i="6"/>
  <c r="Q120" i="6"/>
  <c r="K120" i="6"/>
  <c r="L120" i="6" s="1"/>
  <c r="G121" i="6" s="1"/>
  <c r="F121" i="6"/>
  <c r="O120" i="6"/>
  <c r="S170" i="1"/>
  <c r="R170" i="1"/>
  <c r="M170" i="1"/>
  <c r="N170" i="1" s="1"/>
  <c r="I171" i="1" s="1"/>
  <c r="H178" i="1"/>
  <c r="Q177" i="1"/>
  <c r="G164" i="2"/>
  <c r="P163" i="2"/>
  <c r="R164" i="4"/>
  <c r="L164" i="4"/>
  <c r="M164" i="4" s="1"/>
  <c r="Q164" i="4"/>
  <c r="P166" i="4"/>
  <c r="G167" i="4"/>
  <c r="R163" i="2"/>
  <c r="L163" i="2"/>
  <c r="M163" i="2" s="1"/>
  <c r="H164" i="2" s="1"/>
  <c r="Q163" i="2"/>
  <c r="P171" i="14" l="1"/>
  <c r="K171" i="14"/>
  <c r="L171" i="14" s="1"/>
  <c r="G172" i="14" s="1"/>
  <c r="Q171" i="14"/>
  <c r="T171" i="14"/>
  <c r="U171" i="14" s="1"/>
  <c r="F173" i="14"/>
  <c r="O172" i="14"/>
  <c r="O167" i="11"/>
  <c r="F168" i="11"/>
  <c r="Q167" i="11"/>
  <c r="K167" i="11"/>
  <c r="L167" i="11" s="1"/>
  <c r="G168" i="11" s="1"/>
  <c r="P167" i="11"/>
  <c r="Q166" i="10"/>
  <c r="K166" i="10"/>
  <c r="L166" i="10" s="1"/>
  <c r="G167" i="10" s="1"/>
  <c r="P166" i="10"/>
  <c r="F167" i="10"/>
  <c r="T167" i="10" s="1"/>
  <c r="U167" i="10" s="1"/>
  <c r="V168" i="10" s="1"/>
  <c r="O166" i="10"/>
  <c r="P121" i="6"/>
  <c r="K121" i="6"/>
  <c r="L121" i="6" s="1"/>
  <c r="G122" i="6" s="1"/>
  <c r="Q121" i="6"/>
  <c r="F122" i="6"/>
  <c r="O121" i="6"/>
  <c r="S171" i="1"/>
  <c r="R171" i="1"/>
  <c r="M171" i="1"/>
  <c r="N171" i="1" s="1"/>
  <c r="I172" i="1" s="1"/>
  <c r="H179" i="1"/>
  <c r="Q178" i="1"/>
  <c r="P164" i="2"/>
  <c r="G165" i="2"/>
  <c r="R165" i="4"/>
  <c r="L165" i="4"/>
  <c r="M165" i="4" s="1"/>
  <c r="Q165" i="4"/>
  <c r="P167" i="4"/>
  <c r="G168" i="4"/>
  <c r="L164" i="2"/>
  <c r="M164" i="2" s="1"/>
  <c r="H165" i="2" s="1"/>
  <c r="Q164" i="2"/>
  <c r="R164" i="2"/>
  <c r="P172" i="14" l="1"/>
  <c r="Q172" i="14"/>
  <c r="K172" i="14"/>
  <c r="L172" i="14" s="1"/>
  <c r="G173" i="14" s="1"/>
  <c r="F174" i="14"/>
  <c r="O173" i="14"/>
  <c r="T172" i="14"/>
  <c r="U172" i="14" s="1"/>
  <c r="Q168" i="11"/>
  <c r="K168" i="11"/>
  <c r="L168" i="11" s="1"/>
  <c r="G169" i="11" s="1"/>
  <c r="P168" i="11"/>
  <c r="O168" i="11"/>
  <c r="F169" i="11"/>
  <c r="Q167" i="10"/>
  <c r="K167" i="10"/>
  <c r="L167" i="10" s="1"/>
  <c r="G168" i="10" s="1"/>
  <c r="P167" i="10"/>
  <c r="F168" i="10"/>
  <c r="T168" i="10" s="1"/>
  <c r="U168" i="10" s="1"/>
  <c r="V169" i="10" s="1"/>
  <c r="O167" i="10"/>
  <c r="P122" i="6"/>
  <c r="K122" i="6"/>
  <c r="L122" i="6" s="1"/>
  <c r="G123" i="6" s="1"/>
  <c r="Q122" i="6"/>
  <c r="F123" i="6"/>
  <c r="O122" i="6"/>
  <c r="H180" i="1"/>
  <c r="Q179" i="1"/>
  <c r="R172" i="1"/>
  <c r="S172" i="1"/>
  <c r="M172" i="1"/>
  <c r="N172" i="1" s="1"/>
  <c r="I173" i="1" s="1"/>
  <c r="P165" i="2"/>
  <c r="G166" i="2"/>
  <c r="R166" i="4"/>
  <c r="L166" i="4"/>
  <c r="M166" i="4" s="1"/>
  <c r="Q166" i="4"/>
  <c r="P168" i="4"/>
  <c r="G169" i="4"/>
  <c r="Q165" i="2"/>
  <c r="R165" i="2"/>
  <c r="L165" i="2"/>
  <c r="M165" i="2" s="1"/>
  <c r="H166" i="2" s="1"/>
  <c r="P173" i="14" l="1"/>
  <c r="K173" i="14"/>
  <c r="L173" i="14" s="1"/>
  <c r="G174" i="14" s="1"/>
  <c r="Q173" i="14"/>
  <c r="T173" i="14"/>
  <c r="U173" i="14" s="1"/>
  <c r="F175" i="14"/>
  <c r="O174" i="14"/>
  <c r="Q169" i="11"/>
  <c r="K169" i="11"/>
  <c r="L169" i="11" s="1"/>
  <c r="G170" i="11" s="1"/>
  <c r="P169" i="11"/>
  <c r="F170" i="11"/>
  <c r="O169" i="11"/>
  <c r="Q168" i="10"/>
  <c r="K168" i="10"/>
  <c r="L168" i="10" s="1"/>
  <c r="G169" i="10" s="1"/>
  <c r="P168" i="10"/>
  <c r="F169" i="10"/>
  <c r="T169" i="10" s="1"/>
  <c r="U169" i="10" s="1"/>
  <c r="V170" i="10" s="1"/>
  <c r="O168" i="10"/>
  <c r="F124" i="6"/>
  <c r="O123" i="6"/>
  <c r="Q123" i="6"/>
  <c r="K123" i="6"/>
  <c r="L123" i="6" s="1"/>
  <c r="G124" i="6" s="1"/>
  <c r="P123" i="6"/>
  <c r="S173" i="1"/>
  <c r="M173" i="1"/>
  <c r="N173" i="1" s="1"/>
  <c r="I174" i="1" s="1"/>
  <c r="R173" i="1"/>
  <c r="Q180" i="1"/>
  <c r="H181" i="1"/>
  <c r="G167" i="2"/>
  <c r="P166" i="2"/>
  <c r="Q167" i="4"/>
  <c r="R167" i="4"/>
  <c r="L167" i="4"/>
  <c r="M167" i="4" s="1"/>
  <c r="G170" i="4"/>
  <c r="P169" i="4"/>
  <c r="R166" i="2"/>
  <c r="L166" i="2"/>
  <c r="M166" i="2" s="1"/>
  <c r="H167" i="2" s="1"/>
  <c r="Q166" i="2"/>
  <c r="P174" i="14" l="1"/>
  <c r="Q174" i="14"/>
  <c r="K174" i="14"/>
  <c r="L174" i="14" s="1"/>
  <c r="G175" i="14" s="1"/>
  <c r="F176" i="14"/>
  <c r="O175" i="14"/>
  <c r="T174" i="14"/>
  <c r="U174" i="14" s="1"/>
  <c r="Q170" i="11"/>
  <c r="K170" i="11"/>
  <c r="L170" i="11" s="1"/>
  <c r="G171" i="11" s="1"/>
  <c r="P170" i="11"/>
  <c r="F171" i="11"/>
  <c r="O170" i="11"/>
  <c r="Q169" i="10"/>
  <c r="K169" i="10"/>
  <c r="L169" i="10" s="1"/>
  <c r="G170" i="10" s="1"/>
  <c r="P169" i="10"/>
  <c r="F170" i="10"/>
  <c r="T170" i="10" s="1"/>
  <c r="U170" i="10" s="1"/>
  <c r="V171" i="10" s="1"/>
  <c r="O169" i="10"/>
  <c r="P124" i="6"/>
  <c r="K124" i="6"/>
  <c r="L124" i="6" s="1"/>
  <c r="G125" i="6" s="1"/>
  <c r="Q124" i="6"/>
  <c r="F125" i="6"/>
  <c r="O124" i="6"/>
  <c r="S174" i="1"/>
  <c r="R174" i="1"/>
  <c r="M174" i="1"/>
  <c r="N174" i="1" s="1"/>
  <c r="I175" i="1" s="1"/>
  <c r="H182" i="1"/>
  <c r="Q181" i="1"/>
  <c r="P167" i="2"/>
  <c r="G168" i="2"/>
  <c r="R168" i="4"/>
  <c r="L168" i="4"/>
  <c r="M168" i="4" s="1"/>
  <c r="Q168" i="4"/>
  <c r="P170" i="4"/>
  <c r="G171" i="4"/>
  <c r="L167" i="2"/>
  <c r="M167" i="2" s="1"/>
  <c r="H168" i="2" s="1"/>
  <c r="Q167" i="2"/>
  <c r="R167" i="2"/>
  <c r="P175" i="14" l="1"/>
  <c r="K175" i="14"/>
  <c r="L175" i="14" s="1"/>
  <c r="G176" i="14" s="1"/>
  <c r="Q175" i="14"/>
  <c r="T175" i="14"/>
  <c r="U175" i="14" s="1"/>
  <c r="F177" i="14"/>
  <c r="O176" i="14"/>
  <c r="Q171" i="11"/>
  <c r="K171" i="11"/>
  <c r="L171" i="11" s="1"/>
  <c r="G172" i="11" s="1"/>
  <c r="P171" i="11"/>
  <c r="F172" i="11"/>
  <c r="O171" i="11"/>
  <c r="Q170" i="10"/>
  <c r="K170" i="10"/>
  <c r="L170" i="10" s="1"/>
  <c r="G171" i="10" s="1"/>
  <c r="P170" i="10"/>
  <c r="O170" i="10"/>
  <c r="F171" i="10"/>
  <c r="T171" i="10" s="1"/>
  <c r="U171" i="10" s="1"/>
  <c r="V172" i="10" s="1"/>
  <c r="Q125" i="6"/>
  <c r="P125" i="6"/>
  <c r="K125" i="6"/>
  <c r="L125" i="6" s="1"/>
  <c r="G126" i="6" s="1"/>
  <c r="F126" i="6"/>
  <c r="O125" i="6"/>
  <c r="M175" i="1"/>
  <c r="N175" i="1" s="1"/>
  <c r="I176" i="1" s="1"/>
  <c r="R175" i="1"/>
  <c r="S175" i="1"/>
  <c r="H183" i="1"/>
  <c r="Q182" i="1"/>
  <c r="G169" i="2"/>
  <c r="P168" i="2"/>
  <c r="P171" i="4"/>
  <c r="G172" i="4"/>
  <c r="R169" i="4"/>
  <c r="L169" i="4"/>
  <c r="M169" i="4" s="1"/>
  <c r="Q169" i="4"/>
  <c r="Q168" i="2"/>
  <c r="L168" i="2"/>
  <c r="M168" i="2" s="1"/>
  <c r="H169" i="2" s="1"/>
  <c r="R168" i="2"/>
  <c r="P176" i="14" l="1"/>
  <c r="Q176" i="14"/>
  <c r="K176" i="14"/>
  <c r="L176" i="14" s="1"/>
  <c r="G177" i="14" s="1"/>
  <c r="F178" i="14"/>
  <c r="O177" i="14"/>
  <c r="T176" i="14"/>
  <c r="U176" i="14" s="1"/>
  <c r="F173" i="11"/>
  <c r="O172" i="11"/>
  <c r="Q172" i="11"/>
  <c r="K172" i="11"/>
  <c r="L172" i="11" s="1"/>
  <c r="G173" i="11" s="1"/>
  <c r="P172" i="11"/>
  <c r="Q171" i="10"/>
  <c r="K171" i="10"/>
  <c r="L171" i="10" s="1"/>
  <c r="G172" i="10" s="1"/>
  <c r="P171" i="10"/>
  <c r="O171" i="10"/>
  <c r="F172" i="10"/>
  <c r="T172" i="10" s="1"/>
  <c r="U172" i="10" s="1"/>
  <c r="V173" i="10" s="1"/>
  <c r="F127" i="6"/>
  <c r="O126" i="6"/>
  <c r="K126" i="6"/>
  <c r="L126" i="6" s="1"/>
  <c r="G127" i="6" s="1"/>
  <c r="P126" i="6"/>
  <c r="Q126" i="6"/>
  <c r="Q183" i="1"/>
  <c r="H184" i="1"/>
  <c r="S176" i="1"/>
  <c r="R176" i="1"/>
  <c r="M176" i="1"/>
  <c r="N176" i="1" s="1"/>
  <c r="I177" i="1" s="1"/>
  <c r="G170" i="2"/>
  <c r="P169" i="2"/>
  <c r="R170" i="4"/>
  <c r="L170" i="4"/>
  <c r="M170" i="4" s="1"/>
  <c r="Q170" i="4"/>
  <c r="P172" i="4"/>
  <c r="G173" i="4"/>
  <c r="R169" i="2"/>
  <c r="Q169" i="2"/>
  <c r="L169" i="2"/>
  <c r="M169" i="2" s="1"/>
  <c r="H170" i="2" s="1"/>
  <c r="P177" i="14" l="1"/>
  <c r="K177" i="14"/>
  <c r="L177" i="14" s="1"/>
  <c r="G178" i="14" s="1"/>
  <c r="Q177" i="14"/>
  <c r="T177" i="14"/>
  <c r="U177" i="14" s="1"/>
  <c r="O178" i="14"/>
  <c r="F179" i="14"/>
  <c r="Q173" i="11"/>
  <c r="K173" i="11"/>
  <c r="L173" i="11" s="1"/>
  <c r="G174" i="11" s="1"/>
  <c r="P173" i="11"/>
  <c r="F174" i="11"/>
  <c r="O173" i="11"/>
  <c r="Q172" i="10"/>
  <c r="K172" i="10"/>
  <c r="L172" i="10" s="1"/>
  <c r="G173" i="10" s="1"/>
  <c r="P172" i="10"/>
  <c r="O172" i="10"/>
  <c r="F173" i="10"/>
  <c r="T173" i="10" s="1"/>
  <c r="U173" i="10" s="1"/>
  <c r="V174" i="10" s="1"/>
  <c r="K127" i="6"/>
  <c r="L127" i="6" s="1"/>
  <c r="G128" i="6" s="1"/>
  <c r="Q127" i="6"/>
  <c r="P127" i="6"/>
  <c r="F128" i="6"/>
  <c r="O127" i="6"/>
  <c r="M177" i="1"/>
  <c r="N177" i="1" s="1"/>
  <c r="I178" i="1" s="1"/>
  <c r="R177" i="1"/>
  <c r="S177" i="1"/>
  <c r="H185" i="1"/>
  <c r="Q184" i="1"/>
  <c r="G171" i="2"/>
  <c r="P170" i="2"/>
  <c r="Q171" i="4"/>
  <c r="R171" i="4"/>
  <c r="L171" i="4"/>
  <c r="M171" i="4" s="1"/>
  <c r="G174" i="4"/>
  <c r="P173" i="4"/>
  <c r="L170" i="2"/>
  <c r="M170" i="2" s="1"/>
  <c r="H171" i="2" s="1"/>
  <c r="Q170" i="2"/>
  <c r="R170" i="2"/>
  <c r="T178" i="14" l="1"/>
  <c r="U178" i="14" s="1"/>
  <c r="P178" i="14"/>
  <c r="Q178" i="14"/>
  <c r="K178" i="14"/>
  <c r="L178" i="14" s="1"/>
  <c r="G179" i="14" s="1"/>
  <c r="O179" i="14"/>
  <c r="F180" i="14"/>
  <c r="Q174" i="11"/>
  <c r="K174" i="11"/>
  <c r="L174" i="11" s="1"/>
  <c r="G175" i="11" s="1"/>
  <c r="P174" i="11"/>
  <c r="F175" i="11"/>
  <c r="O174" i="11"/>
  <c r="Q173" i="10"/>
  <c r="K173" i="10"/>
  <c r="L173" i="10" s="1"/>
  <c r="G174" i="10" s="1"/>
  <c r="P173" i="10"/>
  <c r="O173" i="10"/>
  <c r="F174" i="10"/>
  <c r="T174" i="10" s="1"/>
  <c r="U174" i="10" s="1"/>
  <c r="V175" i="10" s="1"/>
  <c r="K128" i="6"/>
  <c r="L128" i="6" s="1"/>
  <c r="G129" i="6" s="1"/>
  <c r="P128" i="6"/>
  <c r="Q128" i="6"/>
  <c r="F129" i="6"/>
  <c r="O128" i="6"/>
  <c r="H186" i="1"/>
  <c r="Q185" i="1"/>
  <c r="S178" i="1"/>
  <c r="R178" i="1"/>
  <c r="M178" i="1"/>
  <c r="N178" i="1" s="1"/>
  <c r="I179" i="1" s="1"/>
  <c r="G172" i="2"/>
  <c r="P171" i="2"/>
  <c r="R172" i="4"/>
  <c r="L172" i="4"/>
  <c r="M172" i="4" s="1"/>
  <c r="Q172" i="4"/>
  <c r="P174" i="4"/>
  <c r="G175" i="4"/>
  <c r="R171" i="2"/>
  <c r="L171" i="2"/>
  <c r="M171" i="2" s="1"/>
  <c r="H172" i="2" s="1"/>
  <c r="Q171" i="2"/>
  <c r="Q179" i="14" l="1"/>
  <c r="K179" i="14"/>
  <c r="L179" i="14" s="1"/>
  <c r="G180" i="14" s="1"/>
  <c r="P179" i="14"/>
  <c r="O180" i="14"/>
  <c r="F181" i="14"/>
  <c r="T179" i="14"/>
  <c r="U179" i="14" s="1"/>
  <c r="Q175" i="11"/>
  <c r="K175" i="11"/>
  <c r="L175" i="11" s="1"/>
  <c r="G176" i="11" s="1"/>
  <c r="P175" i="11"/>
  <c r="F176" i="11"/>
  <c r="O175" i="11"/>
  <c r="Q174" i="10"/>
  <c r="K174" i="10"/>
  <c r="L174" i="10" s="1"/>
  <c r="G175" i="10" s="1"/>
  <c r="P174" i="10"/>
  <c r="O174" i="10"/>
  <c r="F175" i="10"/>
  <c r="T175" i="10" s="1"/>
  <c r="U175" i="10" s="1"/>
  <c r="V176" i="10" s="1"/>
  <c r="P129" i="6"/>
  <c r="K129" i="6"/>
  <c r="L129" i="6" s="1"/>
  <c r="G130" i="6" s="1"/>
  <c r="Q129" i="6"/>
  <c r="F130" i="6"/>
  <c r="O129" i="6"/>
  <c r="M179" i="1"/>
  <c r="N179" i="1" s="1"/>
  <c r="I180" i="1" s="1"/>
  <c r="S179" i="1"/>
  <c r="R179" i="1"/>
  <c r="H187" i="1"/>
  <c r="Q186" i="1"/>
  <c r="P172" i="2"/>
  <c r="G173" i="2"/>
  <c r="R173" i="4"/>
  <c r="L173" i="4"/>
  <c r="M173" i="4" s="1"/>
  <c r="Q173" i="4"/>
  <c r="P175" i="4"/>
  <c r="G176" i="4"/>
  <c r="Q172" i="2"/>
  <c r="R172" i="2"/>
  <c r="L172" i="2"/>
  <c r="M172" i="2" s="1"/>
  <c r="H173" i="2" s="1"/>
  <c r="Q180" i="14" l="1"/>
  <c r="K180" i="14"/>
  <c r="L180" i="14" s="1"/>
  <c r="G181" i="14" s="1"/>
  <c r="P180" i="14"/>
  <c r="T180" i="14"/>
  <c r="U180" i="14" s="1"/>
  <c r="O181" i="14"/>
  <c r="F182" i="14"/>
  <c r="Q176" i="11"/>
  <c r="K176" i="11"/>
  <c r="L176" i="11" s="1"/>
  <c r="G177" i="11" s="1"/>
  <c r="P176" i="11"/>
  <c r="F177" i="11"/>
  <c r="O176" i="11"/>
  <c r="Q175" i="10"/>
  <c r="K175" i="10"/>
  <c r="L175" i="10" s="1"/>
  <c r="G176" i="10" s="1"/>
  <c r="P175" i="10"/>
  <c r="O175" i="10"/>
  <c r="F176" i="10"/>
  <c r="T176" i="10" s="1"/>
  <c r="U176" i="10" s="1"/>
  <c r="V177" i="10" s="1"/>
  <c r="K130" i="6"/>
  <c r="L130" i="6" s="1"/>
  <c r="G131" i="6" s="1"/>
  <c r="Q130" i="6"/>
  <c r="P130" i="6"/>
  <c r="F131" i="6"/>
  <c r="O130" i="6"/>
  <c r="H188" i="1"/>
  <c r="Q187" i="1"/>
  <c r="R180" i="1"/>
  <c r="S180" i="1"/>
  <c r="M180" i="1"/>
  <c r="N180" i="1" s="1"/>
  <c r="I181" i="1" s="1"/>
  <c r="P173" i="2"/>
  <c r="G174" i="2"/>
  <c r="R174" i="4"/>
  <c r="L174" i="4"/>
  <c r="M174" i="4" s="1"/>
  <c r="Q174" i="4"/>
  <c r="P176" i="4"/>
  <c r="G177" i="4"/>
  <c r="L173" i="2"/>
  <c r="M173" i="2" s="1"/>
  <c r="H174" i="2" s="1"/>
  <c r="R173" i="2"/>
  <c r="Q173" i="2"/>
  <c r="Q181" i="14" l="1"/>
  <c r="K181" i="14"/>
  <c r="L181" i="14" s="1"/>
  <c r="G182" i="14" s="1"/>
  <c r="P181" i="14"/>
  <c r="O182" i="14"/>
  <c r="F183" i="14"/>
  <c r="T181" i="14"/>
  <c r="U181" i="14" s="1"/>
  <c r="Q177" i="11"/>
  <c r="K177" i="11"/>
  <c r="L177" i="11" s="1"/>
  <c r="G178" i="11" s="1"/>
  <c r="P177" i="11"/>
  <c r="F178" i="11"/>
  <c r="O177" i="11"/>
  <c r="Q176" i="10"/>
  <c r="K176" i="10"/>
  <c r="L176" i="10" s="1"/>
  <c r="G177" i="10" s="1"/>
  <c r="P176" i="10"/>
  <c r="O176" i="10"/>
  <c r="F177" i="10"/>
  <c r="T177" i="10" s="1"/>
  <c r="U177" i="10" s="1"/>
  <c r="V178" i="10" s="1"/>
  <c r="K131" i="6"/>
  <c r="L131" i="6" s="1"/>
  <c r="G132" i="6" s="1"/>
  <c r="P131" i="6"/>
  <c r="Q131" i="6"/>
  <c r="F132" i="6"/>
  <c r="O131" i="6"/>
  <c r="M181" i="1"/>
  <c r="N181" i="1" s="1"/>
  <c r="I182" i="1" s="1"/>
  <c r="R181" i="1"/>
  <c r="S181" i="1"/>
  <c r="Q188" i="1"/>
  <c r="H189" i="1"/>
  <c r="P174" i="2"/>
  <c r="G175" i="2"/>
  <c r="Q175" i="4"/>
  <c r="R175" i="4"/>
  <c r="L175" i="4"/>
  <c r="M175" i="4" s="1"/>
  <c r="G178" i="4"/>
  <c r="P177" i="4"/>
  <c r="R174" i="2"/>
  <c r="L174" i="2"/>
  <c r="M174" i="2" s="1"/>
  <c r="H175" i="2" s="1"/>
  <c r="Q174" i="2"/>
  <c r="T182" i="14" l="1"/>
  <c r="U182" i="14" s="1"/>
  <c r="Q182" i="14"/>
  <c r="K182" i="14"/>
  <c r="L182" i="14" s="1"/>
  <c r="G183" i="14" s="1"/>
  <c r="P182" i="14"/>
  <c r="O183" i="14"/>
  <c r="F184" i="14"/>
  <c r="Q178" i="11"/>
  <c r="K178" i="11"/>
  <c r="L178" i="11" s="1"/>
  <c r="G179" i="11" s="1"/>
  <c r="P178" i="11"/>
  <c r="F179" i="11"/>
  <c r="O178" i="11"/>
  <c r="Q177" i="10"/>
  <c r="K177" i="10"/>
  <c r="L177" i="10" s="1"/>
  <c r="G178" i="10" s="1"/>
  <c r="P177" i="10"/>
  <c r="O177" i="10"/>
  <c r="F178" i="10"/>
  <c r="T178" i="10" s="1"/>
  <c r="U178" i="10" s="1"/>
  <c r="V179" i="10" s="1"/>
  <c r="P132" i="6"/>
  <c r="K132" i="6"/>
  <c r="L132" i="6" s="1"/>
  <c r="G133" i="6" s="1"/>
  <c r="Q132" i="6"/>
  <c r="F133" i="6"/>
  <c r="O132" i="6"/>
  <c r="H190" i="1"/>
  <c r="Q189" i="1"/>
  <c r="S182" i="1"/>
  <c r="R182" i="1"/>
  <c r="M182" i="1"/>
  <c r="N182" i="1" s="1"/>
  <c r="I183" i="1" s="1"/>
  <c r="G176" i="2"/>
  <c r="P175" i="2"/>
  <c r="R176" i="4"/>
  <c r="L176" i="4"/>
  <c r="M176" i="4" s="1"/>
  <c r="Q176" i="4"/>
  <c r="P178" i="4"/>
  <c r="G179" i="4"/>
  <c r="R175" i="2"/>
  <c r="L175" i="2"/>
  <c r="M175" i="2" s="1"/>
  <c r="H176" i="2" s="1"/>
  <c r="Q175" i="2"/>
  <c r="T183" i="14" l="1"/>
  <c r="U183" i="14" s="1"/>
  <c r="O184" i="14"/>
  <c r="F185" i="14"/>
  <c r="Q183" i="14"/>
  <c r="K183" i="14"/>
  <c r="L183" i="14" s="1"/>
  <c r="G184" i="14" s="1"/>
  <c r="P183" i="14"/>
  <c r="Q179" i="11"/>
  <c r="K179" i="11"/>
  <c r="L179" i="11" s="1"/>
  <c r="G180" i="11" s="1"/>
  <c r="P179" i="11"/>
  <c r="F180" i="11"/>
  <c r="O179" i="11"/>
  <c r="O178" i="10"/>
  <c r="F179" i="10"/>
  <c r="T179" i="10" s="1"/>
  <c r="U179" i="10" s="1"/>
  <c r="V180" i="10" s="1"/>
  <c r="Q178" i="10"/>
  <c r="K178" i="10"/>
  <c r="L178" i="10" s="1"/>
  <c r="G179" i="10" s="1"/>
  <c r="P178" i="10"/>
  <c r="F134" i="6"/>
  <c r="O133" i="6"/>
  <c r="Q133" i="6"/>
  <c r="P133" i="6"/>
  <c r="K133" i="6"/>
  <c r="L133" i="6" s="1"/>
  <c r="G134" i="6" s="1"/>
  <c r="M183" i="1"/>
  <c r="N183" i="1" s="1"/>
  <c r="I184" i="1" s="1"/>
  <c r="R183" i="1"/>
  <c r="S183" i="1"/>
  <c r="H191" i="1"/>
  <c r="Q190" i="1"/>
  <c r="P176" i="2"/>
  <c r="G177" i="2"/>
  <c r="P179" i="4"/>
  <c r="G180" i="4"/>
  <c r="R177" i="4"/>
  <c r="L177" i="4"/>
  <c r="M177" i="4" s="1"/>
  <c r="Q177" i="4"/>
  <c r="L176" i="2"/>
  <c r="M176" i="2" s="1"/>
  <c r="H177" i="2" s="1"/>
  <c r="Q176" i="2"/>
  <c r="R176" i="2"/>
  <c r="Q184" i="14" l="1"/>
  <c r="K184" i="14"/>
  <c r="L184" i="14" s="1"/>
  <c r="G185" i="14" s="1"/>
  <c r="P184" i="14"/>
  <c r="O185" i="14"/>
  <c r="F186" i="14"/>
  <c r="T184" i="14"/>
  <c r="U184" i="14" s="1"/>
  <c r="Q180" i="11"/>
  <c r="K180" i="11"/>
  <c r="L180" i="11" s="1"/>
  <c r="G181" i="11" s="1"/>
  <c r="P180" i="11"/>
  <c r="F181" i="11"/>
  <c r="O180" i="11"/>
  <c r="Q179" i="10"/>
  <c r="K179" i="10"/>
  <c r="L179" i="10" s="1"/>
  <c r="G180" i="10" s="1"/>
  <c r="P179" i="10"/>
  <c r="O179" i="10"/>
  <c r="F180" i="10"/>
  <c r="T180" i="10" s="1"/>
  <c r="U180" i="10" s="1"/>
  <c r="V181" i="10" s="1"/>
  <c r="P134" i="6"/>
  <c r="Q134" i="6"/>
  <c r="K134" i="6"/>
  <c r="L134" i="6" s="1"/>
  <c r="G135" i="6" s="1"/>
  <c r="F135" i="6"/>
  <c r="O134" i="6"/>
  <c r="Q191" i="1"/>
  <c r="H192" i="1"/>
  <c r="M184" i="1"/>
  <c r="N184" i="1" s="1"/>
  <c r="I185" i="1" s="1"/>
  <c r="S184" i="1"/>
  <c r="R184" i="1"/>
  <c r="G178" i="2"/>
  <c r="P177" i="2"/>
  <c r="R178" i="4"/>
  <c r="L178" i="4"/>
  <c r="M178" i="4" s="1"/>
  <c r="Q178" i="4"/>
  <c r="P180" i="4"/>
  <c r="G181" i="4"/>
  <c r="R177" i="2"/>
  <c r="L177" i="2"/>
  <c r="M177" i="2" s="1"/>
  <c r="H178" i="2" s="1"/>
  <c r="Q177" i="2"/>
  <c r="Q185" i="14" l="1"/>
  <c r="K185" i="14"/>
  <c r="L185" i="14" s="1"/>
  <c r="G186" i="14" s="1"/>
  <c r="P185" i="14"/>
  <c r="T185" i="14"/>
  <c r="U185" i="14" s="1"/>
  <c r="O186" i="14"/>
  <c r="F187" i="14"/>
  <c r="Q181" i="11"/>
  <c r="K181" i="11"/>
  <c r="L181" i="11" s="1"/>
  <c r="G182" i="11" s="1"/>
  <c r="P181" i="11"/>
  <c r="F182" i="11"/>
  <c r="O181" i="11"/>
  <c r="Q180" i="10"/>
  <c r="K180" i="10"/>
  <c r="L180" i="10" s="1"/>
  <c r="G181" i="10" s="1"/>
  <c r="P180" i="10"/>
  <c r="O180" i="10"/>
  <c r="F181" i="10"/>
  <c r="T181" i="10" s="1"/>
  <c r="U181" i="10" s="1"/>
  <c r="V182" i="10" s="1"/>
  <c r="F136" i="6"/>
  <c r="O135" i="6"/>
  <c r="Q135" i="6"/>
  <c r="K135" i="6"/>
  <c r="L135" i="6" s="1"/>
  <c r="G136" i="6" s="1"/>
  <c r="P135" i="6"/>
  <c r="M185" i="1"/>
  <c r="N185" i="1" s="1"/>
  <c r="I186" i="1" s="1"/>
  <c r="R185" i="1"/>
  <c r="S185" i="1"/>
  <c r="Q192" i="1"/>
  <c r="H193" i="1"/>
  <c r="P178" i="2"/>
  <c r="G179" i="2"/>
  <c r="Q179" i="4"/>
  <c r="R179" i="4"/>
  <c r="L179" i="4"/>
  <c r="M179" i="4" s="1"/>
  <c r="G182" i="4"/>
  <c r="P181" i="4"/>
  <c r="R178" i="2"/>
  <c r="L178" i="2"/>
  <c r="M178" i="2" s="1"/>
  <c r="H179" i="2" s="1"/>
  <c r="Q178" i="2"/>
  <c r="Q186" i="14" l="1"/>
  <c r="K186" i="14"/>
  <c r="L186" i="14" s="1"/>
  <c r="G187" i="14" s="1"/>
  <c r="P186" i="14"/>
  <c r="O187" i="14"/>
  <c r="F188" i="14"/>
  <c r="T186" i="14"/>
  <c r="U186" i="14" s="1"/>
  <c r="Q182" i="11"/>
  <c r="K182" i="11"/>
  <c r="L182" i="11" s="1"/>
  <c r="G183" i="11" s="1"/>
  <c r="P182" i="11"/>
  <c r="F183" i="11"/>
  <c r="O182" i="11"/>
  <c r="Q181" i="10"/>
  <c r="K181" i="10"/>
  <c r="L181" i="10" s="1"/>
  <c r="G182" i="10" s="1"/>
  <c r="P181" i="10"/>
  <c r="O181" i="10"/>
  <c r="F182" i="10"/>
  <c r="T182" i="10" s="1"/>
  <c r="U182" i="10" s="1"/>
  <c r="V183" i="10" s="1"/>
  <c r="K136" i="6"/>
  <c r="L136" i="6" s="1"/>
  <c r="G137" i="6" s="1"/>
  <c r="Q136" i="6"/>
  <c r="P136" i="6"/>
  <c r="F137" i="6"/>
  <c r="O136" i="6"/>
  <c r="H194" i="1"/>
  <c r="Q193" i="1"/>
  <c r="S186" i="1"/>
  <c r="R186" i="1"/>
  <c r="M186" i="1"/>
  <c r="N186" i="1" s="1"/>
  <c r="I187" i="1" s="1"/>
  <c r="G180" i="2"/>
  <c r="P179" i="2"/>
  <c r="R180" i="4"/>
  <c r="L180" i="4"/>
  <c r="M180" i="4" s="1"/>
  <c r="Q180" i="4"/>
  <c r="P182" i="4"/>
  <c r="G183" i="4"/>
  <c r="R179" i="2"/>
  <c r="L179" i="2"/>
  <c r="M179" i="2" s="1"/>
  <c r="H180" i="2" s="1"/>
  <c r="Q179" i="2"/>
  <c r="Q187" i="14" l="1"/>
  <c r="K187" i="14"/>
  <c r="L187" i="14" s="1"/>
  <c r="G188" i="14" s="1"/>
  <c r="P187" i="14"/>
  <c r="T187" i="14"/>
  <c r="U187" i="14" s="1"/>
  <c r="O188" i="14"/>
  <c r="F189" i="14"/>
  <c r="K183" i="11"/>
  <c r="L183" i="11" s="1"/>
  <c r="G184" i="11" s="1"/>
  <c r="Q183" i="11"/>
  <c r="P183" i="11"/>
  <c r="O183" i="11"/>
  <c r="F184" i="11"/>
  <c r="Q182" i="10"/>
  <c r="K182" i="10"/>
  <c r="L182" i="10" s="1"/>
  <c r="G183" i="10" s="1"/>
  <c r="P182" i="10"/>
  <c r="O182" i="10"/>
  <c r="F183" i="10"/>
  <c r="T183" i="10" s="1"/>
  <c r="U183" i="10" s="1"/>
  <c r="V184" i="10" s="1"/>
  <c r="P137" i="6"/>
  <c r="K137" i="6"/>
  <c r="L137" i="6" s="1"/>
  <c r="G138" i="6" s="1"/>
  <c r="Q137" i="6"/>
  <c r="F138" i="6"/>
  <c r="O137" i="6"/>
  <c r="S187" i="1"/>
  <c r="R187" i="1"/>
  <c r="M187" i="1"/>
  <c r="N187" i="1" s="1"/>
  <c r="I188" i="1" s="1"/>
  <c r="H195" i="1"/>
  <c r="Q194" i="1"/>
  <c r="G181" i="2"/>
  <c r="P180" i="2"/>
  <c r="R181" i="4"/>
  <c r="L181" i="4"/>
  <c r="M181" i="4" s="1"/>
  <c r="Q181" i="4"/>
  <c r="P183" i="4"/>
  <c r="G184" i="4"/>
  <c r="Q180" i="2"/>
  <c r="L180" i="2"/>
  <c r="M180" i="2" s="1"/>
  <c r="H181" i="2" s="1"/>
  <c r="R180" i="2"/>
  <c r="T188" i="14" l="1"/>
  <c r="U188" i="14" s="1"/>
  <c r="Q188" i="14"/>
  <c r="K188" i="14"/>
  <c r="L188" i="14" s="1"/>
  <c r="G189" i="14" s="1"/>
  <c r="P188" i="14"/>
  <c r="O189" i="14"/>
  <c r="F190" i="14"/>
  <c r="Q184" i="11"/>
  <c r="P184" i="11"/>
  <c r="K184" i="11"/>
  <c r="L184" i="11" s="1"/>
  <c r="G185" i="11" s="1"/>
  <c r="O184" i="11"/>
  <c r="F185" i="11"/>
  <c r="O183" i="10"/>
  <c r="F184" i="10"/>
  <c r="T184" i="10" s="1"/>
  <c r="U184" i="10" s="1"/>
  <c r="V185" i="10" s="1"/>
  <c r="Q183" i="10"/>
  <c r="K183" i="10"/>
  <c r="L183" i="10" s="1"/>
  <c r="G184" i="10" s="1"/>
  <c r="P183" i="10"/>
  <c r="K138" i="6"/>
  <c r="L138" i="6" s="1"/>
  <c r="G139" i="6" s="1"/>
  <c r="P138" i="6"/>
  <c r="Q138" i="6"/>
  <c r="F139" i="6"/>
  <c r="O138" i="6"/>
  <c r="Q195" i="1"/>
  <c r="H196" i="1"/>
  <c r="R188" i="1"/>
  <c r="S188" i="1"/>
  <c r="M188" i="1"/>
  <c r="N188" i="1" s="1"/>
  <c r="I189" i="1" s="1"/>
  <c r="P181" i="2"/>
  <c r="G182" i="2"/>
  <c r="P184" i="4"/>
  <c r="G185" i="4"/>
  <c r="R182" i="4"/>
  <c r="L182" i="4"/>
  <c r="M182" i="4" s="1"/>
  <c r="Q182" i="4"/>
  <c r="Q181" i="2"/>
  <c r="L181" i="2"/>
  <c r="M181" i="2" s="1"/>
  <c r="H182" i="2" s="1"/>
  <c r="R181" i="2"/>
  <c r="O190" i="14" l="1"/>
  <c r="F191" i="14"/>
  <c r="Q189" i="14"/>
  <c r="K189" i="14"/>
  <c r="L189" i="14" s="1"/>
  <c r="G190" i="14" s="1"/>
  <c r="P189" i="14"/>
  <c r="T189" i="14"/>
  <c r="U189" i="14" s="1"/>
  <c r="O185" i="11"/>
  <c r="F186" i="11"/>
  <c r="K185" i="11"/>
  <c r="L185" i="11" s="1"/>
  <c r="G186" i="11" s="1"/>
  <c r="Q185" i="11"/>
  <c r="P185" i="11"/>
  <c r="K184" i="10"/>
  <c r="L184" i="10" s="1"/>
  <c r="G185" i="10" s="1"/>
  <c r="Q184" i="10"/>
  <c r="P184" i="10"/>
  <c r="F185" i="10"/>
  <c r="T185" i="10" s="1"/>
  <c r="U185" i="10" s="1"/>
  <c r="V186" i="10" s="1"/>
  <c r="O184" i="10"/>
  <c r="P139" i="6"/>
  <c r="K139" i="6"/>
  <c r="L139" i="6" s="1"/>
  <c r="G140" i="6" s="1"/>
  <c r="Q139" i="6"/>
  <c r="F140" i="6"/>
  <c r="O139" i="6"/>
  <c r="M189" i="1"/>
  <c r="N189" i="1" s="1"/>
  <c r="I190" i="1" s="1"/>
  <c r="R189" i="1"/>
  <c r="S189" i="1"/>
  <c r="Q196" i="1"/>
  <c r="H197" i="1"/>
  <c r="G183" i="2"/>
  <c r="P182" i="2"/>
  <c r="Q183" i="4"/>
  <c r="R183" i="4"/>
  <c r="L183" i="4"/>
  <c r="M183" i="4" s="1"/>
  <c r="G186" i="4"/>
  <c r="P185" i="4"/>
  <c r="Q182" i="2"/>
  <c r="R182" i="2"/>
  <c r="L182" i="2"/>
  <c r="M182" i="2" s="1"/>
  <c r="H183" i="2" s="1"/>
  <c r="Q190" i="14" l="1"/>
  <c r="K190" i="14"/>
  <c r="L190" i="14" s="1"/>
  <c r="G191" i="14" s="1"/>
  <c r="P190" i="14"/>
  <c r="T190" i="14"/>
  <c r="U190" i="14" s="1"/>
  <c r="O191" i="14"/>
  <c r="F192" i="14"/>
  <c r="Q186" i="11"/>
  <c r="P186" i="11"/>
  <c r="K186" i="11"/>
  <c r="L186" i="11" s="1"/>
  <c r="G187" i="11" s="1"/>
  <c r="O186" i="11"/>
  <c r="F187" i="11"/>
  <c r="P185" i="10"/>
  <c r="K185" i="10"/>
  <c r="L185" i="10" s="1"/>
  <c r="G186" i="10" s="1"/>
  <c r="Q185" i="10"/>
  <c r="F186" i="10"/>
  <c r="T186" i="10" s="1"/>
  <c r="U186" i="10" s="1"/>
  <c r="V187" i="10" s="1"/>
  <c r="O185" i="10"/>
  <c r="P140" i="6"/>
  <c r="Q140" i="6"/>
  <c r="K140" i="6"/>
  <c r="L140" i="6" s="1"/>
  <c r="G141" i="6" s="1"/>
  <c r="F141" i="6"/>
  <c r="O140" i="6"/>
  <c r="S190" i="1"/>
  <c r="R190" i="1"/>
  <c r="M190" i="1"/>
  <c r="N190" i="1" s="1"/>
  <c r="I191" i="1" s="1"/>
  <c r="Q197" i="1"/>
  <c r="H198" i="1"/>
  <c r="G184" i="2"/>
  <c r="P183" i="2"/>
  <c r="R184" i="4"/>
  <c r="L184" i="4"/>
  <c r="M184" i="4" s="1"/>
  <c r="Q184" i="4"/>
  <c r="P186" i="4"/>
  <c r="G187" i="4"/>
  <c r="R183" i="2"/>
  <c r="L183" i="2"/>
  <c r="M183" i="2" s="1"/>
  <c r="H184" i="2" s="1"/>
  <c r="Q183" i="2"/>
  <c r="Q191" i="14" l="1"/>
  <c r="K191" i="14"/>
  <c r="L191" i="14" s="1"/>
  <c r="G192" i="14" s="1"/>
  <c r="P191" i="14"/>
  <c r="O192" i="14"/>
  <c r="F193" i="14"/>
  <c r="T191" i="14"/>
  <c r="U191" i="14" s="1"/>
  <c r="Q187" i="11"/>
  <c r="P187" i="11"/>
  <c r="K187" i="11"/>
  <c r="L187" i="11" s="1"/>
  <c r="G188" i="11" s="1"/>
  <c r="O187" i="11"/>
  <c r="F188" i="11"/>
  <c r="K186" i="10"/>
  <c r="L186" i="10" s="1"/>
  <c r="G187" i="10" s="1"/>
  <c r="Q186" i="10"/>
  <c r="P186" i="10"/>
  <c r="F187" i="10"/>
  <c r="T187" i="10" s="1"/>
  <c r="U187" i="10" s="1"/>
  <c r="V188" i="10" s="1"/>
  <c r="O186" i="10"/>
  <c r="F142" i="6"/>
  <c r="O141" i="6"/>
  <c r="P141" i="6"/>
  <c r="K141" i="6"/>
  <c r="L141" i="6" s="1"/>
  <c r="G142" i="6" s="1"/>
  <c r="Q141" i="6"/>
  <c r="S191" i="1"/>
  <c r="M191" i="1"/>
  <c r="N191" i="1" s="1"/>
  <c r="I192" i="1" s="1"/>
  <c r="R191" i="1"/>
  <c r="Q198" i="1"/>
  <c r="H199" i="1"/>
  <c r="G185" i="2"/>
  <c r="P184" i="2"/>
  <c r="R185" i="4"/>
  <c r="L185" i="4"/>
  <c r="M185" i="4" s="1"/>
  <c r="Q185" i="4"/>
  <c r="P187" i="4"/>
  <c r="G188" i="4"/>
  <c r="L184" i="2"/>
  <c r="M184" i="2" s="1"/>
  <c r="H185" i="2" s="1"/>
  <c r="Q184" i="2"/>
  <c r="R184" i="2"/>
  <c r="Q192" i="14" l="1"/>
  <c r="K192" i="14"/>
  <c r="L192" i="14" s="1"/>
  <c r="G193" i="14" s="1"/>
  <c r="P192" i="14"/>
  <c r="T192" i="14"/>
  <c r="U192" i="14" s="1"/>
  <c r="O193" i="14"/>
  <c r="F194" i="14"/>
  <c r="O188" i="11"/>
  <c r="F189" i="11"/>
  <c r="Q188" i="11"/>
  <c r="P188" i="11"/>
  <c r="K188" i="11"/>
  <c r="L188" i="11" s="1"/>
  <c r="G189" i="11" s="1"/>
  <c r="Q187" i="10"/>
  <c r="K187" i="10"/>
  <c r="L187" i="10" s="1"/>
  <c r="G188" i="10" s="1"/>
  <c r="P187" i="10"/>
  <c r="F188" i="10"/>
  <c r="T188" i="10" s="1"/>
  <c r="U188" i="10" s="1"/>
  <c r="V189" i="10" s="1"/>
  <c r="O187" i="10"/>
  <c r="P142" i="6"/>
  <c r="K142" i="6"/>
  <c r="L142" i="6" s="1"/>
  <c r="G143" i="6" s="1"/>
  <c r="Q142" i="6"/>
  <c r="F143" i="6"/>
  <c r="O142" i="6"/>
  <c r="S192" i="1"/>
  <c r="R192" i="1"/>
  <c r="M192" i="1"/>
  <c r="N192" i="1" s="1"/>
  <c r="I193" i="1" s="1"/>
  <c r="Q199" i="1"/>
  <c r="H200" i="1"/>
  <c r="P185" i="2"/>
  <c r="G186" i="2"/>
  <c r="R186" i="4"/>
  <c r="L186" i="4"/>
  <c r="M186" i="4" s="1"/>
  <c r="Q186" i="4"/>
  <c r="P188" i="4"/>
  <c r="G189" i="4"/>
  <c r="L185" i="2"/>
  <c r="M185" i="2" s="1"/>
  <c r="H186" i="2" s="1"/>
  <c r="Q185" i="2"/>
  <c r="R185" i="2"/>
  <c r="Q193" i="14" l="1"/>
  <c r="K193" i="14"/>
  <c r="L193" i="14" s="1"/>
  <c r="G194" i="14" s="1"/>
  <c r="P193" i="14"/>
  <c r="O194" i="14"/>
  <c r="F195" i="14"/>
  <c r="T193" i="14"/>
  <c r="U193" i="14" s="1"/>
  <c r="Q189" i="11"/>
  <c r="P189" i="11"/>
  <c r="K189" i="11"/>
  <c r="L189" i="11" s="1"/>
  <c r="G190" i="11" s="1"/>
  <c r="O189" i="11"/>
  <c r="F190" i="11"/>
  <c r="Q188" i="10"/>
  <c r="K188" i="10"/>
  <c r="L188" i="10" s="1"/>
  <c r="G189" i="10" s="1"/>
  <c r="P188" i="10"/>
  <c r="F189" i="10"/>
  <c r="T189" i="10" s="1"/>
  <c r="U189" i="10" s="1"/>
  <c r="V190" i="10" s="1"/>
  <c r="O188" i="10"/>
  <c r="P143" i="6"/>
  <c r="K143" i="6"/>
  <c r="L143" i="6" s="1"/>
  <c r="G144" i="6" s="1"/>
  <c r="Q143" i="6"/>
  <c r="F144" i="6"/>
  <c r="O143" i="6"/>
  <c r="M193" i="1"/>
  <c r="N193" i="1" s="1"/>
  <c r="I194" i="1" s="1"/>
  <c r="R193" i="1"/>
  <c r="S193" i="1"/>
  <c r="Q200" i="1"/>
  <c r="H201" i="1"/>
  <c r="G187" i="2"/>
  <c r="P186" i="2"/>
  <c r="Q187" i="4"/>
  <c r="R187" i="4"/>
  <c r="L187" i="4"/>
  <c r="M187" i="4" s="1"/>
  <c r="G190" i="4"/>
  <c r="P189" i="4"/>
  <c r="L186" i="2"/>
  <c r="M186" i="2" s="1"/>
  <c r="H187" i="2" s="1"/>
  <c r="Q186" i="2"/>
  <c r="R186" i="2"/>
  <c r="Q194" i="14" l="1"/>
  <c r="K194" i="14"/>
  <c r="L194" i="14" s="1"/>
  <c r="G195" i="14" s="1"/>
  <c r="P194" i="14"/>
  <c r="T194" i="14"/>
  <c r="U194" i="14" s="1"/>
  <c r="O195" i="14"/>
  <c r="F196" i="14"/>
  <c r="O190" i="11"/>
  <c r="F191" i="11"/>
  <c r="Q190" i="11"/>
  <c r="P190" i="11"/>
  <c r="K190" i="11"/>
  <c r="L190" i="11" s="1"/>
  <c r="G191" i="11" s="1"/>
  <c r="Q189" i="10"/>
  <c r="K189" i="10"/>
  <c r="L189" i="10" s="1"/>
  <c r="G190" i="10" s="1"/>
  <c r="P189" i="10"/>
  <c r="F190" i="10"/>
  <c r="T190" i="10" s="1"/>
  <c r="U190" i="10" s="1"/>
  <c r="V191" i="10" s="1"/>
  <c r="O189" i="10"/>
  <c r="Q144" i="6"/>
  <c r="P144" i="6"/>
  <c r="K144" i="6"/>
  <c r="L144" i="6" s="1"/>
  <c r="G145" i="6" s="1"/>
  <c r="F145" i="6"/>
  <c r="O144" i="6"/>
  <c r="H202" i="1"/>
  <c r="Q201" i="1"/>
  <c r="S194" i="1"/>
  <c r="M194" i="1"/>
  <c r="N194" i="1" s="1"/>
  <c r="I195" i="1" s="1"/>
  <c r="R194" i="1"/>
  <c r="P187" i="2"/>
  <c r="G188" i="2"/>
  <c r="R188" i="4"/>
  <c r="L188" i="4"/>
  <c r="M188" i="4" s="1"/>
  <c r="Q188" i="4"/>
  <c r="P190" i="4"/>
  <c r="G191" i="4"/>
  <c r="Q187" i="2"/>
  <c r="R187" i="2"/>
  <c r="L187" i="2"/>
  <c r="M187" i="2" s="1"/>
  <c r="H188" i="2" s="1"/>
  <c r="Q195" i="14" l="1"/>
  <c r="K195" i="14"/>
  <c r="L195" i="14" s="1"/>
  <c r="G196" i="14" s="1"/>
  <c r="P195" i="14"/>
  <c r="F197" i="14"/>
  <c r="O196" i="14"/>
  <c r="T195" i="14"/>
  <c r="U195" i="14" s="1"/>
  <c r="Q191" i="11"/>
  <c r="P191" i="11"/>
  <c r="K191" i="11"/>
  <c r="L191" i="11" s="1"/>
  <c r="G192" i="11" s="1"/>
  <c r="O191" i="11"/>
  <c r="F192" i="11"/>
  <c r="Q190" i="10"/>
  <c r="K190" i="10"/>
  <c r="L190" i="10" s="1"/>
  <c r="G191" i="10" s="1"/>
  <c r="P190" i="10"/>
  <c r="F191" i="10"/>
  <c r="T191" i="10" s="1"/>
  <c r="U191" i="10" s="1"/>
  <c r="V192" i="10" s="1"/>
  <c r="O190" i="10"/>
  <c r="F146" i="6"/>
  <c r="O145" i="6"/>
  <c r="P145" i="6"/>
  <c r="Q145" i="6"/>
  <c r="K145" i="6"/>
  <c r="L145" i="6" s="1"/>
  <c r="G146" i="6" s="1"/>
  <c r="S195" i="1"/>
  <c r="R195" i="1"/>
  <c r="M195" i="1"/>
  <c r="N195" i="1" s="1"/>
  <c r="I196" i="1" s="1"/>
  <c r="H203" i="1"/>
  <c r="Q202" i="1"/>
  <c r="G189" i="2"/>
  <c r="P188" i="2"/>
  <c r="R189" i="4"/>
  <c r="L189" i="4"/>
  <c r="M189" i="4" s="1"/>
  <c r="Q189" i="4"/>
  <c r="P191" i="4"/>
  <c r="G192" i="4"/>
  <c r="R188" i="2"/>
  <c r="L188" i="2"/>
  <c r="M188" i="2" s="1"/>
  <c r="H189" i="2" s="1"/>
  <c r="Q188" i="2"/>
  <c r="T196" i="14" l="1"/>
  <c r="U196" i="14" s="1"/>
  <c r="Q196" i="14"/>
  <c r="K196" i="14"/>
  <c r="L196" i="14" s="1"/>
  <c r="G197" i="14" s="1"/>
  <c r="P196" i="14"/>
  <c r="O197" i="14"/>
  <c r="F198" i="14"/>
  <c r="Q192" i="11"/>
  <c r="P192" i="11"/>
  <c r="K192" i="11"/>
  <c r="L192" i="11" s="1"/>
  <c r="G193" i="11" s="1"/>
  <c r="O192" i="11"/>
  <c r="F193" i="11"/>
  <c r="Q191" i="10"/>
  <c r="K191" i="10"/>
  <c r="L191" i="10" s="1"/>
  <c r="G192" i="10" s="1"/>
  <c r="P191" i="10"/>
  <c r="F192" i="10"/>
  <c r="T192" i="10" s="1"/>
  <c r="U192" i="10" s="1"/>
  <c r="V193" i="10" s="1"/>
  <c r="O191" i="10"/>
  <c r="P146" i="6"/>
  <c r="Q146" i="6"/>
  <c r="K146" i="6"/>
  <c r="L146" i="6" s="1"/>
  <c r="G147" i="6" s="1"/>
  <c r="O146" i="6"/>
  <c r="F147" i="6"/>
  <c r="H204" i="1"/>
  <c r="Q203" i="1"/>
  <c r="R196" i="1"/>
  <c r="S196" i="1"/>
  <c r="M196" i="1"/>
  <c r="N196" i="1" s="1"/>
  <c r="I197" i="1" s="1"/>
  <c r="G190" i="2"/>
  <c r="P189" i="2"/>
  <c r="R190" i="4"/>
  <c r="L190" i="4"/>
  <c r="M190" i="4" s="1"/>
  <c r="Q190" i="4"/>
  <c r="P192" i="4"/>
  <c r="G193" i="4"/>
  <c r="Q189" i="2"/>
  <c r="L189" i="2"/>
  <c r="M189" i="2" s="1"/>
  <c r="H190" i="2" s="1"/>
  <c r="R189" i="2"/>
  <c r="Q197" i="14" l="1"/>
  <c r="K197" i="14"/>
  <c r="L197" i="14" s="1"/>
  <c r="G198" i="14" s="1"/>
  <c r="P197" i="14"/>
  <c r="T197" i="14"/>
  <c r="U197" i="14" s="1"/>
  <c r="F199" i="14"/>
  <c r="O198" i="14"/>
  <c r="Q193" i="11"/>
  <c r="P193" i="11"/>
  <c r="K193" i="11"/>
  <c r="L193" i="11" s="1"/>
  <c r="G194" i="11" s="1"/>
  <c r="O193" i="11"/>
  <c r="F194" i="11"/>
  <c r="F193" i="10"/>
  <c r="T193" i="10" s="1"/>
  <c r="U193" i="10" s="1"/>
  <c r="V194" i="10" s="1"/>
  <c r="O192" i="10"/>
  <c r="Q192" i="10"/>
  <c r="K192" i="10"/>
  <c r="L192" i="10" s="1"/>
  <c r="G193" i="10" s="1"/>
  <c r="P192" i="10"/>
  <c r="P147" i="6"/>
  <c r="K147" i="6"/>
  <c r="L147" i="6" s="1"/>
  <c r="G148" i="6" s="1"/>
  <c r="Q147" i="6"/>
  <c r="O147" i="6"/>
  <c r="F148" i="6"/>
  <c r="M197" i="1"/>
  <c r="N197" i="1" s="1"/>
  <c r="I198" i="1" s="1"/>
  <c r="R197" i="1"/>
  <c r="S197" i="1"/>
  <c r="Q204" i="1"/>
  <c r="H205" i="1"/>
  <c r="G191" i="2"/>
  <c r="P190" i="2"/>
  <c r="Q191" i="4"/>
  <c r="R191" i="4"/>
  <c r="L191" i="4"/>
  <c r="M191" i="4" s="1"/>
  <c r="G194" i="4"/>
  <c r="P193" i="4"/>
  <c r="R190" i="2"/>
  <c r="Q190" i="2"/>
  <c r="L190" i="2"/>
  <c r="M190" i="2" s="1"/>
  <c r="H191" i="2" s="1"/>
  <c r="T198" i="14" l="1"/>
  <c r="U198" i="14" s="1"/>
  <c r="F200" i="14"/>
  <c r="O199" i="14"/>
  <c r="Q198" i="14"/>
  <c r="K198" i="14"/>
  <c r="L198" i="14" s="1"/>
  <c r="G199" i="14" s="1"/>
  <c r="P198" i="14"/>
  <c r="Q194" i="11"/>
  <c r="P194" i="11"/>
  <c r="K194" i="11"/>
  <c r="L194" i="11" s="1"/>
  <c r="G195" i="11" s="1"/>
  <c r="O194" i="11"/>
  <c r="F195" i="11"/>
  <c r="Q193" i="10"/>
  <c r="K193" i="10"/>
  <c r="L193" i="10" s="1"/>
  <c r="G194" i="10" s="1"/>
  <c r="P193" i="10"/>
  <c r="F194" i="10"/>
  <c r="T194" i="10" s="1"/>
  <c r="U194" i="10" s="1"/>
  <c r="V195" i="10" s="1"/>
  <c r="O193" i="10"/>
  <c r="P148" i="6"/>
  <c r="Q148" i="6"/>
  <c r="K148" i="6"/>
  <c r="L148" i="6" s="1"/>
  <c r="G149" i="6" s="1"/>
  <c r="O148" i="6"/>
  <c r="F149" i="6"/>
  <c r="S198" i="1"/>
  <c r="M198" i="1"/>
  <c r="N198" i="1" s="1"/>
  <c r="I199" i="1" s="1"/>
  <c r="R198" i="1"/>
  <c r="H206" i="1"/>
  <c r="Q205" i="1"/>
  <c r="P191" i="2"/>
  <c r="G192" i="2"/>
  <c r="P194" i="4"/>
  <c r="G195" i="4"/>
  <c r="R192" i="4"/>
  <c r="L192" i="4"/>
  <c r="M192" i="4" s="1"/>
  <c r="Q192" i="4"/>
  <c r="R191" i="2"/>
  <c r="Q191" i="2"/>
  <c r="L191" i="2"/>
  <c r="M191" i="2" s="1"/>
  <c r="H192" i="2" s="1"/>
  <c r="T199" i="14" l="1"/>
  <c r="U199" i="14" s="1"/>
  <c r="F201" i="14"/>
  <c r="O200" i="14"/>
  <c r="Q199" i="14"/>
  <c r="K199" i="14"/>
  <c r="L199" i="14" s="1"/>
  <c r="G200" i="14" s="1"/>
  <c r="P199" i="14"/>
  <c r="Q195" i="11"/>
  <c r="P195" i="11"/>
  <c r="K195" i="11"/>
  <c r="L195" i="11" s="1"/>
  <c r="G196" i="11" s="1"/>
  <c r="O195" i="11"/>
  <c r="F196" i="11"/>
  <c r="Q194" i="10"/>
  <c r="K194" i="10"/>
  <c r="L194" i="10" s="1"/>
  <c r="G195" i="10" s="1"/>
  <c r="P194" i="10"/>
  <c r="F195" i="10"/>
  <c r="T195" i="10" s="1"/>
  <c r="U195" i="10" s="1"/>
  <c r="V196" i="10" s="1"/>
  <c r="O194" i="10"/>
  <c r="P149" i="6"/>
  <c r="K149" i="6"/>
  <c r="L149" i="6" s="1"/>
  <c r="G150" i="6" s="1"/>
  <c r="Q149" i="6"/>
  <c r="O149" i="6"/>
  <c r="F150" i="6"/>
  <c r="M199" i="1"/>
  <c r="N199" i="1" s="1"/>
  <c r="I200" i="1" s="1"/>
  <c r="R199" i="1"/>
  <c r="S199" i="1"/>
  <c r="H207" i="1"/>
  <c r="Q206" i="1"/>
  <c r="G193" i="2"/>
  <c r="P192" i="2"/>
  <c r="P195" i="4"/>
  <c r="G196" i="4"/>
  <c r="R193" i="4"/>
  <c r="L193" i="4"/>
  <c r="M193" i="4" s="1"/>
  <c r="Q193" i="4"/>
  <c r="Q192" i="2"/>
  <c r="R192" i="2"/>
  <c r="L192" i="2"/>
  <c r="M192" i="2" s="1"/>
  <c r="H193" i="2" s="1"/>
  <c r="T200" i="14" l="1"/>
  <c r="U200" i="14" s="1"/>
  <c r="Q200" i="14"/>
  <c r="K200" i="14"/>
  <c r="L200" i="14" s="1"/>
  <c r="G201" i="14" s="1"/>
  <c r="P200" i="14"/>
  <c r="O201" i="14"/>
  <c r="F202" i="14"/>
  <c r="Q196" i="11"/>
  <c r="P196" i="11"/>
  <c r="K196" i="11"/>
  <c r="L196" i="11" s="1"/>
  <c r="G197" i="11" s="1"/>
  <c r="O196" i="11"/>
  <c r="F197" i="11"/>
  <c r="Q195" i="10"/>
  <c r="K195" i="10"/>
  <c r="L195" i="10" s="1"/>
  <c r="G196" i="10" s="1"/>
  <c r="P195" i="10"/>
  <c r="F196" i="10"/>
  <c r="T196" i="10" s="1"/>
  <c r="U196" i="10" s="1"/>
  <c r="V197" i="10" s="1"/>
  <c r="O195" i="10"/>
  <c r="O150" i="6"/>
  <c r="F151" i="6"/>
  <c r="P150" i="6"/>
  <c r="Q150" i="6"/>
  <c r="K150" i="6"/>
  <c r="L150" i="6" s="1"/>
  <c r="G151" i="6" s="1"/>
  <c r="Q207" i="1"/>
  <c r="H208" i="1"/>
  <c r="R200" i="1"/>
  <c r="S200" i="1"/>
  <c r="M200" i="1"/>
  <c r="N200" i="1" s="1"/>
  <c r="I201" i="1" s="1"/>
  <c r="G194" i="2"/>
  <c r="P193" i="2"/>
  <c r="R194" i="4"/>
  <c r="L194" i="4"/>
  <c r="M194" i="4" s="1"/>
  <c r="Q194" i="4"/>
  <c r="P196" i="4"/>
  <c r="G197" i="4"/>
  <c r="L193" i="2"/>
  <c r="M193" i="2" s="1"/>
  <c r="H194" i="2" s="1"/>
  <c r="R193" i="2"/>
  <c r="Q193" i="2"/>
  <c r="Q201" i="14" l="1"/>
  <c r="K201" i="14"/>
  <c r="L201" i="14" s="1"/>
  <c r="G202" i="14" s="1"/>
  <c r="P201" i="14"/>
  <c r="T201" i="14"/>
  <c r="U201" i="14" s="1"/>
  <c r="F203" i="14"/>
  <c r="O202" i="14"/>
  <c r="O197" i="11"/>
  <c r="F198" i="11"/>
  <c r="Q197" i="11"/>
  <c r="P197" i="11"/>
  <c r="K197" i="11"/>
  <c r="L197" i="11" s="1"/>
  <c r="G198" i="11" s="1"/>
  <c r="Q196" i="10"/>
  <c r="K196" i="10"/>
  <c r="L196" i="10" s="1"/>
  <c r="G197" i="10" s="1"/>
  <c r="P196" i="10"/>
  <c r="F197" i="10"/>
  <c r="T197" i="10" s="1"/>
  <c r="U197" i="10" s="1"/>
  <c r="V198" i="10" s="1"/>
  <c r="O196" i="10"/>
  <c r="P151" i="6"/>
  <c r="Q151" i="6"/>
  <c r="K151" i="6"/>
  <c r="L151" i="6" s="1"/>
  <c r="G152" i="6" s="1"/>
  <c r="O151" i="6"/>
  <c r="F152" i="6"/>
  <c r="Q208" i="1"/>
  <c r="H209" i="1"/>
  <c r="M201" i="1"/>
  <c r="N201" i="1" s="1"/>
  <c r="I202" i="1" s="1"/>
  <c r="R201" i="1"/>
  <c r="S201" i="1"/>
  <c r="P194" i="2"/>
  <c r="G195" i="2"/>
  <c r="Q195" i="4"/>
  <c r="R195" i="4"/>
  <c r="L195" i="4"/>
  <c r="M195" i="4" s="1"/>
  <c r="G198" i="4"/>
  <c r="P197" i="4"/>
  <c r="L194" i="2"/>
  <c r="M194" i="2" s="1"/>
  <c r="H195" i="2" s="1"/>
  <c r="R194" i="2"/>
  <c r="Q194" i="2"/>
  <c r="T202" i="14" l="1"/>
  <c r="U202" i="14" s="1"/>
  <c r="F204" i="14"/>
  <c r="O203" i="14"/>
  <c r="Q202" i="14"/>
  <c r="K202" i="14"/>
  <c r="L202" i="14" s="1"/>
  <c r="G203" i="14" s="1"/>
  <c r="P202" i="14"/>
  <c r="Q198" i="11"/>
  <c r="P198" i="11"/>
  <c r="K198" i="11"/>
  <c r="L198" i="11" s="1"/>
  <c r="G199" i="11" s="1"/>
  <c r="O198" i="11"/>
  <c r="F199" i="11"/>
  <c r="Q197" i="10"/>
  <c r="K197" i="10"/>
  <c r="L197" i="10" s="1"/>
  <c r="G198" i="10" s="1"/>
  <c r="P197" i="10"/>
  <c r="F198" i="10"/>
  <c r="T198" i="10" s="1"/>
  <c r="U198" i="10" s="1"/>
  <c r="V199" i="10" s="1"/>
  <c r="O197" i="10"/>
  <c r="O152" i="6"/>
  <c r="F153" i="6"/>
  <c r="P152" i="6"/>
  <c r="K152" i="6"/>
  <c r="L152" i="6" s="1"/>
  <c r="G153" i="6" s="1"/>
  <c r="Q152" i="6"/>
  <c r="S202" i="1"/>
  <c r="R202" i="1"/>
  <c r="M202" i="1"/>
  <c r="N202" i="1" s="1"/>
  <c r="I203" i="1" s="1"/>
  <c r="Q209" i="1"/>
  <c r="H210" i="1"/>
  <c r="P195" i="2"/>
  <c r="G196" i="2"/>
  <c r="R196" i="4"/>
  <c r="L196" i="4"/>
  <c r="M196" i="4" s="1"/>
  <c r="Q196" i="4"/>
  <c r="P198" i="4"/>
  <c r="G199" i="4"/>
  <c r="Q195" i="2"/>
  <c r="R195" i="2"/>
  <c r="L195" i="2"/>
  <c r="M195" i="2" s="1"/>
  <c r="H196" i="2" s="1"/>
  <c r="T203" i="14" l="1"/>
  <c r="U203" i="14" s="1"/>
  <c r="F205" i="14"/>
  <c r="O204" i="14"/>
  <c r="Q203" i="14"/>
  <c r="K203" i="14"/>
  <c r="L203" i="14" s="1"/>
  <c r="G204" i="14" s="1"/>
  <c r="P203" i="14"/>
  <c r="Q199" i="11"/>
  <c r="P199" i="11"/>
  <c r="K199" i="11"/>
  <c r="L199" i="11" s="1"/>
  <c r="G200" i="11" s="1"/>
  <c r="O199" i="11"/>
  <c r="F200" i="11"/>
  <c r="Q198" i="10"/>
  <c r="K198" i="10"/>
  <c r="L198" i="10" s="1"/>
  <c r="G199" i="10" s="1"/>
  <c r="P198" i="10"/>
  <c r="F199" i="10"/>
  <c r="T199" i="10" s="1"/>
  <c r="U199" i="10" s="1"/>
  <c r="V200" i="10" s="1"/>
  <c r="O198" i="10"/>
  <c r="P153" i="6"/>
  <c r="Q153" i="6"/>
  <c r="K153" i="6"/>
  <c r="L153" i="6" s="1"/>
  <c r="G154" i="6" s="1"/>
  <c r="O153" i="6"/>
  <c r="F154" i="6"/>
  <c r="H211" i="1"/>
  <c r="Q210" i="1"/>
  <c r="S203" i="1"/>
  <c r="R203" i="1"/>
  <c r="M203" i="1"/>
  <c r="N203" i="1" s="1"/>
  <c r="I204" i="1" s="1"/>
  <c r="G197" i="2"/>
  <c r="P196" i="2"/>
  <c r="R197" i="4"/>
  <c r="L197" i="4"/>
  <c r="M197" i="4" s="1"/>
  <c r="Q197" i="4"/>
  <c r="P199" i="4"/>
  <c r="G200" i="4"/>
  <c r="L196" i="2"/>
  <c r="M196" i="2" s="1"/>
  <c r="H197" i="2" s="1"/>
  <c r="Q196" i="2"/>
  <c r="R196" i="2"/>
  <c r="T204" i="14" l="1"/>
  <c r="U204" i="14" s="1"/>
  <c r="O205" i="14"/>
  <c r="F206" i="14"/>
  <c r="Q204" i="14"/>
  <c r="K204" i="14"/>
  <c r="L204" i="14" s="1"/>
  <c r="G205" i="14" s="1"/>
  <c r="P204" i="14"/>
  <c r="Q200" i="11"/>
  <c r="P200" i="11"/>
  <c r="K200" i="11"/>
  <c r="L200" i="11" s="1"/>
  <c r="G201" i="11" s="1"/>
  <c r="O200" i="11"/>
  <c r="F201" i="11"/>
  <c r="Q199" i="10"/>
  <c r="K199" i="10"/>
  <c r="L199" i="10" s="1"/>
  <c r="G200" i="10" s="1"/>
  <c r="P199" i="10"/>
  <c r="O199" i="10"/>
  <c r="F200" i="10"/>
  <c r="T200" i="10" s="1"/>
  <c r="U200" i="10" s="1"/>
  <c r="V201" i="10" s="1"/>
  <c r="P154" i="6"/>
  <c r="Q154" i="6"/>
  <c r="K154" i="6"/>
  <c r="L154" i="6" s="1"/>
  <c r="G155" i="6" s="1"/>
  <c r="O154" i="6"/>
  <c r="F155" i="6"/>
  <c r="R204" i="1"/>
  <c r="S204" i="1"/>
  <c r="M204" i="1"/>
  <c r="N204" i="1" s="1"/>
  <c r="I205" i="1" s="1"/>
  <c r="H212" i="1"/>
  <c r="Q211" i="1"/>
  <c r="P197" i="2"/>
  <c r="G198" i="2"/>
  <c r="R198" i="4"/>
  <c r="L198" i="4"/>
  <c r="M198" i="4" s="1"/>
  <c r="Q198" i="4"/>
  <c r="P200" i="4"/>
  <c r="G201" i="4"/>
  <c r="R197" i="2"/>
  <c r="Q197" i="2"/>
  <c r="L197" i="2"/>
  <c r="M197" i="2" s="1"/>
  <c r="H198" i="2" s="1"/>
  <c r="T205" i="14" l="1"/>
  <c r="U205" i="14" s="1"/>
  <c r="Q205" i="14"/>
  <c r="K205" i="14"/>
  <c r="L205" i="14" s="1"/>
  <c r="G206" i="14" s="1"/>
  <c r="P205" i="14"/>
  <c r="F207" i="14"/>
  <c r="O206" i="14"/>
  <c r="Q201" i="11"/>
  <c r="P201" i="11"/>
  <c r="K201" i="11"/>
  <c r="L201" i="11" s="1"/>
  <c r="G202" i="11" s="1"/>
  <c r="O201" i="11"/>
  <c r="F202" i="11"/>
  <c r="Q200" i="10"/>
  <c r="K200" i="10"/>
  <c r="L200" i="10" s="1"/>
  <c r="G201" i="10" s="1"/>
  <c r="P200" i="10"/>
  <c r="O200" i="10"/>
  <c r="F201" i="10"/>
  <c r="T201" i="10" s="1"/>
  <c r="U201" i="10" s="1"/>
  <c r="V202" i="10" s="1"/>
  <c r="Q212" i="1"/>
  <c r="H213" i="1"/>
  <c r="P155" i="6"/>
  <c r="Q155" i="6"/>
  <c r="K155" i="6"/>
  <c r="L155" i="6" s="1"/>
  <c r="G156" i="6" s="1"/>
  <c r="O155" i="6"/>
  <c r="F156" i="6"/>
  <c r="S205" i="1"/>
  <c r="R205" i="1"/>
  <c r="M205" i="1"/>
  <c r="N205" i="1" s="1"/>
  <c r="I206" i="1" s="1"/>
  <c r="P198" i="2"/>
  <c r="G199" i="2"/>
  <c r="Q199" i="4"/>
  <c r="R199" i="4"/>
  <c r="L199" i="4"/>
  <c r="M199" i="4" s="1"/>
  <c r="G202" i="4"/>
  <c r="P201" i="4"/>
  <c r="L198" i="2"/>
  <c r="M198" i="2" s="1"/>
  <c r="H199" i="2" s="1"/>
  <c r="Q198" i="2"/>
  <c r="R198" i="2"/>
  <c r="Q206" i="14" l="1"/>
  <c r="K206" i="14"/>
  <c r="L206" i="14" s="1"/>
  <c r="G207" i="14" s="1"/>
  <c r="P206" i="14"/>
  <c r="F208" i="14"/>
  <c r="O207" i="14"/>
  <c r="T206" i="14"/>
  <c r="U206" i="14" s="1"/>
  <c r="Q202" i="11"/>
  <c r="P202" i="11"/>
  <c r="K202" i="11"/>
  <c r="L202" i="11" s="1"/>
  <c r="G203" i="11" s="1"/>
  <c r="O202" i="11"/>
  <c r="F203" i="11"/>
  <c r="Q201" i="10"/>
  <c r="K201" i="10"/>
  <c r="L201" i="10" s="1"/>
  <c r="G202" i="10" s="1"/>
  <c r="P201" i="10"/>
  <c r="O201" i="10"/>
  <c r="F202" i="10"/>
  <c r="T202" i="10" s="1"/>
  <c r="U202" i="10" s="1"/>
  <c r="V203" i="10" s="1"/>
  <c r="Q213" i="1"/>
  <c r="H214" i="1"/>
  <c r="F157" i="6"/>
  <c r="O156" i="6"/>
  <c r="P156" i="6"/>
  <c r="K156" i="6"/>
  <c r="L156" i="6" s="1"/>
  <c r="G157" i="6" s="1"/>
  <c r="Q156" i="6"/>
  <c r="S206" i="1"/>
  <c r="R206" i="1"/>
  <c r="M206" i="1"/>
  <c r="N206" i="1" s="1"/>
  <c r="I207" i="1" s="1"/>
  <c r="P199" i="2"/>
  <c r="G200" i="2"/>
  <c r="R200" i="4"/>
  <c r="L200" i="4"/>
  <c r="M200" i="4" s="1"/>
  <c r="Q200" i="4"/>
  <c r="P202" i="4"/>
  <c r="G203" i="4"/>
  <c r="L199" i="2"/>
  <c r="M199" i="2" s="1"/>
  <c r="H200" i="2" s="1"/>
  <c r="Q199" i="2"/>
  <c r="R199" i="2"/>
  <c r="T207" i="14" l="1"/>
  <c r="U207" i="14" s="1"/>
  <c r="Q207" i="14"/>
  <c r="K207" i="14"/>
  <c r="L207" i="14" s="1"/>
  <c r="G208" i="14" s="1"/>
  <c r="P207" i="14"/>
  <c r="F209" i="14"/>
  <c r="O208" i="14"/>
  <c r="Q203" i="11"/>
  <c r="P203" i="11"/>
  <c r="K203" i="11"/>
  <c r="L203" i="11" s="1"/>
  <c r="G204" i="11" s="1"/>
  <c r="O203" i="11"/>
  <c r="F204" i="11"/>
  <c r="Q202" i="10"/>
  <c r="K202" i="10"/>
  <c r="L202" i="10" s="1"/>
  <c r="G203" i="10" s="1"/>
  <c r="P202" i="10"/>
  <c r="O202" i="10"/>
  <c r="F203" i="10"/>
  <c r="T203" i="10" s="1"/>
  <c r="U203" i="10" s="1"/>
  <c r="V204" i="10" s="1"/>
  <c r="H215" i="1"/>
  <c r="Q214" i="1"/>
  <c r="K157" i="6"/>
  <c r="L157" i="6" s="1"/>
  <c r="G158" i="6" s="1"/>
  <c r="Q157" i="6"/>
  <c r="P157" i="6"/>
  <c r="O157" i="6"/>
  <c r="F158" i="6"/>
  <c r="M207" i="1"/>
  <c r="N207" i="1" s="1"/>
  <c r="I208" i="1" s="1"/>
  <c r="R207" i="1"/>
  <c r="S207" i="1"/>
  <c r="G201" i="2"/>
  <c r="P200" i="2"/>
  <c r="P203" i="4"/>
  <c r="G204" i="4"/>
  <c r="R201" i="4"/>
  <c r="L201" i="4"/>
  <c r="M201" i="4" s="1"/>
  <c r="Q201" i="4"/>
  <c r="L200" i="2"/>
  <c r="M200" i="2" s="1"/>
  <c r="H201" i="2" s="1"/>
  <c r="R200" i="2"/>
  <c r="Q200" i="2"/>
  <c r="P208" i="14" l="1"/>
  <c r="Q208" i="14"/>
  <c r="K208" i="14"/>
  <c r="L208" i="14" s="1"/>
  <c r="G209" i="14" s="1"/>
  <c r="T208" i="14"/>
  <c r="U208" i="14" s="1"/>
  <c r="F210" i="14"/>
  <c r="O209" i="14"/>
  <c r="Q204" i="11"/>
  <c r="P204" i="11"/>
  <c r="K204" i="11"/>
  <c r="L204" i="11" s="1"/>
  <c r="G205" i="11" s="1"/>
  <c r="O204" i="11"/>
  <c r="F205" i="11"/>
  <c r="Q203" i="10"/>
  <c r="K203" i="10"/>
  <c r="L203" i="10" s="1"/>
  <c r="G204" i="10" s="1"/>
  <c r="P203" i="10"/>
  <c r="O203" i="10"/>
  <c r="F204" i="10"/>
  <c r="T204" i="10" s="1"/>
  <c r="U204" i="10" s="1"/>
  <c r="V205" i="10" s="1"/>
  <c r="Q215" i="1"/>
  <c r="H216" i="1"/>
  <c r="F159" i="6"/>
  <c r="O158" i="6"/>
  <c r="K158" i="6"/>
  <c r="L158" i="6" s="1"/>
  <c r="G159" i="6" s="1"/>
  <c r="P158" i="6"/>
  <c r="Q158" i="6"/>
  <c r="S208" i="1"/>
  <c r="M208" i="1"/>
  <c r="N208" i="1" s="1"/>
  <c r="I209" i="1" s="1"/>
  <c r="R208" i="1"/>
  <c r="P201" i="2"/>
  <c r="G202" i="2"/>
  <c r="R202" i="4"/>
  <c r="L202" i="4"/>
  <c r="M202" i="4" s="1"/>
  <c r="Q202" i="4"/>
  <c r="P204" i="4"/>
  <c r="G205" i="4"/>
  <c r="L201" i="2"/>
  <c r="M201" i="2" s="1"/>
  <c r="H202" i="2" s="1"/>
  <c r="R201" i="2"/>
  <c r="Q201" i="2"/>
  <c r="T209" i="14" l="1"/>
  <c r="U209" i="14" s="1"/>
  <c r="P209" i="14"/>
  <c r="Q209" i="14"/>
  <c r="K209" i="14"/>
  <c r="L209" i="14" s="1"/>
  <c r="G210" i="14" s="1"/>
  <c r="F211" i="14"/>
  <c r="O210" i="14"/>
  <c r="Q205" i="11"/>
  <c r="P205" i="11"/>
  <c r="K205" i="11"/>
  <c r="L205" i="11" s="1"/>
  <c r="G206" i="11" s="1"/>
  <c r="O205" i="11"/>
  <c r="F206" i="11"/>
  <c r="Q204" i="10"/>
  <c r="K204" i="10"/>
  <c r="L204" i="10" s="1"/>
  <c r="G205" i="10" s="1"/>
  <c r="P204" i="10"/>
  <c r="O204" i="10"/>
  <c r="F205" i="10"/>
  <c r="T205" i="10" s="1"/>
  <c r="U205" i="10" s="1"/>
  <c r="V206" i="10" s="1"/>
  <c r="H217" i="1"/>
  <c r="Q216" i="1"/>
  <c r="K159" i="6"/>
  <c r="L159" i="6" s="1"/>
  <c r="G160" i="6" s="1"/>
  <c r="P159" i="6"/>
  <c r="Q159" i="6"/>
  <c r="O159" i="6"/>
  <c r="F160" i="6"/>
  <c r="M209" i="1"/>
  <c r="N209" i="1" s="1"/>
  <c r="I210" i="1" s="1"/>
  <c r="R209" i="1"/>
  <c r="S209" i="1"/>
  <c r="G203" i="2"/>
  <c r="P202" i="2"/>
  <c r="Q203" i="4"/>
  <c r="R203" i="4"/>
  <c r="L203" i="4"/>
  <c r="M203" i="4" s="1"/>
  <c r="G206" i="4"/>
  <c r="P205" i="4"/>
  <c r="L202" i="2"/>
  <c r="M202" i="2" s="1"/>
  <c r="H203" i="2" s="1"/>
  <c r="R202" i="2"/>
  <c r="Q202" i="2"/>
  <c r="T210" i="14" l="1"/>
  <c r="U210" i="14" s="1"/>
  <c r="F212" i="14"/>
  <c r="O211" i="14"/>
  <c r="P210" i="14"/>
  <c r="Q210" i="14"/>
  <c r="K210" i="14"/>
  <c r="L210" i="14" s="1"/>
  <c r="G211" i="14" s="1"/>
  <c r="Q206" i="11"/>
  <c r="P206" i="11"/>
  <c r="K206" i="11"/>
  <c r="L206" i="11" s="1"/>
  <c r="G207" i="11" s="1"/>
  <c r="O206" i="11"/>
  <c r="F207" i="11"/>
  <c r="Q205" i="10"/>
  <c r="K205" i="10"/>
  <c r="L205" i="10" s="1"/>
  <c r="G206" i="10" s="1"/>
  <c r="P205" i="10"/>
  <c r="O205" i="10"/>
  <c r="F206" i="10"/>
  <c r="T206" i="10" s="1"/>
  <c r="U206" i="10" s="1"/>
  <c r="V207" i="10" s="1"/>
  <c r="H218" i="1"/>
  <c r="Q217" i="1"/>
  <c r="F161" i="6"/>
  <c r="O160" i="6"/>
  <c r="K160" i="6"/>
  <c r="L160" i="6" s="1"/>
  <c r="G161" i="6" s="1"/>
  <c r="P160" i="6"/>
  <c r="Q160" i="6"/>
  <c r="S210" i="1"/>
  <c r="R210" i="1"/>
  <c r="M210" i="1"/>
  <c r="N210" i="1" s="1"/>
  <c r="I211" i="1" s="1"/>
  <c r="G204" i="2"/>
  <c r="P203" i="2"/>
  <c r="R204" i="4"/>
  <c r="L204" i="4"/>
  <c r="M204" i="4" s="1"/>
  <c r="Q204" i="4"/>
  <c r="P206" i="4"/>
  <c r="G207" i="4"/>
  <c r="Q203" i="2"/>
  <c r="L203" i="2"/>
  <c r="M203" i="2" s="1"/>
  <c r="H204" i="2" s="1"/>
  <c r="R203" i="2"/>
  <c r="P211" i="14" l="1"/>
  <c r="Q211" i="14"/>
  <c r="K211" i="14"/>
  <c r="L211" i="14" s="1"/>
  <c r="G212" i="14" s="1"/>
  <c r="T211" i="14"/>
  <c r="U211" i="14" s="1"/>
  <c r="F213" i="14"/>
  <c r="O212" i="14"/>
  <c r="Q207" i="11"/>
  <c r="P207" i="11"/>
  <c r="K207" i="11"/>
  <c r="L207" i="11" s="1"/>
  <c r="G208" i="11" s="1"/>
  <c r="O207" i="11"/>
  <c r="F208" i="11"/>
  <c r="Q206" i="10"/>
  <c r="K206" i="10"/>
  <c r="L206" i="10" s="1"/>
  <c r="G207" i="10" s="1"/>
  <c r="P206" i="10"/>
  <c r="O206" i="10"/>
  <c r="F207" i="10"/>
  <c r="T207" i="10" s="1"/>
  <c r="U207" i="10" s="1"/>
  <c r="V208" i="10" s="1"/>
  <c r="H219" i="1"/>
  <c r="Q218" i="1"/>
  <c r="O161" i="6"/>
  <c r="F162" i="6"/>
  <c r="P161" i="6"/>
  <c r="K161" i="6"/>
  <c r="L161" i="6" s="1"/>
  <c r="G162" i="6" s="1"/>
  <c r="Q161" i="6"/>
  <c r="M211" i="1"/>
  <c r="N211" i="1" s="1"/>
  <c r="I212" i="1" s="1"/>
  <c r="R211" i="1"/>
  <c r="S211" i="1"/>
  <c r="P204" i="2"/>
  <c r="G205" i="2"/>
  <c r="R205" i="4"/>
  <c r="L205" i="4"/>
  <c r="M205" i="4" s="1"/>
  <c r="Q205" i="4"/>
  <c r="P207" i="4"/>
  <c r="G208" i="4"/>
  <c r="L204" i="2"/>
  <c r="M204" i="2" s="1"/>
  <c r="H205" i="2" s="1"/>
  <c r="R204" i="2"/>
  <c r="Q204" i="2"/>
  <c r="T212" i="14" l="1"/>
  <c r="U212" i="14" s="1"/>
  <c r="P212" i="14"/>
  <c r="Q212" i="14"/>
  <c r="K212" i="14"/>
  <c r="L212" i="14" s="1"/>
  <c r="G213" i="14" s="1"/>
  <c r="F214" i="14"/>
  <c r="O213" i="14"/>
  <c r="Q208" i="11"/>
  <c r="P208" i="11"/>
  <c r="K208" i="11"/>
  <c r="L208" i="11" s="1"/>
  <c r="G209" i="11" s="1"/>
  <c r="O208" i="11"/>
  <c r="F209" i="11"/>
  <c r="Q207" i="10"/>
  <c r="K207" i="10"/>
  <c r="L207" i="10" s="1"/>
  <c r="G208" i="10" s="1"/>
  <c r="P207" i="10"/>
  <c r="O207" i="10"/>
  <c r="F208" i="10"/>
  <c r="T208" i="10" s="1"/>
  <c r="U208" i="10" s="1"/>
  <c r="V209" i="10" s="1"/>
  <c r="Q219" i="1"/>
  <c r="H220" i="1"/>
  <c r="P162" i="6"/>
  <c r="Q162" i="6"/>
  <c r="K162" i="6"/>
  <c r="L162" i="6" s="1"/>
  <c r="G163" i="6" s="1"/>
  <c r="O162" i="6"/>
  <c r="F163" i="6"/>
  <c r="R212" i="1"/>
  <c r="S212" i="1"/>
  <c r="M212" i="1"/>
  <c r="N212" i="1" s="1"/>
  <c r="I213" i="1" s="1"/>
  <c r="G206" i="2"/>
  <c r="P205" i="2"/>
  <c r="R206" i="4"/>
  <c r="L206" i="4"/>
  <c r="M206" i="4" s="1"/>
  <c r="Q206" i="4"/>
  <c r="P208" i="4"/>
  <c r="G209" i="4"/>
  <c r="R205" i="2"/>
  <c r="Q205" i="2"/>
  <c r="L205" i="2"/>
  <c r="M205" i="2" s="1"/>
  <c r="H206" i="2" s="1"/>
  <c r="T213" i="14" l="1"/>
  <c r="U213" i="14" s="1"/>
  <c r="F215" i="14"/>
  <c r="O214" i="14"/>
  <c r="P213" i="14"/>
  <c r="Q213" i="14"/>
  <c r="K213" i="14"/>
  <c r="L213" i="14" s="1"/>
  <c r="G214" i="14" s="1"/>
  <c r="Q209" i="11"/>
  <c r="P209" i="11"/>
  <c r="K209" i="11"/>
  <c r="L209" i="11" s="1"/>
  <c r="G210" i="11" s="1"/>
  <c r="O209" i="11"/>
  <c r="F210" i="11"/>
  <c r="Q208" i="10"/>
  <c r="K208" i="10"/>
  <c r="L208" i="10" s="1"/>
  <c r="G209" i="10" s="1"/>
  <c r="P208" i="10"/>
  <c r="O208" i="10"/>
  <c r="F209" i="10"/>
  <c r="T209" i="10" s="1"/>
  <c r="U209" i="10" s="1"/>
  <c r="V210" i="10" s="1"/>
  <c r="S213" i="1"/>
  <c r="M213" i="1"/>
  <c r="N213" i="1" s="1"/>
  <c r="I214" i="1" s="1"/>
  <c r="R213" i="1"/>
  <c r="H221" i="1"/>
  <c r="Q220" i="1"/>
  <c r="O163" i="6"/>
  <c r="F164" i="6"/>
  <c r="P163" i="6"/>
  <c r="K163" i="6"/>
  <c r="L163" i="6" s="1"/>
  <c r="G164" i="6" s="1"/>
  <c r="Q163" i="6"/>
  <c r="G207" i="2"/>
  <c r="P206" i="2"/>
  <c r="Q207" i="4"/>
  <c r="R207" i="4"/>
  <c r="L207" i="4"/>
  <c r="M207" i="4" s="1"/>
  <c r="G210" i="4"/>
  <c r="P209" i="4"/>
  <c r="Q206" i="2"/>
  <c r="L206" i="2"/>
  <c r="M206" i="2" s="1"/>
  <c r="H207" i="2" s="1"/>
  <c r="R206" i="2"/>
  <c r="T214" i="14" l="1"/>
  <c r="U214" i="14" s="1"/>
  <c r="O215" i="14"/>
  <c r="F216" i="14"/>
  <c r="P214" i="14"/>
  <c r="Q214" i="14"/>
  <c r="K214" i="14"/>
  <c r="L214" i="14" s="1"/>
  <c r="G215" i="14" s="1"/>
  <c r="Q210" i="11"/>
  <c r="P210" i="11"/>
  <c r="K210" i="11"/>
  <c r="L210" i="11" s="1"/>
  <c r="G211" i="11" s="1"/>
  <c r="O210" i="11"/>
  <c r="F211" i="11"/>
  <c r="Q209" i="10"/>
  <c r="K209" i="10"/>
  <c r="L209" i="10" s="1"/>
  <c r="G210" i="10" s="1"/>
  <c r="P209" i="10"/>
  <c r="O209" i="10"/>
  <c r="F210" i="10"/>
  <c r="T210" i="10" s="1"/>
  <c r="U210" i="10" s="1"/>
  <c r="V211" i="10" s="1"/>
  <c r="M214" i="1"/>
  <c r="N214" i="1" s="1"/>
  <c r="I215" i="1" s="1"/>
  <c r="R214" i="1"/>
  <c r="S214" i="1"/>
  <c r="H222" i="1"/>
  <c r="Q221" i="1"/>
  <c r="P164" i="6"/>
  <c r="Q164" i="6"/>
  <c r="K164" i="6"/>
  <c r="L164" i="6" s="1"/>
  <c r="G165" i="6" s="1"/>
  <c r="O164" i="6"/>
  <c r="F165" i="6"/>
  <c r="P207" i="2"/>
  <c r="G208" i="2"/>
  <c r="R208" i="4"/>
  <c r="L208" i="4"/>
  <c r="M208" i="4" s="1"/>
  <c r="Q208" i="4"/>
  <c r="P210" i="4"/>
  <c r="G211" i="4"/>
  <c r="L207" i="2"/>
  <c r="M207" i="2" s="1"/>
  <c r="H208" i="2" s="1"/>
  <c r="R207" i="2"/>
  <c r="Q207" i="2"/>
  <c r="P215" i="14" l="1"/>
  <c r="Q215" i="14"/>
  <c r="K215" i="14"/>
  <c r="L215" i="14" s="1"/>
  <c r="G216" i="14" s="1"/>
  <c r="T215" i="14"/>
  <c r="U215" i="14" s="1"/>
  <c r="O216" i="14"/>
  <c r="F217" i="14"/>
  <c r="Q211" i="11"/>
  <c r="P211" i="11"/>
  <c r="K211" i="11"/>
  <c r="L211" i="11" s="1"/>
  <c r="G212" i="11" s="1"/>
  <c r="O211" i="11"/>
  <c r="F212" i="11"/>
  <c r="Q210" i="10"/>
  <c r="K210" i="10"/>
  <c r="L210" i="10" s="1"/>
  <c r="G211" i="10" s="1"/>
  <c r="P210" i="10"/>
  <c r="O210" i="10"/>
  <c r="F211" i="10"/>
  <c r="T211" i="10" s="1"/>
  <c r="U211" i="10" s="1"/>
  <c r="V212" i="10" s="1"/>
  <c r="R215" i="1"/>
  <c r="S215" i="1"/>
  <c r="M215" i="1"/>
  <c r="N215" i="1" s="1"/>
  <c r="I216" i="1" s="1"/>
  <c r="H223" i="1"/>
  <c r="Q222" i="1"/>
  <c r="P165" i="6"/>
  <c r="K165" i="6"/>
  <c r="L165" i="6" s="1"/>
  <c r="G166" i="6" s="1"/>
  <c r="Q165" i="6"/>
  <c r="O165" i="6"/>
  <c r="F166" i="6"/>
  <c r="G209" i="2"/>
  <c r="P208" i="2"/>
  <c r="P211" i="4"/>
  <c r="G212" i="4"/>
  <c r="L209" i="4"/>
  <c r="M209" i="4" s="1"/>
  <c r="R209" i="4"/>
  <c r="Q209" i="4"/>
  <c r="R208" i="2"/>
  <c r="Q208" i="2"/>
  <c r="L208" i="2"/>
  <c r="M208" i="2" s="1"/>
  <c r="H209" i="2" s="1"/>
  <c r="P216" i="14" l="1"/>
  <c r="Q216" i="14"/>
  <c r="K216" i="14"/>
  <c r="L216" i="14" s="1"/>
  <c r="G217" i="14" s="1"/>
  <c r="O217" i="14"/>
  <c r="F218" i="14"/>
  <c r="T216" i="14"/>
  <c r="U216" i="14" s="1"/>
  <c r="Q212" i="11"/>
  <c r="P212" i="11"/>
  <c r="K212" i="11"/>
  <c r="L212" i="11" s="1"/>
  <c r="G213" i="11" s="1"/>
  <c r="O212" i="11"/>
  <c r="F213" i="11"/>
  <c r="Q211" i="10"/>
  <c r="K211" i="10"/>
  <c r="L211" i="10" s="1"/>
  <c r="G212" i="10" s="1"/>
  <c r="P211" i="10"/>
  <c r="O211" i="10"/>
  <c r="F212" i="10"/>
  <c r="T212" i="10" s="1"/>
  <c r="U212" i="10" s="1"/>
  <c r="V213" i="10" s="1"/>
  <c r="S216" i="1"/>
  <c r="M216" i="1"/>
  <c r="N216" i="1" s="1"/>
  <c r="I217" i="1" s="1"/>
  <c r="R216" i="1"/>
  <c r="Q223" i="1"/>
  <c r="H224" i="1"/>
  <c r="P166" i="6"/>
  <c r="K166" i="6"/>
  <c r="L166" i="6" s="1"/>
  <c r="G167" i="6" s="1"/>
  <c r="Q166" i="6"/>
  <c r="O166" i="6"/>
  <c r="F167" i="6"/>
  <c r="G210" i="2"/>
  <c r="P209" i="2"/>
  <c r="R210" i="4"/>
  <c r="Q210" i="4"/>
  <c r="L210" i="4"/>
  <c r="M210" i="4" s="1"/>
  <c r="G213" i="4"/>
  <c r="P212" i="4"/>
  <c r="R209" i="2"/>
  <c r="Q209" i="2"/>
  <c r="L209" i="2"/>
  <c r="M209" i="2" s="1"/>
  <c r="H210" i="2" s="1"/>
  <c r="P217" i="14" l="1"/>
  <c r="Q217" i="14"/>
  <c r="K217" i="14"/>
  <c r="L217" i="14" s="1"/>
  <c r="G218" i="14" s="1"/>
  <c r="O218" i="14"/>
  <c r="F219" i="14"/>
  <c r="T217" i="14"/>
  <c r="U217" i="14" s="1"/>
  <c r="Q213" i="11"/>
  <c r="P213" i="11"/>
  <c r="K213" i="11"/>
  <c r="L213" i="11" s="1"/>
  <c r="G214" i="11" s="1"/>
  <c r="O213" i="11"/>
  <c r="F214" i="11"/>
  <c r="O212" i="10"/>
  <c r="F213" i="10"/>
  <c r="T213" i="10" s="1"/>
  <c r="U213" i="10" s="1"/>
  <c r="V214" i="10" s="1"/>
  <c r="Q212" i="10"/>
  <c r="K212" i="10"/>
  <c r="L212" i="10" s="1"/>
  <c r="G213" i="10" s="1"/>
  <c r="P212" i="10"/>
  <c r="S217" i="1"/>
  <c r="R217" i="1"/>
  <c r="M217" i="1"/>
  <c r="N217" i="1" s="1"/>
  <c r="I218" i="1" s="1"/>
  <c r="Q224" i="1"/>
  <c r="H225" i="1"/>
  <c r="P167" i="6"/>
  <c r="Q167" i="6"/>
  <c r="K167" i="6"/>
  <c r="L167" i="6" s="1"/>
  <c r="G168" i="6" s="1"/>
  <c r="O167" i="6"/>
  <c r="F168" i="6"/>
  <c r="G211" i="2"/>
  <c r="P210" i="2"/>
  <c r="Q211" i="4"/>
  <c r="L211" i="4"/>
  <c r="M211" i="4" s="1"/>
  <c r="R211" i="4"/>
  <c r="G214" i="4"/>
  <c r="P213" i="4"/>
  <c r="L210" i="2"/>
  <c r="M210" i="2" s="1"/>
  <c r="H211" i="2" s="1"/>
  <c r="Q210" i="2"/>
  <c r="R210" i="2"/>
  <c r="P218" i="14" l="1"/>
  <c r="Q218" i="14"/>
  <c r="K218" i="14"/>
  <c r="L218" i="14" s="1"/>
  <c r="G219" i="14" s="1"/>
  <c r="T218" i="14"/>
  <c r="U218" i="14" s="1"/>
  <c r="O219" i="14"/>
  <c r="F220" i="14"/>
  <c r="Q214" i="11"/>
  <c r="K214" i="11"/>
  <c r="L214" i="11" s="1"/>
  <c r="G215" i="11" s="1"/>
  <c r="P214" i="11"/>
  <c r="O214" i="11"/>
  <c r="F215" i="11"/>
  <c r="Q213" i="10"/>
  <c r="K213" i="10"/>
  <c r="L213" i="10" s="1"/>
  <c r="G214" i="10" s="1"/>
  <c r="P213" i="10"/>
  <c r="O213" i="10"/>
  <c r="F214" i="10"/>
  <c r="T214" i="10" s="1"/>
  <c r="U214" i="10" s="1"/>
  <c r="V215" i="10" s="1"/>
  <c r="S218" i="1"/>
  <c r="M218" i="1"/>
  <c r="N218" i="1" s="1"/>
  <c r="I219" i="1" s="1"/>
  <c r="R218" i="1"/>
  <c r="H226" i="1"/>
  <c r="Q225" i="1"/>
  <c r="P168" i="6"/>
  <c r="Q168" i="6"/>
  <c r="K168" i="6"/>
  <c r="L168" i="6" s="1"/>
  <c r="G169" i="6" s="1"/>
  <c r="F169" i="6"/>
  <c r="O168" i="6"/>
  <c r="P211" i="2"/>
  <c r="G212" i="2"/>
  <c r="R212" i="4"/>
  <c r="L212" i="4"/>
  <c r="M212" i="4" s="1"/>
  <c r="Q212" i="4"/>
  <c r="P214" i="4"/>
  <c r="G215" i="4"/>
  <c r="R211" i="2"/>
  <c r="Q211" i="2"/>
  <c r="L211" i="2"/>
  <c r="M211" i="2" s="1"/>
  <c r="H212" i="2" s="1"/>
  <c r="P219" i="14" l="1"/>
  <c r="Q219" i="14"/>
  <c r="K219" i="14"/>
  <c r="L219" i="14" s="1"/>
  <c r="G220" i="14" s="1"/>
  <c r="T219" i="14"/>
  <c r="U219" i="14" s="1"/>
  <c r="O220" i="14"/>
  <c r="F221" i="14"/>
  <c r="Q215" i="11"/>
  <c r="K215" i="11"/>
  <c r="L215" i="11" s="1"/>
  <c r="G216" i="11" s="1"/>
  <c r="P215" i="11"/>
  <c r="O215" i="11"/>
  <c r="F216" i="11"/>
  <c r="Q214" i="10"/>
  <c r="K214" i="10"/>
  <c r="L214" i="10" s="1"/>
  <c r="G215" i="10" s="1"/>
  <c r="P214" i="10"/>
  <c r="O214" i="10"/>
  <c r="F215" i="10"/>
  <c r="T215" i="10" s="1"/>
  <c r="U215" i="10" s="1"/>
  <c r="V216" i="10" s="1"/>
  <c r="S219" i="1"/>
  <c r="R219" i="1"/>
  <c r="M219" i="1"/>
  <c r="N219" i="1" s="1"/>
  <c r="I220" i="1" s="1"/>
  <c r="H227" i="1"/>
  <c r="Q226" i="1"/>
  <c r="F170" i="6"/>
  <c r="O169" i="6"/>
  <c r="P169" i="6"/>
  <c r="K169" i="6"/>
  <c r="L169" i="6" s="1"/>
  <c r="G170" i="6" s="1"/>
  <c r="Q169" i="6"/>
  <c r="G213" i="2"/>
  <c r="P212" i="2"/>
  <c r="R213" i="4"/>
  <c r="Q213" i="4"/>
  <c r="L213" i="4"/>
  <c r="M213" i="4" s="1"/>
  <c r="G216" i="4"/>
  <c r="P215" i="4"/>
  <c r="L212" i="2"/>
  <c r="M212" i="2" s="1"/>
  <c r="H213" i="2" s="1"/>
  <c r="R212" i="2"/>
  <c r="Q212" i="2"/>
  <c r="T220" i="14" l="1"/>
  <c r="U220" i="14" s="1"/>
  <c r="P220" i="14"/>
  <c r="Q220" i="14"/>
  <c r="K220" i="14"/>
  <c r="L220" i="14" s="1"/>
  <c r="G221" i="14" s="1"/>
  <c r="O221" i="14"/>
  <c r="F222" i="14"/>
  <c r="Q216" i="11"/>
  <c r="K216" i="11"/>
  <c r="L216" i="11" s="1"/>
  <c r="G217" i="11" s="1"/>
  <c r="P216" i="11"/>
  <c r="O216" i="11"/>
  <c r="F217" i="11"/>
  <c r="Q215" i="10"/>
  <c r="K215" i="10"/>
  <c r="L215" i="10" s="1"/>
  <c r="G216" i="10" s="1"/>
  <c r="P215" i="10"/>
  <c r="O215" i="10"/>
  <c r="F216" i="10"/>
  <c r="T216" i="10" s="1"/>
  <c r="U216" i="10" s="1"/>
  <c r="V217" i="10" s="1"/>
  <c r="M220" i="1"/>
  <c r="N220" i="1" s="1"/>
  <c r="I221" i="1" s="1"/>
  <c r="S220" i="1"/>
  <c r="R220" i="1"/>
  <c r="H228" i="1"/>
  <c r="Q227" i="1"/>
  <c r="P170" i="6"/>
  <c r="K170" i="6"/>
  <c r="L170" i="6" s="1"/>
  <c r="G171" i="6" s="1"/>
  <c r="Q170" i="6"/>
  <c r="F171" i="6"/>
  <c r="O170" i="6"/>
  <c r="G214" i="2"/>
  <c r="P213" i="2"/>
  <c r="Q214" i="4"/>
  <c r="L214" i="4"/>
  <c r="M214" i="4" s="1"/>
  <c r="R214" i="4"/>
  <c r="G217" i="4"/>
  <c r="P216" i="4"/>
  <c r="Q213" i="2"/>
  <c r="R213" i="2"/>
  <c r="L213" i="2"/>
  <c r="M213" i="2" s="1"/>
  <c r="H214" i="2" s="1"/>
  <c r="P221" i="14" l="1"/>
  <c r="Q221" i="14"/>
  <c r="K221" i="14"/>
  <c r="L221" i="14" s="1"/>
  <c r="G222" i="14" s="1"/>
  <c r="O222" i="14"/>
  <c r="F223" i="14"/>
  <c r="T221" i="14"/>
  <c r="U221" i="14" s="1"/>
  <c r="Q217" i="11"/>
  <c r="K217" i="11"/>
  <c r="L217" i="11" s="1"/>
  <c r="G218" i="11" s="1"/>
  <c r="P217" i="11"/>
  <c r="O217" i="11"/>
  <c r="F218" i="11"/>
  <c r="Q216" i="10"/>
  <c r="K216" i="10"/>
  <c r="L216" i="10" s="1"/>
  <c r="G217" i="10" s="1"/>
  <c r="P216" i="10"/>
  <c r="O216" i="10"/>
  <c r="F217" i="10"/>
  <c r="T217" i="10" s="1"/>
  <c r="U217" i="10" s="1"/>
  <c r="V218" i="10" s="1"/>
  <c r="H229" i="1"/>
  <c r="Q228" i="1"/>
  <c r="M221" i="1"/>
  <c r="N221" i="1" s="1"/>
  <c r="I222" i="1" s="1"/>
  <c r="S221" i="1"/>
  <c r="R221" i="1"/>
  <c r="O171" i="6"/>
  <c r="F172" i="6"/>
  <c r="P171" i="6"/>
  <c r="K171" i="6"/>
  <c r="L171" i="6" s="1"/>
  <c r="G172" i="6" s="1"/>
  <c r="Q171" i="6"/>
  <c r="G215" i="2"/>
  <c r="P214" i="2"/>
  <c r="Q215" i="4"/>
  <c r="L215" i="4"/>
  <c r="M215" i="4" s="1"/>
  <c r="R215" i="4"/>
  <c r="G218" i="4"/>
  <c r="P217" i="4"/>
  <c r="R214" i="2"/>
  <c r="Q214" i="2"/>
  <c r="L214" i="2"/>
  <c r="M214" i="2" s="1"/>
  <c r="H215" i="2" s="1"/>
  <c r="P222" i="14" l="1"/>
  <c r="Q222" i="14"/>
  <c r="K222" i="14"/>
  <c r="L222" i="14" s="1"/>
  <c r="G223" i="14" s="1"/>
  <c r="T222" i="14"/>
  <c r="U222" i="14" s="1"/>
  <c r="O223" i="14"/>
  <c r="F224" i="14"/>
  <c r="Q218" i="11"/>
  <c r="K218" i="11"/>
  <c r="L218" i="11" s="1"/>
  <c r="G219" i="11" s="1"/>
  <c r="P218" i="11"/>
  <c r="O218" i="11"/>
  <c r="F219" i="11"/>
  <c r="Q217" i="10"/>
  <c r="K217" i="10"/>
  <c r="L217" i="10" s="1"/>
  <c r="G218" i="10" s="1"/>
  <c r="P217" i="10"/>
  <c r="O217" i="10"/>
  <c r="F218" i="10"/>
  <c r="T218" i="10" s="1"/>
  <c r="U218" i="10" s="1"/>
  <c r="V219" i="10" s="1"/>
  <c r="M222" i="1"/>
  <c r="N222" i="1" s="1"/>
  <c r="I223" i="1" s="1"/>
  <c r="S222" i="1"/>
  <c r="R222" i="1"/>
  <c r="Q229" i="1"/>
  <c r="H230" i="1"/>
  <c r="P172" i="6"/>
  <c r="Q172" i="6"/>
  <c r="K172" i="6"/>
  <c r="L172" i="6" s="1"/>
  <c r="G173" i="6" s="1"/>
  <c r="F173" i="6"/>
  <c r="O172" i="6"/>
  <c r="G216" i="2"/>
  <c r="P215" i="2"/>
  <c r="R216" i="4"/>
  <c r="L216" i="4"/>
  <c r="M216" i="4" s="1"/>
  <c r="Q216" i="4"/>
  <c r="P218" i="4"/>
  <c r="G219" i="4"/>
  <c r="Q215" i="2"/>
  <c r="L215" i="2"/>
  <c r="M215" i="2" s="1"/>
  <c r="H216" i="2" s="1"/>
  <c r="R215" i="2"/>
  <c r="P223" i="14" l="1"/>
  <c r="Q223" i="14"/>
  <c r="K223" i="14"/>
  <c r="L223" i="14" s="1"/>
  <c r="G224" i="14" s="1"/>
  <c r="O224" i="14"/>
  <c r="F225" i="14"/>
  <c r="T223" i="14"/>
  <c r="U223" i="14" s="1"/>
  <c r="O219" i="11"/>
  <c r="F220" i="11"/>
  <c r="Q219" i="11"/>
  <c r="K219" i="11"/>
  <c r="L219" i="11" s="1"/>
  <c r="G220" i="11" s="1"/>
  <c r="P219" i="11"/>
  <c r="Q218" i="10"/>
  <c r="K218" i="10"/>
  <c r="L218" i="10" s="1"/>
  <c r="G219" i="10" s="1"/>
  <c r="P218" i="10"/>
  <c r="O218" i="10"/>
  <c r="F219" i="10"/>
  <c r="T219" i="10" s="1"/>
  <c r="U219" i="10" s="1"/>
  <c r="V220" i="10" s="1"/>
  <c r="H231" i="1"/>
  <c r="Q230" i="1"/>
  <c r="M223" i="1"/>
  <c r="N223" i="1" s="1"/>
  <c r="I224" i="1" s="1"/>
  <c r="S223" i="1"/>
  <c r="R223" i="1"/>
  <c r="F174" i="6"/>
  <c r="O173" i="6"/>
  <c r="K173" i="6"/>
  <c r="L173" i="6" s="1"/>
  <c r="G174" i="6" s="1"/>
  <c r="Q173" i="6"/>
  <c r="P173" i="6"/>
  <c r="P216" i="2"/>
  <c r="G217" i="2"/>
  <c r="Q217" i="4"/>
  <c r="L217" i="4"/>
  <c r="M217" i="4" s="1"/>
  <c r="R217" i="4"/>
  <c r="G220" i="4"/>
  <c r="P219" i="4"/>
  <c r="Q216" i="2"/>
  <c r="R216" i="2"/>
  <c r="L216" i="2"/>
  <c r="M216" i="2" s="1"/>
  <c r="H217" i="2" s="1"/>
  <c r="P224" i="14" l="1"/>
  <c r="Q224" i="14"/>
  <c r="K224" i="14"/>
  <c r="L224" i="14" s="1"/>
  <c r="G225" i="14" s="1"/>
  <c r="T224" i="14"/>
  <c r="U224" i="14" s="1"/>
  <c r="O225" i="14"/>
  <c r="F226" i="14"/>
  <c r="Q220" i="11"/>
  <c r="K220" i="11"/>
  <c r="L220" i="11" s="1"/>
  <c r="G221" i="11" s="1"/>
  <c r="P220" i="11"/>
  <c r="O220" i="11"/>
  <c r="F221" i="11"/>
  <c r="Q219" i="10"/>
  <c r="K219" i="10"/>
  <c r="L219" i="10" s="1"/>
  <c r="G220" i="10" s="1"/>
  <c r="P219" i="10"/>
  <c r="O219" i="10"/>
  <c r="F220" i="10"/>
  <c r="T220" i="10" s="1"/>
  <c r="U220" i="10" s="1"/>
  <c r="V221" i="10" s="1"/>
  <c r="S224" i="1"/>
  <c r="R224" i="1"/>
  <c r="M224" i="1"/>
  <c r="N224" i="1" s="1"/>
  <c r="I225" i="1" s="1"/>
  <c r="Q231" i="1"/>
  <c r="H232" i="1"/>
  <c r="O174" i="6"/>
  <c r="F175" i="6"/>
  <c r="K174" i="6"/>
  <c r="L174" i="6" s="1"/>
  <c r="G175" i="6" s="1"/>
  <c r="P174" i="6"/>
  <c r="Q174" i="6"/>
  <c r="P217" i="2"/>
  <c r="G218" i="2"/>
  <c r="L218" i="4"/>
  <c r="M218" i="4" s="1"/>
  <c r="R218" i="4"/>
  <c r="Q218" i="4"/>
  <c r="P220" i="4"/>
  <c r="G221" i="4"/>
  <c r="R217" i="2"/>
  <c r="L217" i="2"/>
  <c r="M217" i="2" s="1"/>
  <c r="H218" i="2" s="1"/>
  <c r="Q217" i="2"/>
  <c r="P225" i="14" l="1"/>
  <c r="Q225" i="14"/>
  <c r="K225" i="14"/>
  <c r="L225" i="14" s="1"/>
  <c r="G226" i="14" s="1"/>
  <c r="O226" i="14"/>
  <c r="F227" i="14"/>
  <c r="T225" i="14"/>
  <c r="U225" i="14" s="1"/>
  <c r="Q221" i="11"/>
  <c r="K221" i="11"/>
  <c r="L221" i="11" s="1"/>
  <c r="G222" i="11" s="1"/>
  <c r="P221" i="11"/>
  <c r="O221" i="11"/>
  <c r="F222" i="11"/>
  <c r="Q220" i="10"/>
  <c r="K220" i="10"/>
  <c r="L220" i="10" s="1"/>
  <c r="G221" i="10" s="1"/>
  <c r="P220" i="10"/>
  <c r="O220" i="10"/>
  <c r="F221" i="10"/>
  <c r="T221" i="10" s="1"/>
  <c r="U221" i="10" s="1"/>
  <c r="V222" i="10" s="1"/>
  <c r="R225" i="1"/>
  <c r="S225" i="1"/>
  <c r="M225" i="1"/>
  <c r="N225" i="1" s="1"/>
  <c r="I226" i="1" s="1"/>
  <c r="H233" i="1"/>
  <c r="Q232" i="1"/>
  <c r="O175" i="6"/>
  <c r="F176" i="6"/>
  <c r="K175" i="6"/>
  <c r="L175" i="6" s="1"/>
  <c r="G176" i="6" s="1"/>
  <c r="Q175" i="6"/>
  <c r="P175" i="6"/>
  <c r="G219" i="2"/>
  <c r="P218" i="2"/>
  <c r="Q219" i="4"/>
  <c r="L219" i="4"/>
  <c r="M219" i="4" s="1"/>
  <c r="R219" i="4"/>
  <c r="G222" i="4"/>
  <c r="P221" i="4"/>
  <c r="R218" i="2"/>
  <c r="Q218" i="2"/>
  <c r="L218" i="2"/>
  <c r="M218" i="2" s="1"/>
  <c r="H219" i="2" s="1"/>
  <c r="P226" i="14" l="1"/>
  <c r="Q226" i="14"/>
  <c r="K226" i="14"/>
  <c r="L226" i="14" s="1"/>
  <c r="G227" i="14" s="1"/>
  <c r="T226" i="14"/>
  <c r="U226" i="14" s="1"/>
  <c r="O227" i="14"/>
  <c r="F228" i="14"/>
  <c r="Q222" i="11"/>
  <c r="K222" i="11"/>
  <c r="L222" i="11" s="1"/>
  <c r="G223" i="11" s="1"/>
  <c r="P222" i="11"/>
  <c r="O222" i="11"/>
  <c r="F223" i="11"/>
  <c r="Q221" i="10"/>
  <c r="K221" i="10"/>
  <c r="L221" i="10" s="1"/>
  <c r="G222" i="10" s="1"/>
  <c r="P221" i="10"/>
  <c r="O221" i="10"/>
  <c r="F222" i="10"/>
  <c r="T222" i="10" s="1"/>
  <c r="U222" i="10" s="1"/>
  <c r="V223" i="10" s="1"/>
  <c r="S226" i="1"/>
  <c r="R226" i="1"/>
  <c r="M226" i="1"/>
  <c r="N226" i="1" s="1"/>
  <c r="I227" i="1" s="1"/>
  <c r="H234" i="1"/>
  <c r="Q233" i="1"/>
  <c r="P176" i="6"/>
  <c r="Q176" i="6"/>
  <c r="K176" i="6"/>
  <c r="L176" i="6" s="1"/>
  <c r="G177" i="6" s="1"/>
  <c r="O176" i="6"/>
  <c r="F177" i="6"/>
  <c r="P219" i="2"/>
  <c r="G220" i="2"/>
  <c r="R220" i="4"/>
  <c r="L220" i="4"/>
  <c r="M220" i="4" s="1"/>
  <c r="Q220" i="4"/>
  <c r="P222" i="4"/>
  <c r="G223" i="4"/>
  <c r="Q219" i="2"/>
  <c r="L219" i="2"/>
  <c r="M219" i="2" s="1"/>
  <c r="H220" i="2" s="1"/>
  <c r="R219" i="2"/>
  <c r="P227" i="14" l="1"/>
  <c r="Q227" i="14"/>
  <c r="K227" i="14"/>
  <c r="L227" i="14" s="1"/>
  <c r="G228" i="14" s="1"/>
  <c r="O228" i="14"/>
  <c r="F229" i="14"/>
  <c r="T227" i="14"/>
  <c r="U227" i="14" s="1"/>
  <c r="Q223" i="11"/>
  <c r="K223" i="11"/>
  <c r="L223" i="11" s="1"/>
  <c r="G224" i="11" s="1"/>
  <c r="P223" i="11"/>
  <c r="O223" i="11"/>
  <c r="F224" i="11"/>
  <c r="O222" i="10"/>
  <c r="F223" i="10"/>
  <c r="T223" i="10" s="1"/>
  <c r="U223" i="10" s="1"/>
  <c r="V224" i="10" s="1"/>
  <c r="Q222" i="10"/>
  <c r="K222" i="10"/>
  <c r="L222" i="10" s="1"/>
  <c r="G223" i="10" s="1"/>
  <c r="P222" i="10"/>
  <c r="R227" i="1"/>
  <c r="S227" i="1"/>
  <c r="M227" i="1"/>
  <c r="N227" i="1" s="1"/>
  <c r="I228" i="1" s="1"/>
  <c r="H235" i="1"/>
  <c r="Q234" i="1"/>
  <c r="P177" i="6"/>
  <c r="K177" i="6"/>
  <c r="L177" i="6" s="1"/>
  <c r="G178" i="6" s="1"/>
  <c r="Q177" i="6"/>
  <c r="O177" i="6"/>
  <c r="F178" i="6"/>
  <c r="P220" i="2"/>
  <c r="G221" i="2"/>
  <c r="L221" i="4"/>
  <c r="M221" i="4" s="1"/>
  <c r="R221" i="4"/>
  <c r="Q221" i="4"/>
  <c r="P223" i="4"/>
  <c r="G224" i="4"/>
  <c r="L220" i="2"/>
  <c r="M220" i="2" s="1"/>
  <c r="H221" i="2" s="1"/>
  <c r="R220" i="2"/>
  <c r="Q220" i="2"/>
  <c r="P228" i="14" l="1"/>
  <c r="Q228" i="14"/>
  <c r="K228" i="14"/>
  <c r="L228" i="14" s="1"/>
  <c r="G229" i="14" s="1"/>
  <c r="T228" i="14"/>
  <c r="U228" i="14" s="1"/>
  <c r="O229" i="14"/>
  <c r="F230" i="14"/>
  <c r="Q224" i="11"/>
  <c r="K224" i="11"/>
  <c r="L224" i="11" s="1"/>
  <c r="G225" i="11" s="1"/>
  <c r="P224" i="11"/>
  <c r="O224" i="11"/>
  <c r="F225" i="11"/>
  <c r="Q223" i="10"/>
  <c r="K223" i="10"/>
  <c r="L223" i="10" s="1"/>
  <c r="G224" i="10" s="1"/>
  <c r="P223" i="10"/>
  <c r="O223" i="10"/>
  <c r="F224" i="10"/>
  <c r="T224" i="10" s="1"/>
  <c r="U224" i="10" s="1"/>
  <c r="V225" i="10" s="1"/>
  <c r="S228" i="1"/>
  <c r="R228" i="1"/>
  <c r="M228" i="1"/>
  <c r="N228" i="1" s="1"/>
  <c r="I229" i="1" s="1"/>
  <c r="H236" i="1"/>
  <c r="Q235" i="1"/>
  <c r="F179" i="6"/>
  <c r="O178" i="6"/>
  <c r="K178" i="6"/>
  <c r="L178" i="6" s="1"/>
  <c r="G179" i="6" s="1"/>
  <c r="Q178" i="6"/>
  <c r="P178" i="6"/>
  <c r="P221" i="2"/>
  <c r="G222" i="2"/>
  <c r="L222" i="4"/>
  <c r="M222" i="4" s="1"/>
  <c r="R222" i="4"/>
  <c r="Q222" i="4"/>
  <c r="P224" i="4"/>
  <c r="G225" i="4"/>
  <c r="Q221" i="2"/>
  <c r="L221" i="2"/>
  <c r="M221" i="2" s="1"/>
  <c r="H222" i="2" s="1"/>
  <c r="R221" i="2"/>
  <c r="P229" i="14" l="1"/>
  <c r="Q229" i="14"/>
  <c r="K229" i="14"/>
  <c r="L229" i="14" s="1"/>
  <c r="G230" i="14" s="1"/>
  <c r="F231" i="14"/>
  <c r="O230" i="14"/>
  <c r="T229" i="14"/>
  <c r="U229" i="14" s="1"/>
  <c r="O225" i="11"/>
  <c r="F226" i="11"/>
  <c r="Q225" i="11"/>
  <c r="K225" i="11"/>
  <c r="L225" i="11" s="1"/>
  <c r="G226" i="11" s="1"/>
  <c r="P225" i="11"/>
  <c r="Q224" i="10"/>
  <c r="K224" i="10"/>
  <c r="L224" i="10" s="1"/>
  <c r="G225" i="10" s="1"/>
  <c r="P224" i="10"/>
  <c r="O224" i="10"/>
  <c r="F225" i="10"/>
  <c r="T225" i="10" s="1"/>
  <c r="U225" i="10" s="1"/>
  <c r="V226" i="10" s="1"/>
  <c r="S229" i="1"/>
  <c r="R229" i="1"/>
  <c r="M229" i="1"/>
  <c r="N229" i="1" s="1"/>
  <c r="I230" i="1" s="1"/>
  <c r="Q236" i="1"/>
  <c r="H237" i="1"/>
  <c r="K179" i="6"/>
  <c r="L179" i="6" s="1"/>
  <c r="G180" i="6" s="1"/>
  <c r="P179" i="6"/>
  <c r="Q179" i="6"/>
  <c r="O179" i="6"/>
  <c r="F180" i="6"/>
  <c r="G223" i="2"/>
  <c r="P222" i="2"/>
  <c r="Q223" i="4"/>
  <c r="R223" i="4"/>
  <c r="L223" i="4"/>
  <c r="M223" i="4" s="1"/>
  <c r="G226" i="4"/>
  <c r="P225" i="4"/>
  <c r="L222" i="2"/>
  <c r="M222" i="2" s="1"/>
  <c r="H223" i="2" s="1"/>
  <c r="Q222" i="2"/>
  <c r="R222" i="2"/>
  <c r="P230" i="14" l="1"/>
  <c r="Q230" i="14"/>
  <c r="K230" i="14"/>
  <c r="L230" i="14" s="1"/>
  <c r="G231" i="14" s="1"/>
  <c r="T230" i="14"/>
  <c r="U230" i="14" s="1"/>
  <c r="F232" i="14"/>
  <c r="O231" i="14"/>
  <c r="Q237" i="1"/>
  <c r="H238" i="1"/>
  <c r="P226" i="11"/>
  <c r="Q226" i="11"/>
  <c r="K226" i="11"/>
  <c r="L226" i="11" s="1"/>
  <c r="G227" i="11" s="1"/>
  <c r="O226" i="11"/>
  <c r="F227" i="11"/>
  <c r="Q225" i="10"/>
  <c r="K225" i="10"/>
  <c r="L225" i="10" s="1"/>
  <c r="G226" i="10" s="1"/>
  <c r="P225" i="10"/>
  <c r="O225" i="10"/>
  <c r="F226" i="10"/>
  <c r="R230" i="1"/>
  <c r="M230" i="1"/>
  <c r="N230" i="1" s="1"/>
  <c r="I231" i="1" s="1"/>
  <c r="S230" i="1"/>
  <c r="F181" i="6"/>
  <c r="O180" i="6"/>
  <c r="P180" i="6"/>
  <c r="Q180" i="6"/>
  <c r="K180" i="6"/>
  <c r="L180" i="6" s="1"/>
  <c r="G181" i="6" s="1"/>
  <c r="P223" i="2"/>
  <c r="G224" i="2"/>
  <c r="R224" i="4"/>
  <c r="L224" i="4"/>
  <c r="M224" i="4" s="1"/>
  <c r="Q224" i="4"/>
  <c r="P226" i="4"/>
  <c r="G227" i="4"/>
  <c r="L223" i="2"/>
  <c r="M223" i="2" s="1"/>
  <c r="H224" i="2" s="1"/>
  <c r="R223" i="2"/>
  <c r="Q223" i="2"/>
  <c r="K231" i="14" l="1"/>
  <c r="L231" i="14" s="1"/>
  <c r="G232" i="14" s="1"/>
  <c r="Q231" i="14"/>
  <c r="P231" i="14"/>
  <c r="F233" i="14"/>
  <c r="O232" i="14"/>
  <c r="T231" i="14"/>
  <c r="U231" i="14" s="1"/>
  <c r="O226" i="10"/>
  <c r="F227" i="10"/>
  <c r="H239" i="1"/>
  <c r="Q238" i="1"/>
  <c r="Q227" i="11"/>
  <c r="P227" i="11"/>
  <c r="K227" i="11"/>
  <c r="L227" i="11" s="1"/>
  <c r="G228" i="11" s="1"/>
  <c r="F228" i="11"/>
  <c r="O227" i="11"/>
  <c r="T226" i="10"/>
  <c r="U226" i="10" s="1"/>
  <c r="V227" i="10" s="1"/>
  <c r="T227" i="10" s="1"/>
  <c r="U227" i="10" s="1"/>
  <c r="V228" i="10" s="1"/>
  <c r="Q226" i="10"/>
  <c r="K226" i="10"/>
  <c r="L226" i="10" s="1"/>
  <c r="G227" i="10" s="1"/>
  <c r="P226" i="10"/>
  <c r="S231" i="1"/>
  <c r="M231" i="1"/>
  <c r="N231" i="1" s="1"/>
  <c r="I232" i="1" s="1"/>
  <c r="R231" i="1"/>
  <c r="O181" i="6"/>
  <c r="F182" i="6"/>
  <c r="P181" i="6"/>
  <c r="K181" i="6"/>
  <c r="L181" i="6" s="1"/>
  <c r="G182" i="6" s="1"/>
  <c r="Q181" i="6"/>
  <c r="P224" i="2"/>
  <c r="G225" i="2"/>
  <c r="L225" i="4"/>
  <c r="M225" i="4" s="1"/>
  <c r="R225" i="4"/>
  <c r="Q225" i="4"/>
  <c r="P227" i="4"/>
  <c r="G228" i="4"/>
  <c r="R224" i="2"/>
  <c r="Q224" i="2"/>
  <c r="L224" i="2"/>
  <c r="M224" i="2" s="1"/>
  <c r="H225" i="2" s="1"/>
  <c r="K232" i="14" l="1"/>
  <c r="L232" i="14" s="1"/>
  <c r="G233" i="14" s="1"/>
  <c r="Q232" i="14"/>
  <c r="P232" i="14"/>
  <c r="T232" i="14"/>
  <c r="U232" i="14" s="1"/>
  <c r="F234" i="14"/>
  <c r="O233" i="14"/>
  <c r="P227" i="10"/>
  <c r="Q227" i="10"/>
  <c r="K227" i="10"/>
  <c r="L227" i="10" s="1"/>
  <c r="G228" i="10" s="1"/>
  <c r="O227" i="10"/>
  <c r="F228" i="10"/>
  <c r="T228" i="10" s="1"/>
  <c r="U228" i="10" s="1"/>
  <c r="V229" i="10" s="1"/>
  <c r="Q239" i="1"/>
  <c r="H240" i="1"/>
  <c r="F229" i="11"/>
  <c r="O228" i="11"/>
  <c r="K228" i="11"/>
  <c r="L228" i="11" s="1"/>
  <c r="G229" i="11" s="1"/>
  <c r="Q228" i="11"/>
  <c r="P228" i="11"/>
  <c r="R232" i="1"/>
  <c r="M232" i="1"/>
  <c r="N232" i="1" s="1"/>
  <c r="I233" i="1" s="1"/>
  <c r="S232" i="1"/>
  <c r="P182" i="6"/>
  <c r="K182" i="6"/>
  <c r="L182" i="6" s="1"/>
  <c r="G183" i="6" s="1"/>
  <c r="Q182" i="6"/>
  <c r="F183" i="6"/>
  <c r="O182" i="6"/>
  <c r="G226" i="2"/>
  <c r="P225" i="2"/>
  <c r="R226" i="4"/>
  <c r="Q226" i="4"/>
  <c r="L226" i="4"/>
  <c r="M226" i="4" s="1"/>
  <c r="G229" i="4"/>
  <c r="P228" i="4"/>
  <c r="R225" i="2"/>
  <c r="L225" i="2"/>
  <c r="M225" i="2" s="1"/>
  <c r="H226" i="2" s="1"/>
  <c r="Q225" i="2"/>
  <c r="F235" i="14" l="1"/>
  <c r="O234" i="14"/>
  <c r="T233" i="14"/>
  <c r="U233" i="14" s="1"/>
  <c r="Q233" i="14"/>
  <c r="P233" i="14"/>
  <c r="K233" i="14"/>
  <c r="L233" i="14" s="1"/>
  <c r="G234" i="14" s="1"/>
  <c r="P228" i="10"/>
  <c r="K228" i="10"/>
  <c r="L228" i="10" s="1"/>
  <c r="G229" i="10" s="1"/>
  <c r="Q228" i="10"/>
  <c r="F229" i="10"/>
  <c r="O228" i="10"/>
  <c r="Q240" i="1"/>
  <c r="H241" i="1"/>
  <c r="K229" i="11"/>
  <c r="L229" i="11" s="1"/>
  <c r="G230" i="11" s="1"/>
  <c r="Q229" i="11"/>
  <c r="P229" i="11"/>
  <c r="O229" i="11"/>
  <c r="F230" i="11"/>
  <c r="M233" i="1"/>
  <c r="N233" i="1" s="1"/>
  <c r="I234" i="1" s="1"/>
  <c r="R233" i="1"/>
  <c r="S233" i="1"/>
  <c r="O183" i="6"/>
  <c r="F184" i="6"/>
  <c r="P183" i="6"/>
  <c r="K183" i="6"/>
  <c r="L183" i="6" s="1"/>
  <c r="G184" i="6" s="1"/>
  <c r="Q183" i="6"/>
  <c r="G227" i="2"/>
  <c r="P226" i="2"/>
  <c r="G230" i="4"/>
  <c r="P229" i="4"/>
  <c r="Q227" i="4"/>
  <c r="L227" i="4"/>
  <c r="M227" i="4" s="1"/>
  <c r="R227" i="4"/>
  <c r="L226" i="2"/>
  <c r="M226" i="2" s="1"/>
  <c r="H227" i="2" s="1"/>
  <c r="R226" i="2"/>
  <c r="Q226" i="2"/>
  <c r="T234" i="14" l="1"/>
  <c r="U234" i="14" s="1"/>
  <c r="P234" i="14"/>
  <c r="K234" i="14"/>
  <c r="L234" i="14" s="1"/>
  <c r="G235" i="14" s="1"/>
  <c r="Q234" i="14"/>
  <c r="F236" i="14"/>
  <c r="O235" i="14"/>
  <c r="P229" i="10"/>
  <c r="K229" i="10"/>
  <c r="L229" i="10" s="1"/>
  <c r="G230" i="10" s="1"/>
  <c r="Q229" i="10"/>
  <c r="F230" i="10"/>
  <c r="O229" i="10"/>
  <c r="T229" i="10"/>
  <c r="U229" i="10" s="1"/>
  <c r="V230" i="10" s="1"/>
  <c r="Q241" i="1"/>
  <c r="H242" i="1"/>
  <c r="F231" i="11"/>
  <c r="O230" i="11"/>
  <c r="P230" i="11"/>
  <c r="Q230" i="11"/>
  <c r="K230" i="11"/>
  <c r="L230" i="11" s="1"/>
  <c r="G231" i="11" s="1"/>
  <c r="M234" i="1"/>
  <c r="N234" i="1" s="1"/>
  <c r="I235" i="1" s="1"/>
  <c r="R234" i="1"/>
  <c r="S234" i="1"/>
  <c r="Q184" i="6"/>
  <c r="K184" i="6"/>
  <c r="L184" i="6" s="1"/>
  <c r="G185" i="6" s="1"/>
  <c r="P184" i="6"/>
  <c r="O184" i="6"/>
  <c r="F185" i="6"/>
  <c r="P227" i="2"/>
  <c r="G228" i="2"/>
  <c r="R228" i="4"/>
  <c r="L228" i="4"/>
  <c r="M228" i="4" s="1"/>
  <c r="Q228" i="4"/>
  <c r="P230" i="4"/>
  <c r="G231" i="4"/>
  <c r="Q227" i="2"/>
  <c r="R227" i="2"/>
  <c r="L227" i="2"/>
  <c r="M227" i="2" s="1"/>
  <c r="H228" i="2" s="1"/>
  <c r="K235" i="14" l="1"/>
  <c r="L235" i="14" s="1"/>
  <c r="G236" i="14" s="1"/>
  <c r="Q235" i="14"/>
  <c r="P235" i="14"/>
  <c r="T235" i="14"/>
  <c r="U235" i="14" s="1"/>
  <c r="O236" i="14"/>
  <c r="F237" i="14"/>
  <c r="T230" i="10"/>
  <c r="U230" i="10" s="1"/>
  <c r="V231" i="10" s="1"/>
  <c r="F231" i="10"/>
  <c r="O230" i="10"/>
  <c r="P230" i="10"/>
  <c r="K230" i="10"/>
  <c r="L230" i="10" s="1"/>
  <c r="G231" i="10" s="1"/>
  <c r="Q230" i="10"/>
  <c r="Q242" i="1"/>
  <c r="H243" i="1"/>
  <c r="K231" i="11"/>
  <c r="L231" i="11" s="1"/>
  <c r="G232" i="11" s="1"/>
  <c r="P231" i="11"/>
  <c r="Q231" i="11"/>
  <c r="F232" i="11"/>
  <c r="O231" i="11"/>
  <c r="S235" i="1"/>
  <c r="M235" i="1"/>
  <c r="N235" i="1" s="1"/>
  <c r="I236" i="1" s="1"/>
  <c r="R235" i="1"/>
  <c r="O185" i="6"/>
  <c r="F186" i="6"/>
  <c r="Q185" i="6"/>
  <c r="P185" i="6"/>
  <c r="K185" i="6"/>
  <c r="L185" i="6" s="1"/>
  <c r="G186" i="6" s="1"/>
  <c r="P228" i="2"/>
  <c r="G229" i="2"/>
  <c r="R229" i="4"/>
  <c r="Q229" i="4"/>
  <c r="L229" i="4"/>
  <c r="M229" i="4" s="1"/>
  <c r="G232" i="4"/>
  <c r="P231" i="4"/>
  <c r="Q228" i="2"/>
  <c r="R228" i="2"/>
  <c r="L228" i="2"/>
  <c r="M228" i="2" s="1"/>
  <c r="H229" i="2" s="1"/>
  <c r="T236" i="14" l="1"/>
  <c r="U236" i="14" s="1"/>
  <c r="K236" i="14"/>
  <c r="L236" i="14" s="1"/>
  <c r="G237" i="14" s="1"/>
  <c r="Q236" i="14"/>
  <c r="P236" i="14"/>
  <c r="O237" i="14"/>
  <c r="F238" i="14"/>
  <c r="T231" i="10"/>
  <c r="U231" i="10" s="1"/>
  <c r="V232" i="10" s="1"/>
  <c r="P231" i="10"/>
  <c r="K231" i="10"/>
  <c r="L231" i="10" s="1"/>
  <c r="G232" i="10" s="1"/>
  <c r="Q231" i="10"/>
  <c r="O231" i="10"/>
  <c r="F232" i="10"/>
  <c r="Q243" i="1"/>
  <c r="H244" i="1"/>
  <c r="F233" i="11"/>
  <c r="O232" i="11"/>
  <c r="K232" i="11"/>
  <c r="L232" i="11" s="1"/>
  <c r="G233" i="11" s="1"/>
  <c r="P232" i="11"/>
  <c r="Q232" i="11"/>
  <c r="M236" i="1"/>
  <c r="N236" i="1" s="1"/>
  <c r="I237" i="1" s="1"/>
  <c r="R236" i="1"/>
  <c r="S236" i="1"/>
  <c r="P186" i="6"/>
  <c r="Q186" i="6"/>
  <c r="K186" i="6"/>
  <c r="L186" i="6" s="1"/>
  <c r="G187" i="6" s="1"/>
  <c r="O186" i="6"/>
  <c r="F187" i="6"/>
  <c r="P229" i="2"/>
  <c r="G230" i="2"/>
  <c r="Q230" i="4"/>
  <c r="L230" i="4"/>
  <c r="M230" i="4" s="1"/>
  <c r="R230" i="4"/>
  <c r="G233" i="4"/>
  <c r="P232" i="4"/>
  <c r="R229" i="2"/>
  <c r="Q229" i="2"/>
  <c r="L229" i="2"/>
  <c r="M229" i="2" s="1"/>
  <c r="H230" i="2" s="1"/>
  <c r="Q237" i="14" l="1"/>
  <c r="P237" i="14"/>
  <c r="K237" i="14"/>
  <c r="L237" i="14" s="1"/>
  <c r="G238" i="14" s="1"/>
  <c r="T237" i="14"/>
  <c r="U237" i="14" s="1"/>
  <c r="O238" i="14"/>
  <c r="F239" i="14"/>
  <c r="O232" i="10"/>
  <c r="F233" i="10"/>
  <c r="P232" i="10"/>
  <c r="Q232" i="10"/>
  <c r="K232" i="10"/>
  <c r="L232" i="10" s="1"/>
  <c r="G233" i="10" s="1"/>
  <c r="T232" i="10"/>
  <c r="U232" i="10" s="1"/>
  <c r="V233" i="10" s="1"/>
  <c r="H245" i="1"/>
  <c r="Q244" i="1"/>
  <c r="K233" i="11"/>
  <c r="L233" i="11" s="1"/>
  <c r="G234" i="11" s="1"/>
  <c r="P233" i="11"/>
  <c r="Q233" i="11"/>
  <c r="F234" i="11"/>
  <c r="O233" i="11"/>
  <c r="M237" i="1"/>
  <c r="N237" i="1" s="1"/>
  <c r="I238" i="1" s="1"/>
  <c r="S237" i="1"/>
  <c r="R237" i="1"/>
  <c r="O187" i="6"/>
  <c r="F188" i="6"/>
  <c r="P187" i="6"/>
  <c r="K187" i="6"/>
  <c r="L187" i="6" s="1"/>
  <c r="G188" i="6" s="1"/>
  <c r="Q187" i="6"/>
  <c r="G231" i="2"/>
  <c r="P230" i="2"/>
  <c r="G234" i="4"/>
  <c r="P233" i="4"/>
  <c r="Q231" i="4"/>
  <c r="L231" i="4"/>
  <c r="M231" i="4" s="1"/>
  <c r="R231" i="4"/>
  <c r="L230" i="2"/>
  <c r="M230" i="2" s="1"/>
  <c r="H231" i="2" s="1"/>
  <c r="R230" i="2"/>
  <c r="Q230" i="2"/>
  <c r="T233" i="10" l="1"/>
  <c r="U233" i="10" s="1"/>
  <c r="V234" i="10" s="1"/>
  <c r="T238" i="14"/>
  <c r="U238" i="14" s="1"/>
  <c r="Q238" i="14"/>
  <c r="K238" i="14"/>
  <c r="L238" i="14" s="1"/>
  <c r="G239" i="14" s="1"/>
  <c r="P238" i="14"/>
  <c r="O239" i="14"/>
  <c r="F240" i="14"/>
  <c r="P233" i="10"/>
  <c r="Q233" i="10"/>
  <c r="K233" i="10"/>
  <c r="L233" i="10" s="1"/>
  <c r="G234" i="10" s="1"/>
  <c r="O233" i="10"/>
  <c r="F234" i="10"/>
  <c r="R238" i="1"/>
  <c r="S238" i="1"/>
  <c r="M238" i="1"/>
  <c r="N238" i="1" s="1"/>
  <c r="I239" i="1" s="1"/>
  <c r="H246" i="1"/>
  <c r="Q245" i="1"/>
  <c r="F235" i="11"/>
  <c r="O234" i="11"/>
  <c r="K234" i="11"/>
  <c r="L234" i="11" s="1"/>
  <c r="G235" i="11" s="1"/>
  <c r="Q234" i="11"/>
  <c r="P234" i="11"/>
  <c r="P188" i="6"/>
  <c r="K188" i="6"/>
  <c r="L188" i="6" s="1"/>
  <c r="G189" i="6" s="1"/>
  <c r="Q188" i="6"/>
  <c r="O188" i="6"/>
  <c r="F189" i="6"/>
  <c r="P231" i="2"/>
  <c r="G232" i="2"/>
  <c r="R232" i="4"/>
  <c r="L232" i="4"/>
  <c r="M232" i="4" s="1"/>
  <c r="Q232" i="4"/>
  <c r="P234" i="4"/>
  <c r="G235" i="4"/>
  <c r="R231" i="2"/>
  <c r="Q231" i="2"/>
  <c r="L231" i="2"/>
  <c r="M231" i="2" s="1"/>
  <c r="H232" i="2" s="1"/>
  <c r="T234" i="10" l="1"/>
  <c r="U234" i="10" s="1"/>
  <c r="V235" i="10" s="1"/>
  <c r="Q239" i="14"/>
  <c r="K239" i="14"/>
  <c r="L239" i="14" s="1"/>
  <c r="G240" i="14" s="1"/>
  <c r="P239" i="14"/>
  <c r="T239" i="14"/>
  <c r="U239" i="14" s="1"/>
  <c r="O240" i="14"/>
  <c r="F241" i="14"/>
  <c r="O234" i="10"/>
  <c r="F235" i="10"/>
  <c r="T235" i="10" s="1"/>
  <c r="U235" i="10" s="1"/>
  <c r="V236" i="10" s="1"/>
  <c r="K234" i="10"/>
  <c r="L234" i="10" s="1"/>
  <c r="G235" i="10" s="1"/>
  <c r="Q234" i="10"/>
  <c r="P234" i="10"/>
  <c r="M239" i="1"/>
  <c r="N239" i="1" s="1"/>
  <c r="I240" i="1" s="1"/>
  <c r="S239" i="1"/>
  <c r="R239" i="1"/>
  <c r="H247" i="1"/>
  <c r="Q246" i="1"/>
  <c r="K235" i="11"/>
  <c r="L235" i="11" s="1"/>
  <c r="G236" i="11" s="1"/>
  <c r="Q235" i="11"/>
  <c r="P235" i="11"/>
  <c r="F236" i="11"/>
  <c r="O235" i="11"/>
  <c r="P189" i="6"/>
  <c r="Q189" i="6"/>
  <c r="K189" i="6"/>
  <c r="L189" i="6" s="1"/>
  <c r="G190" i="6" s="1"/>
  <c r="F190" i="6"/>
  <c r="O189" i="6"/>
  <c r="P232" i="2"/>
  <c r="G233" i="2"/>
  <c r="L233" i="4"/>
  <c r="M233" i="4" s="1"/>
  <c r="R233" i="4"/>
  <c r="Q233" i="4"/>
  <c r="G236" i="4"/>
  <c r="P235" i="4"/>
  <c r="Q232" i="2"/>
  <c r="R232" i="2"/>
  <c r="L232" i="2"/>
  <c r="M232" i="2" s="1"/>
  <c r="H233" i="2" s="1"/>
  <c r="T240" i="14" l="1"/>
  <c r="U240" i="14" s="1"/>
  <c r="O241" i="14"/>
  <c r="F242" i="14"/>
  <c r="Q240" i="14"/>
  <c r="K240" i="14"/>
  <c r="L240" i="14" s="1"/>
  <c r="G241" i="14" s="1"/>
  <c r="P240" i="14"/>
  <c r="Q235" i="10"/>
  <c r="P235" i="10"/>
  <c r="K235" i="10"/>
  <c r="L235" i="10" s="1"/>
  <c r="G236" i="10" s="1"/>
  <c r="O235" i="10"/>
  <c r="F236" i="10"/>
  <c r="M240" i="1"/>
  <c r="N240" i="1" s="1"/>
  <c r="I241" i="1" s="1"/>
  <c r="S240" i="1"/>
  <c r="R240" i="1"/>
  <c r="Q247" i="1"/>
  <c r="H248" i="1"/>
  <c r="F237" i="11"/>
  <c r="O236" i="11"/>
  <c r="K236" i="11"/>
  <c r="L236" i="11" s="1"/>
  <c r="G237" i="11" s="1"/>
  <c r="Q236" i="11"/>
  <c r="P236" i="11"/>
  <c r="F191" i="6"/>
  <c r="O190" i="6"/>
  <c r="P190" i="6"/>
  <c r="Q190" i="6"/>
  <c r="K190" i="6"/>
  <c r="L190" i="6" s="1"/>
  <c r="G191" i="6" s="1"/>
  <c r="P233" i="2"/>
  <c r="G234" i="2"/>
  <c r="L234" i="4"/>
  <c r="M234" i="4" s="1"/>
  <c r="R234" i="4"/>
  <c r="Q234" i="4"/>
  <c r="P236" i="4"/>
  <c r="G237" i="4"/>
  <c r="R233" i="2"/>
  <c r="Q233" i="2"/>
  <c r="L233" i="2"/>
  <c r="M233" i="2" s="1"/>
  <c r="H234" i="2" s="1"/>
  <c r="T241" i="14" l="1"/>
  <c r="U241" i="14" s="1"/>
  <c r="O242" i="14"/>
  <c r="F243" i="14"/>
  <c r="Q241" i="14"/>
  <c r="K241" i="14"/>
  <c r="L241" i="14" s="1"/>
  <c r="G242" i="14" s="1"/>
  <c r="P241" i="14"/>
  <c r="P236" i="10"/>
  <c r="K236" i="10"/>
  <c r="L236" i="10" s="1"/>
  <c r="G237" i="10" s="1"/>
  <c r="Q236" i="10"/>
  <c r="O236" i="10"/>
  <c r="F237" i="10"/>
  <c r="T236" i="10"/>
  <c r="U236" i="10" s="1"/>
  <c r="V237" i="10" s="1"/>
  <c r="Q248" i="1"/>
  <c r="H249" i="1"/>
  <c r="M241" i="1"/>
  <c r="N241" i="1" s="1"/>
  <c r="I242" i="1" s="1"/>
  <c r="S241" i="1"/>
  <c r="R241" i="1"/>
  <c r="K237" i="11"/>
  <c r="L237" i="11" s="1"/>
  <c r="G238" i="11" s="1"/>
  <c r="Q237" i="11"/>
  <c r="P237" i="11"/>
  <c r="F238" i="11"/>
  <c r="O237" i="11"/>
  <c r="P191" i="6"/>
  <c r="Q191" i="6"/>
  <c r="K191" i="6"/>
  <c r="L191" i="6" s="1"/>
  <c r="G192" i="6" s="1"/>
  <c r="F192" i="6"/>
  <c r="O191" i="6"/>
  <c r="G235" i="2"/>
  <c r="P234" i="2"/>
  <c r="Q235" i="4"/>
  <c r="R235" i="4"/>
  <c r="L235" i="4"/>
  <c r="M235" i="4" s="1"/>
  <c r="G238" i="4"/>
  <c r="P237" i="4"/>
  <c r="L234" i="2"/>
  <c r="M234" i="2" s="1"/>
  <c r="H235" i="2" s="1"/>
  <c r="R234" i="2"/>
  <c r="Q234" i="2"/>
  <c r="T242" i="14" l="1"/>
  <c r="U242" i="14" s="1"/>
  <c r="O243" i="14"/>
  <c r="F244" i="14"/>
  <c r="Q242" i="14"/>
  <c r="K242" i="14"/>
  <c r="L242" i="14" s="1"/>
  <c r="G243" i="14" s="1"/>
  <c r="P242" i="14"/>
  <c r="T237" i="10"/>
  <c r="U237" i="10" s="1"/>
  <c r="V238" i="10" s="1"/>
  <c r="Q237" i="10"/>
  <c r="P237" i="10"/>
  <c r="K237" i="10"/>
  <c r="L237" i="10" s="1"/>
  <c r="G238" i="10" s="1"/>
  <c r="O237" i="10"/>
  <c r="F238" i="10"/>
  <c r="R242" i="1"/>
  <c r="M242" i="1"/>
  <c r="N242" i="1" s="1"/>
  <c r="I243" i="1" s="1"/>
  <c r="S242" i="1"/>
  <c r="Q249" i="1"/>
  <c r="H250" i="1"/>
  <c r="F239" i="11"/>
  <c r="O238" i="11"/>
  <c r="K238" i="11"/>
  <c r="L238" i="11" s="1"/>
  <c r="G239" i="11" s="1"/>
  <c r="Q238" i="11"/>
  <c r="P238" i="11"/>
  <c r="F193" i="6"/>
  <c r="O192" i="6"/>
  <c r="P192" i="6"/>
  <c r="Q192" i="6"/>
  <c r="K192" i="6"/>
  <c r="L192" i="6" s="1"/>
  <c r="G193" i="6" s="1"/>
  <c r="P235" i="2"/>
  <c r="G236" i="2"/>
  <c r="R236" i="4"/>
  <c r="L236" i="4"/>
  <c r="M236" i="4" s="1"/>
  <c r="Q236" i="4"/>
  <c r="P238" i="4"/>
  <c r="G239" i="4"/>
  <c r="L235" i="2"/>
  <c r="M235" i="2" s="1"/>
  <c r="H236" i="2" s="1"/>
  <c r="Q235" i="2"/>
  <c r="R235" i="2"/>
  <c r="T243" i="14" l="1"/>
  <c r="U243" i="14" s="1"/>
  <c r="O244" i="14"/>
  <c r="F245" i="14"/>
  <c r="Q243" i="14"/>
  <c r="K243" i="14"/>
  <c r="L243" i="14" s="1"/>
  <c r="G244" i="14" s="1"/>
  <c r="P243" i="14"/>
  <c r="K238" i="10"/>
  <c r="L238" i="10" s="1"/>
  <c r="G239" i="10" s="1"/>
  <c r="Q238" i="10"/>
  <c r="P238" i="10"/>
  <c r="O238" i="10"/>
  <c r="F239" i="10"/>
  <c r="T238" i="10"/>
  <c r="U238" i="10" s="1"/>
  <c r="V239" i="10" s="1"/>
  <c r="Q250" i="1"/>
  <c r="H251" i="1"/>
  <c r="M243" i="1"/>
  <c r="N243" i="1" s="1"/>
  <c r="I244" i="1" s="1"/>
  <c r="S243" i="1"/>
  <c r="R243" i="1"/>
  <c r="K239" i="11"/>
  <c r="L239" i="11" s="1"/>
  <c r="G240" i="11" s="1"/>
  <c r="Q239" i="11"/>
  <c r="P239" i="11"/>
  <c r="O239" i="11"/>
  <c r="F240" i="11"/>
  <c r="F194" i="6"/>
  <c r="O193" i="6"/>
  <c r="P193" i="6"/>
  <c r="K193" i="6"/>
  <c r="L193" i="6" s="1"/>
  <c r="G194" i="6" s="1"/>
  <c r="Q193" i="6"/>
  <c r="P236" i="2"/>
  <c r="G237" i="2"/>
  <c r="L237" i="4"/>
  <c r="M237" i="4" s="1"/>
  <c r="R237" i="4"/>
  <c r="Q237" i="4"/>
  <c r="P239" i="4"/>
  <c r="G240" i="4"/>
  <c r="Q236" i="2"/>
  <c r="R236" i="2"/>
  <c r="L236" i="2"/>
  <c r="M236" i="2" s="1"/>
  <c r="H237" i="2" s="1"/>
  <c r="Q244" i="14" l="1"/>
  <c r="K244" i="14"/>
  <c r="L244" i="14" s="1"/>
  <c r="G245" i="14" s="1"/>
  <c r="P244" i="14"/>
  <c r="T244" i="14"/>
  <c r="U244" i="14" s="1"/>
  <c r="O245" i="14"/>
  <c r="F246" i="14"/>
  <c r="O239" i="10"/>
  <c r="F240" i="10"/>
  <c r="T239" i="10"/>
  <c r="U239" i="10" s="1"/>
  <c r="V240" i="10" s="1"/>
  <c r="P239" i="10"/>
  <c r="K239" i="10"/>
  <c r="L239" i="10" s="1"/>
  <c r="G240" i="10" s="1"/>
  <c r="Q239" i="10"/>
  <c r="M244" i="1"/>
  <c r="N244" i="1" s="1"/>
  <c r="I245" i="1" s="1"/>
  <c r="S244" i="1"/>
  <c r="R244" i="1"/>
  <c r="Q251" i="1"/>
  <c r="H252" i="1"/>
  <c r="K240" i="11"/>
  <c r="L240" i="11" s="1"/>
  <c r="G241" i="11" s="1"/>
  <c r="P240" i="11"/>
  <c r="Q240" i="11"/>
  <c r="O240" i="11"/>
  <c r="F241" i="11"/>
  <c r="F195" i="6"/>
  <c r="O194" i="6"/>
  <c r="Q194" i="6"/>
  <c r="P194" i="6"/>
  <c r="K194" i="6"/>
  <c r="L194" i="6" s="1"/>
  <c r="G195" i="6" s="1"/>
  <c r="P237" i="2"/>
  <c r="G238" i="2"/>
  <c r="R238" i="4"/>
  <c r="L238" i="4"/>
  <c r="M238" i="4" s="1"/>
  <c r="Q238" i="4"/>
  <c r="P240" i="4"/>
  <c r="G241" i="4"/>
  <c r="L237" i="2"/>
  <c r="M237" i="2" s="1"/>
  <c r="H238" i="2" s="1"/>
  <c r="R237" i="2"/>
  <c r="Q237" i="2"/>
  <c r="T245" i="14" l="1"/>
  <c r="U245" i="14" s="1"/>
  <c r="O246" i="14"/>
  <c r="F247" i="14"/>
  <c r="Q245" i="14"/>
  <c r="K245" i="14"/>
  <c r="L245" i="14" s="1"/>
  <c r="G246" i="14" s="1"/>
  <c r="P245" i="14"/>
  <c r="T240" i="10"/>
  <c r="U240" i="10" s="1"/>
  <c r="V241" i="10" s="1"/>
  <c r="Q240" i="10"/>
  <c r="P240" i="10"/>
  <c r="K240" i="10"/>
  <c r="L240" i="10" s="1"/>
  <c r="G241" i="10" s="1"/>
  <c r="O240" i="10"/>
  <c r="F241" i="10"/>
  <c r="M245" i="1"/>
  <c r="N245" i="1" s="1"/>
  <c r="I246" i="1" s="1"/>
  <c r="S245" i="1"/>
  <c r="R245" i="1"/>
  <c r="H253" i="1"/>
  <c r="Q252" i="1"/>
  <c r="K241" i="11"/>
  <c r="L241" i="11" s="1"/>
  <c r="G242" i="11" s="1"/>
  <c r="Q241" i="11"/>
  <c r="P241" i="11"/>
  <c r="O241" i="11"/>
  <c r="F242" i="11"/>
  <c r="Q195" i="6"/>
  <c r="K195" i="6"/>
  <c r="L195" i="6" s="1"/>
  <c r="G196" i="6" s="1"/>
  <c r="P195" i="6"/>
  <c r="F196" i="6"/>
  <c r="O195" i="6"/>
  <c r="G239" i="2"/>
  <c r="P238" i="2"/>
  <c r="Q239" i="4"/>
  <c r="L239" i="4"/>
  <c r="M239" i="4" s="1"/>
  <c r="R239" i="4"/>
  <c r="G242" i="4"/>
  <c r="P241" i="4"/>
  <c r="L238" i="2"/>
  <c r="M238" i="2" s="1"/>
  <c r="H239" i="2" s="1"/>
  <c r="R238" i="2"/>
  <c r="Q238" i="2"/>
  <c r="T246" i="14" l="1"/>
  <c r="U246" i="14" s="1"/>
  <c r="Q246" i="14"/>
  <c r="K246" i="14"/>
  <c r="L246" i="14" s="1"/>
  <c r="G247" i="14" s="1"/>
  <c r="P246" i="14"/>
  <c r="O247" i="14"/>
  <c r="F248" i="14"/>
  <c r="O241" i="10"/>
  <c r="F242" i="10"/>
  <c r="T241" i="10"/>
  <c r="U241" i="10" s="1"/>
  <c r="V242" i="10" s="1"/>
  <c r="Q241" i="10"/>
  <c r="P241" i="10"/>
  <c r="K241" i="10"/>
  <c r="L241" i="10" s="1"/>
  <c r="G242" i="10" s="1"/>
  <c r="M246" i="1"/>
  <c r="N246" i="1" s="1"/>
  <c r="I247" i="1" s="1"/>
  <c r="S246" i="1"/>
  <c r="R246" i="1"/>
  <c r="H254" i="1"/>
  <c r="Q253" i="1"/>
  <c r="K242" i="11"/>
  <c r="L242" i="11" s="1"/>
  <c r="G243" i="11" s="1"/>
  <c r="Q242" i="11"/>
  <c r="P242" i="11"/>
  <c r="O242" i="11"/>
  <c r="F243" i="11"/>
  <c r="F197" i="6"/>
  <c r="O196" i="6"/>
  <c r="P196" i="6"/>
  <c r="Q196" i="6"/>
  <c r="K196" i="6"/>
  <c r="L196" i="6" s="1"/>
  <c r="G197" i="6" s="1"/>
  <c r="P239" i="2"/>
  <c r="G240" i="2"/>
  <c r="R240" i="4"/>
  <c r="L240" i="4"/>
  <c r="M240" i="4" s="1"/>
  <c r="Q240" i="4"/>
  <c r="P242" i="4"/>
  <c r="G243" i="4"/>
  <c r="R239" i="2"/>
  <c r="L239" i="2"/>
  <c r="M239" i="2" s="1"/>
  <c r="H240" i="2" s="1"/>
  <c r="Q239" i="2"/>
  <c r="T242" i="10" l="1"/>
  <c r="U242" i="10" s="1"/>
  <c r="V243" i="10" s="1"/>
  <c r="Q247" i="14"/>
  <c r="K247" i="14"/>
  <c r="L247" i="14" s="1"/>
  <c r="G248" i="14" s="1"/>
  <c r="P247" i="14"/>
  <c r="T247" i="14"/>
  <c r="U247" i="14" s="1"/>
  <c r="O248" i="14"/>
  <c r="F249" i="14"/>
  <c r="P242" i="10"/>
  <c r="K242" i="10"/>
  <c r="L242" i="10" s="1"/>
  <c r="G243" i="10" s="1"/>
  <c r="Q242" i="10"/>
  <c r="O242" i="10"/>
  <c r="F243" i="10"/>
  <c r="R247" i="1"/>
  <c r="M247" i="1"/>
  <c r="N247" i="1" s="1"/>
  <c r="I248" i="1" s="1"/>
  <c r="S247" i="1"/>
  <c r="H255" i="1"/>
  <c r="Q254" i="1"/>
  <c r="F244" i="11"/>
  <c r="O243" i="11"/>
  <c r="K243" i="11"/>
  <c r="L243" i="11" s="1"/>
  <c r="G244" i="11" s="1"/>
  <c r="Q243" i="11"/>
  <c r="P243" i="11"/>
  <c r="Q197" i="6"/>
  <c r="K197" i="6"/>
  <c r="L197" i="6" s="1"/>
  <c r="G198" i="6" s="1"/>
  <c r="P197" i="6"/>
  <c r="F198" i="6"/>
  <c r="O197" i="6"/>
  <c r="P240" i="2"/>
  <c r="G241" i="2"/>
  <c r="P243" i="4"/>
  <c r="G244" i="4"/>
  <c r="R241" i="4"/>
  <c r="L241" i="4"/>
  <c r="M241" i="4" s="1"/>
  <c r="Q241" i="4"/>
  <c r="R240" i="2"/>
  <c r="Q240" i="2"/>
  <c r="L240" i="2"/>
  <c r="M240" i="2" s="1"/>
  <c r="H241" i="2" s="1"/>
  <c r="T248" i="14" l="1"/>
  <c r="U248" i="14" s="1"/>
  <c r="O249" i="14"/>
  <c r="F250" i="14"/>
  <c r="Q248" i="14"/>
  <c r="K248" i="14"/>
  <c r="L248" i="14" s="1"/>
  <c r="G249" i="14" s="1"/>
  <c r="P248" i="14"/>
  <c r="P243" i="10"/>
  <c r="K243" i="10"/>
  <c r="L243" i="10" s="1"/>
  <c r="G244" i="10" s="1"/>
  <c r="Q243" i="10"/>
  <c r="O243" i="10"/>
  <c r="F244" i="10"/>
  <c r="T243" i="10"/>
  <c r="U243" i="10" s="1"/>
  <c r="V244" i="10" s="1"/>
  <c r="M248" i="1"/>
  <c r="N248" i="1" s="1"/>
  <c r="I249" i="1" s="1"/>
  <c r="S248" i="1"/>
  <c r="R248" i="1"/>
  <c r="Q255" i="1"/>
  <c r="H256" i="1"/>
  <c r="K244" i="11"/>
  <c r="L244" i="11" s="1"/>
  <c r="G245" i="11" s="1"/>
  <c r="P244" i="11"/>
  <c r="Q244" i="11"/>
  <c r="O244" i="11"/>
  <c r="F245" i="11"/>
  <c r="F199" i="6"/>
  <c r="O198" i="6"/>
  <c r="P198" i="6"/>
  <c r="Q198" i="6"/>
  <c r="K198" i="6"/>
  <c r="L198" i="6" s="1"/>
  <c r="G199" i="6" s="1"/>
  <c r="P241" i="2"/>
  <c r="G242" i="2"/>
  <c r="Q242" i="4"/>
  <c r="L242" i="4"/>
  <c r="M242" i="4" s="1"/>
  <c r="R242" i="4"/>
  <c r="G245" i="4"/>
  <c r="P244" i="4"/>
  <c r="Q241" i="2"/>
  <c r="L241" i="2"/>
  <c r="M241" i="2" s="1"/>
  <c r="H242" i="2" s="1"/>
  <c r="R241" i="2"/>
  <c r="T244" i="10" l="1"/>
  <c r="U244" i="10" s="1"/>
  <c r="V245" i="10" s="1"/>
  <c r="T249" i="14"/>
  <c r="U249" i="14" s="1"/>
  <c r="O250" i="14"/>
  <c r="F251" i="14"/>
  <c r="Q249" i="14"/>
  <c r="K249" i="14"/>
  <c r="L249" i="14" s="1"/>
  <c r="G250" i="14" s="1"/>
  <c r="P249" i="14"/>
  <c r="Q244" i="10"/>
  <c r="P244" i="10"/>
  <c r="K244" i="10"/>
  <c r="L244" i="10" s="1"/>
  <c r="G245" i="10" s="1"/>
  <c r="O244" i="10"/>
  <c r="F245" i="10"/>
  <c r="M249" i="1"/>
  <c r="N249" i="1" s="1"/>
  <c r="I250" i="1" s="1"/>
  <c r="R249" i="1"/>
  <c r="S249" i="1"/>
  <c r="Q256" i="1"/>
  <c r="H257" i="1"/>
  <c r="P245" i="11"/>
  <c r="Q245" i="11"/>
  <c r="K245" i="11"/>
  <c r="L245" i="11" s="1"/>
  <c r="G246" i="11" s="1"/>
  <c r="O245" i="11"/>
  <c r="F246" i="11"/>
  <c r="Q199" i="6"/>
  <c r="P199" i="6"/>
  <c r="K199" i="6"/>
  <c r="L199" i="6" s="1"/>
  <c r="G200" i="6" s="1"/>
  <c r="F200" i="6"/>
  <c r="O199" i="6"/>
  <c r="P242" i="2"/>
  <c r="G243" i="2"/>
  <c r="Q243" i="4"/>
  <c r="L243" i="4"/>
  <c r="M243" i="4" s="1"/>
  <c r="R243" i="4"/>
  <c r="G246" i="4"/>
  <c r="P245" i="4"/>
  <c r="R242" i="2"/>
  <c r="Q242" i="2"/>
  <c r="L242" i="2"/>
  <c r="M242" i="2" s="1"/>
  <c r="H243" i="2" s="1"/>
  <c r="T250" i="14" l="1"/>
  <c r="U250" i="14" s="1"/>
  <c r="Q250" i="14"/>
  <c r="K250" i="14"/>
  <c r="L250" i="14" s="1"/>
  <c r="G251" i="14" s="1"/>
  <c r="P250" i="14"/>
  <c r="O251" i="14"/>
  <c r="F252" i="14"/>
  <c r="Q245" i="10"/>
  <c r="P245" i="10"/>
  <c r="K245" i="10"/>
  <c r="L245" i="10" s="1"/>
  <c r="G246" i="10" s="1"/>
  <c r="O245" i="10"/>
  <c r="F246" i="10"/>
  <c r="T245" i="10"/>
  <c r="U245" i="10" s="1"/>
  <c r="V246" i="10" s="1"/>
  <c r="Q257" i="1"/>
  <c r="H258" i="1"/>
  <c r="M250" i="1"/>
  <c r="N250" i="1" s="1"/>
  <c r="I251" i="1" s="1"/>
  <c r="S250" i="1"/>
  <c r="R250" i="1"/>
  <c r="K246" i="11"/>
  <c r="L246" i="11" s="1"/>
  <c r="G247" i="11" s="1"/>
  <c r="Q246" i="11"/>
  <c r="P246" i="11"/>
  <c r="F247" i="11"/>
  <c r="O246" i="11"/>
  <c r="F201" i="6"/>
  <c r="O200" i="6"/>
  <c r="Q200" i="6"/>
  <c r="K200" i="6"/>
  <c r="L200" i="6" s="1"/>
  <c r="G201" i="6" s="1"/>
  <c r="P200" i="6"/>
  <c r="P243" i="2"/>
  <c r="G244" i="2"/>
  <c r="R244" i="4"/>
  <c r="L244" i="4"/>
  <c r="M244" i="4" s="1"/>
  <c r="Q244" i="4"/>
  <c r="P246" i="4"/>
  <c r="G247" i="4"/>
  <c r="R243" i="2"/>
  <c r="L243" i="2"/>
  <c r="M243" i="2" s="1"/>
  <c r="H244" i="2" s="1"/>
  <c r="Q243" i="2"/>
  <c r="Q251" i="14" l="1"/>
  <c r="K251" i="14"/>
  <c r="L251" i="14" s="1"/>
  <c r="G252" i="14" s="1"/>
  <c r="P251" i="14"/>
  <c r="T251" i="14"/>
  <c r="U251" i="14" s="1"/>
  <c r="O252" i="14"/>
  <c r="F253" i="14"/>
  <c r="T246" i="10"/>
  <c r="U246" i="10" s="1"/>
  <c r="V247" i="10" s="1"/>
  <c r="Q246" i="10"/>
  <c r="P246" i="10"/>
  <c r="K246" i="10"/>
  <c r="L246" i="10" s="1"/>
  <c r="G247" i="10" s="1"/>
  <c r="O246" i="10"/>
  <c r="F247" i="10"/>
  <c r="M251" i="1"/>
  <c r="N251" i="1" s="1"/>
  <c r="I252" i="1" s="1"/>
  <c r="S251" i="1"/>
  <c r="R251" i="1"/>
  <c r="Q258" i="1"/>
  <c r="H259" i="1"/>
  <c r="K247" i="11"/>
  <c r="L247" i="11" s="1"/>
  <c r="G248" i="11" s="1"/>
  <c r="Q247" i="11"/>
  <c r="P247" i="11"/>
  <c r="F248" i="11"/>
  <c r="O247" i="11"/>
  <c r="Q201" i="6"/>
  <c r="K201" i="6"/>
  <c r="L201" i="6" s="1"/>
  <c r="G202" i="6" s="1"/>
  <c r="P201" i="6"/>
  <c r="F202" i="6"/>
  <c r="O201" i="6"/>
  <c r="G245" i="2"/>
  <c r="P244" i="2"/>
  <c r="G248" i="4"/>
  <c r="P247" i="4"/>
  <c r="Q245" i="4"/>
  <c r="L245" i="4"/>
  <c r="M245" i="4" s="1"/>
  <c r="R245" i="4"/>
  <c r="Q244" i="2"/>
  <c r="R244" i="2"/>
  <c r="L244" i="2"/>
  <c r="M244" i="2" s="1"/>
  <c r="H245" i="2" s="1"/>
  <c r="T247" i="10" l="1"/>
  <c r="U247" i="10" s="1"/>
  <c r="V248" i="10" s="1"/>
  <c r="T252" i="14"/>
  <c r="U252" i="14" s="1"/>
  <c r="O253" i="14"/>
  <c r="F254" i="14"/>
  <c r="Q252" i="14"/>
  <c r="K252" i="14"/>
  <c r="L252" i="14" s="1"/>
  <c r="G253" i="14" s="1"/>
  <c r="P252" i="14"/>
  <c r="P247" i="10"/>
  <c r="Q247" i="10"/>
  <c r="K247" i="10"/>
  <c r="L247" i="10" s="1"/>
  <c r="G248" i="10" s="1"/>
  <c r="O247" i="10"/>
  <c r="F248" i="10"/>
  <c r="M252" i="1"/>
  <c r="N252" i="1" s="1"/>
  <c r="I253" i="1" s="1"/>
  <c r="S252" i="1"/>
  <c r="R252" i="1"/>
  <c r="Q259" i="1"/>
  <c r="H260" i="1"/>
  <c r="Q248" i="11"/>
  <c r="K248" i="11"/>
  <c r="L248" i="11" s="1"/>
  <c r="G249" i="11" s="1"/>
  <c r="P248" i="11"/>
  <c r="F249" i="11"/>
  <c r="O248" i="11"/>
  <c r="F203" i="6"/>
  <c r="O202" i="6"/>
  <c r="Q202" i="6"/>
  <c r="K202" i="6"/>
  <c r="L202" i="6" s="1"/>
  <c r="G203" i="6" s="1"/>
  <c r="P202" i="6"/>
  <c r="P245" i="2"/>
  <c r="G246" i="2"/>
  <c r="Q246" i="4"/>
  <c r="L246" i="4"/>
  <c r="M246" i="4" s="1"/>
  <c r="R246" i="4"/>
  <c r="G249" i="4"/>
  <c r="P248" i="4"/>
  <c r="L245" i="2"/>
  <c r="M245" i="2" s="1"/>
  <c r="H246" i="2" s="1"/>
  <c r="R245" i="2"/>
  <c r="Q245" i="2"/>
  <c r="T253" i="14" l="1"/>
  <c r="U253" i="14" s="1"/>
  <c r="O254" i="14"/>
  <c r="F255" i="14"/>
  <c r="Q253" i="14"/>
  <c r="K253" i="14"/>
  <c r="L253" i="14" s="1"/>
  <c r="G254" i="14" s="1"/>
  <c r="P253" i="14"/>
  <c r="K248" i="10"/>
  <c r="L248" i="10" s="1"/>
  <c r="G249" i="10" s="1"/>
  <c r="P248" i="10"/>
  <c r="Q248" i="10"/>
  <c r="O248" i="10"/>
  <c r="F249" i="10"/>
  <c r="T248" i="10"/>
  <c r="U248" i="10" s="1"/>
  <c r="V249" i="10" s="1"/>
  <c r="H261" i="1"/>
  <c r="Q260" i="1"/>
  <c r="M253" i="1"/>
  <c r="N253" i="1" s="1"/>
  <c r="I254" i="1" s="1"/>
  <c r="S253" i="1"/>
  <c r="R253" i="1"/>
  <c r="Q249" i="11"/>
  <c r="K249" i="11"/>
  <c r="L249" i="11" s="1"/>
  <c r="G250" i="11" s="1"/>
  <c r="P249" i="11"/>
  <c r="F250" i="11"/>
  <c r="O249" i="11"/>
  <c r="Q203" i="6"/>
  <c r="K203" i="6"/>
  <c r="L203" i="6" s="1"/>
  <c r="G204" i="6" s="1"/>
  <c r="P203" i="6"/>
  <c r="F204" i="6"/>
  <c r="O203" i="6"/>
  <c r="G247" i="2"/>
  <c r="P246" i="2"/>
  <c r="Q247" i="4"/>
  <c r="L247" i="4"/>
  <c r="M247" i="4" s="1"/>
  <c r="R247" i="4"/>
  <c r="G250" i="4"/>
  <c r="P249" i="4"/>
  <c r="L246" i="2"/>
  <c r="M246" i="2" s="1"/>
  <c r="H247" i="2" s="1"/>
  <c r="R246" i="2"/>
  <c r="Q246" i="2"/>
  <c r="T254" i="14" l="1"/>
  <c r="U254" i="14" s="1"/>
  <c r="O255" i="14"/>
  <c r="F256" i="14"/>
  <c r="Q254" i="14"/>
  <c r="K254" i="14"/>
  <c r="L254" i="14" s="1"/>
  <c r="G255" i="14" s="1"/>
  <c r="P254" i="14"/>
  <c r="O249" i="10"/>
  <c r="F250" i="10"/>
  <c r="P249" i="10"/>
  <c r="K249" i="10"/>
  <c r="L249" i="10" s="1"/>
  <c r="G250" i="10" s="1"/>
  <c r="Q249" i="10"/>
  <c r="T249" i="10"/>
  <c r="U249" i="10" s="1"/>
  <c r="V250" i="10" s="1"/>
  <c r="R254" i="1"/>
  <c r="M254" i="1"/>
  <c r="N254" i="1" s="1"/>
  <c r="I255" i="1" s="1"/>
  <c r="S254" i="1"/>
  <c r="H262" i="1"/>
  <c r="Q261" i="1"/>
  <c r="Q250" i="11"/>
  <c r="P250" i="11"/>
  <c r="K250" i="11"/>
  <c r="L250" i="11" s="1"/>
  <c r="G251" i="11" s="1"/>
  <c r="F251" i="11"/>
  <c r="O250" i="11"/>
  <c r="Q204" i="6"/>
  <c r="K204" i="6"/>
  <c r="L204" i="6" s="1"/>
  <c r="G205" i="6" s="1"/>
  <c r="P204" i="6"/>
  <c r="F205" i="6"/>
  <c r="O204" i="6"/>
  <c r="P247" i="2"/>
  <c r="G248" i="2"/>
  <c r="R248" i="4"/>
  <c r="L248" i="4"/>
  <c r="M248" i="4" s="1"/>
  <c r="Q248" i="4"/>
  <c r="P250" i="4"/>
  <c r="G251" i="4"/>
  <c r="R247" i="2"/>
  <c r="L247" i="2"/>
  <c r="M247" i="2" s="1"/>
  <c r="H248" i="2" s="1"/>
  <c r="Q247" i="2"/>
  <c r="T255" i="14" l="1"/>
  <c r="U255" i="14" s="1"/>
  <c r="Q255" i="14"/>
  <c r="K255" i="14"/>
  <c r="L255" i="14" s="1"/>
  <c r="G256" i="14" s="1"/>
  <c r="P255" i="14"/>
  <c r="O256" i="14"/>
  <c r="F257" i="14"/>
  <c r="T250" i="10"/>
  <c r="U250" i="10" s="1"/>
  <c r="V251" i="10" s="1"/>
  <c r="K250" i="10"/>
  <c r="L250" i="10" s="1"/>
  <c r="G251" i="10" s="1"/>
  <c r="Q250" i="10"/>
  <c r="P250" i="10"/>
  <c r="O250" i="10"/>
  <c r="F251" i="10"/>
  <c r="M255" i="1"/>
  <c r="N255" i="1" s="1"/>
  <c r="I256" i="1" s="1"/>
  <c r="S255" i="1"/>
  <c r="R255" i="1"/>
  <c r="H263" i="1"/>
  <c r="Q262" i="1"/>
  <c r="Q251" i="11"/>
  <c r="K251" i="11"/>
  <c r="L251" i="11" s="1"/>
  <c r="G252" i="11" s="1"/>
  <c r="P251" i="11"/>
  <c r="F252" i="11"/>
  <c r="O251" i="11"/>
  <c r="F206" i="6"/>
  <c r="O205" i="6"/>
  <c r="P205" i="6"/>
  <c r="K205" i="6"/>
  <c r="L205" i="6" s="1"/>
  <c r="G206" i="6" s="1"/>
  <c r="Q205" i="6"/>
  <c r="P248" i="2"/>
  <c r="G249" i="2"/>
  <c r="Q249" i="4"/>
  <c r="L249" i="4"/>
  <c r="M249" i="4" s="1"/>
  <c r="R249" i="4"/>
  <c r="G252" i="4"/>
  <c r="P251" i="4"/>
  <c r="Q248" i="2"/>
  <c r="L248" i="2"/>
  <c r="M248" i="2" s="1"/>
  <c r="H249" i="2" s="1"/>
  <c r="R248" i="2"/>
  <c r="Q256" i="14" l="1"/>
  <c r="K256" i="14"/>
  <c r="L256" i="14" s="1"/>
  <c r="G257" i="14" s="1"/>
  <c r="P256" i="14"/>
  <c r="T256" i="14"/>
  <c r="U256" i="14" s="1"/>
  <c r="O257" i="14"/>
  <c r="F258" i="14"/>
  <c r="O258" i="14" s="1"/>
  <c r="T251" i="10"/>
  <c r="U251" i="10" s="1"/>
  <c r="V252" i="10" s="1"/>
  <c r="P251" i="10"/>
  <c r="K251" i="10"/>
  <c r="L251" i="10" s="1"/>
  <c r="G252" i="10" s="1"/>
  <c r="Q251" i="10"/>
  <c r="O251" i="10"/>
  <c r="F252" i="10"/>
  <c r="M256" i="1"/>
  <c r="N256" i="1" s="1"/>
  <c r="I257" i="1" s="1"/>
  <c r="S256" i="1"/>
  <c r="R256" i="1"/>
  <c r="Q263" i="1"/>
  <c r="H264" i="1"/>
  <c r="P252" i="11"/>
  <c r="K252" i="11"/>
  <c r="L252" i="11" s="1"/>
  <c r="G253" i="11" s="1"/>
  <c r="Q252" i="11"/>
  <c r="F253" i="11"/>
  <c r="O252" i="11"/>
  <c r="P206" i="6"/>
  <c r="Q206" i="6"/>
  <c r="K206" i="6"/>
  <c r="L206" i="6" s="1"/>
  <c r="G207" i="6" s="1"/>
  <c r="F207" i="6"/>
  <c r="O206" i="6"/>
  <c r="G250" i="2"/>
  <c r="P249" i="2"/>
  <c r="L250" i="4"/>
  <c r="M250" i="4" s="1"/>
  <c r="R250" i="4"/>
  <c r="Q250" i="4"/>
  <c r="P252" i="4"/>
  <c r="G253" i="4"/>
  <c r="R249" i="2"/>
  <c r="L249" i="2"/>
  <c r="M249" i="2" s="1"/>
  <c r="H250" i="2" s="1"/>
  <c r="Q249" i="2"/>
  <c r="T257" i="14" l="1"/>
  <c r="U257" i="14" s="1"/>
  <c r="T258" i="14" s="1"/>
  <c r="U258" i="14" s="1"/>
  <c r="Q257" i="14"/>
  <c r="K257" i="14"/>
  <c r="L257" i="14" s="1"/>
  <c r="G258" i="14" s="1"/>
  <c r="P257" i="14"/>
  <c r="K252" i="10"/>
  <c r="L252" i="10" s="1"/>
  <c r="G253" i="10" s="1"/>
  <c r="Q252" i="10"/>
  <c r="P252" i="10"/>
  <c r="O252" i="10"/>
  <c r="F253" i="10"/>
  <c r="T252" i="10"/>
  <c r="U252" i="10" s="1"/>
  <c r="V253" i="10" s="1"/>
  <c r="Q264" i="1"/>
  <c r="H265" i="1"/>
  <c r="R257" i="1"/>
  <c r="S257" i="1"/>
  <c r="M257" i="1"/>
  <c r="N257" i="1" s="1"/>
  <c r="I258" i="1" s="1"/>
  <c r="O253" i="11"/>
  <c r="F254" i="11"/>
  <c r="K253" i="11"/>
  <c r="L253" i="11" s="1"/>
  <c r="G254" i="11" s="1"/>
  <c r="Q253" i="11"/>
  <c r="P253" i="11"/>
  <c r="F208" i="6"/>
  <c r="O207" i="6"/>
  <c r="P207" i="6"/>
  <c r="Q207" i="6"/>
  <c r="K207" i="6"/>
  <c r="L207" i="6" s="1"/>
  <c r="G208" i="6" s="1"/>
  <c r="G251" i="2"/>
  <c r="P250" i="2"/>
  <c r="Q251" i="4"/>
  <c r="L251" i="4"/>
  <c r="M251" i="4" s="1"/>
  <c r="R251" i="4"/>
  <c r="G254" i="4"/>
  <c r="P253" i="4"/>
  <c r="R250" i="2"/>
  <c r="Q250" i="2"/>
  <c r="L250" i="2"/>
  <c r="M250" i="2" s="1"/>
  <c r="H251" i="2" s="1"/>
  <c r="Q258" i="14" l="1"/>
  <c r="K258" i="14"/>
  <c r="L258" i="14" s="1"/>
  <c r="P258" i="14"/>
  <c r="T253" i="10"/>
  <c r="U253" i="10" s="1"/>
  <c r="V254" i="10" s="1"/>
  <c r="O253" i="10"/>
  <c r="F254" i="10"/>
  <c r="K253" i="10"/>
  <c r="L253" i="10" s="1"/>
  <c r="G254" i="10" s="1"/>
  <c r="Q253" i="10"/>
  <c r="P253" i="10"/>
  <c r="Q265" i="1"/>
  <c r="H266" i="1"/>
  <c r="M258" i="1"/>
  <c r="N258" i="1" s="1"/>
  <c r="I259" i="1" s="1"/>
  <c r="S258" i="1"/>
  <c r="R258" i="1"/>
  <c r="Q254" i="11"/>
  <c r="K254" i="11"/>
  <c r="L254" i="11" s="1"/>
  <c r="G255" i="11" s="1"/>
  <c r="P254" i="11"/>
  <c r="F255" i="11"/>
  <c r="O254" i="11"/>
  <c r="Q208" i="6"/>
  <c r="P208" i="6"/>
  <c r="K208" i="6"/>
  <c r="L208" i="6" s="1"/>
  <c r="G209" i="6" s="1"/>
  <c r="F209" i="6"/>
  <c r="O208" i="6"/>
  <c r="P251" i="2"/>
  <c r="G252" i="2"/>
  <c r="R252" i="4"/>
  <c r="L252" i="4"/>
  <c r="M252" i="4" s="1"/>
  <c r="Q252" i="4"/>
  <c r="P254" i="4"/>
  <c r="G255" i="4"/>
  <c r="L251" i="2"/>
  <c r="M251" i="2" s="1"/>
  <c r="H252" i="2" s="1"/>
  <c r="R251" i="2"/>
  <c r="Q251" i="2"/>
  <c r="T254" i="10" l="1"/>
  <c r="U254" i="10" s="1"/>
  <c r="V255" i="10" s="1"/>
  <c r="O254" i="10"/>
  <c r="F255" i="10"/>
  <c r="P254" i="10"/>
  <c r="K254" i="10"/>
  <c r="L254" i="10" s="1"/>
  <c r="G255" i="10" s="1"/>
  <c r="Q254" i="10"/>
  <c r="M259" i="1"/>
  <c r="N259" i="1" s="1"/>
  <c r="I260" i="1" s="1"/>
  <c r="S259" i="1"/>
  <c r="R259" i="1"/>
  <c r="Q266" i="1"/>
  <c r="H267" i="1"/>
  <c r="K255" i="11"/>
  <c r="L255" i="11" s="1"/>
  <c r="G256" i="11" s="1"/>
  <c r="Q255" i="11"/>
  <c r="P255" i="11"/>
  <c r="O255" i="11"/>
  <c r="F256" i="11"/>
  <c r="F210" i="6"/>
  <c r="O209" i="6"/>
  <c r="P209" i="6"/>
  <c r="Q209" i="6"/>
  <c r="K209" i="6"/>
  <c r="L209" i="6" s="1"/>
  <c r="G210" i="6" s="1"/>
  <c r="P252" i="2"/>
  <c r="G253" i="2"/>
  <c r="L253" i="4"/>
  <c r="M253" i="4" s="1"/>
  <c r="R253" i="4"/>
  <c r="Q253" i="4"/>
  <c r="P255" i="4"/>
  <c r="G256" i="4"/>
  <c r="Q252" i="2"/>
  <c r="R252" i="2"/>
  <c r="L252" i="2"/>
  <c r="M252" i="2" s="1"/>
  <c r="H253" i="2" s="1"/>
  <c r="O255" i="10" l="1"/>
  <c r="F256" i="10"/>
  <c r="T255" i="10"/>
  <c r="U255" i="10" s="1"/>
  <c r="V256" i="10" s="1"/>
  <c r="P255" i="10"/>
  <c r="Q255" i="10"/>
  <c r="K255" i="10"/>
  <c r="L255" i="10" s="1"/>
  <c r="G256" i="10" s="1"/>
  <c r="M260" i="1"/>
  <c r="N260" i="1" s="1"/>
  <c r="I261" i="1" s="1"/>
  <c r="S260" i="1"/>
  <c r="R260" i="1"/>
  <c r="Q267" i="1"/>
  <c r="H268" i="1"/>
  <c r="K256" i="11"/>
  <c r="L256" i="11" s="1"/>
  <c r="G257" i="11" s="1"/>
  <c r="Q256" i="11"/>
  <c r="P256" i="11"/>
  <c r="F257" i="11"/>
  <c r="O256" i="11"/>
  <c r="K210" i="6"/>
  <c r="L210" i="6" s="1"/>
  <c r="G211" i="6" s="1"/>
  <c r="P210" i="6"/>
  <c r="Q210" i="6"/>
  <c r="O210" i="6"/>
  <c r="F211" i="6"/>
  <c r="G254" i="2"/>
  <c r="P253" i="2"/>
  <c r="L254" i="4"/>
  <c r="M254" i="4" s="1"/>
  <c r="R254" i="4"/>
  <c r="Q254" i="4"/>
  <c r="P256" i="4"/>
  <c r="G257" i="4"/>
  <c r="L253" i="2"/>
  <c r="M253" i="2" s="1"/>
  <c r="H254" i="2" s="1"/>
  <c r="Q253" i="2"/>
  <c r="R253" i="2"/>
  <c r="T256" i="10" l="1"/>
  <c r="U256" i="10" s="1"/>
  <c r="V257" i="10" s="1"/>
  <c r="K256" i="10"/>
  <c r="L256" i="10" s="1"/>
  <c r="G257" i="10" s="1"/>
  <c r="Q256" i="10"/>
  <c r="P256" i="10"/>
  <c r="O256" i="10"/>
  <c r="F257" i="10"/>
  <c r="M261" i="1"/>
  <c r="N261" i="1" s="1"/>
  <c r="I262" i="1" s="1"/>
  <c r="S261" i="1"/>
  <c r="R261" i="1"/>
  <c r="H269" i="1"/>
  <c r="Q268" i="1"/>
  <c r="K257" i="11"/>
  <c r="L257" i="11" s="1"/>
  <c r="G258" i="11" s="1"/>
  <c r="Q257" i="11"/>
  <c r="P257" i="11"/>
  <c r="O257" i="11"/>
  <c r="F258" i="11"/>
  <c r="O211" i="6"/>
  <c r="F212" i="6"/>
  <c r="P211" i="6"/>
  <c r="Q211" i="6"/>
  <c r="K211" i="6"/>
  <c r="L211" i="6" s="1"/>
  <c r="G212" i="6" s="1"/>
  <c r="P254" i="2"/>
  <c r="G255" i="2"/>
  <c r="Q255" i="4"/>
  <c r="R255" i="4"/>
  <c r="L255" i="4"/>
  <c r="M255" i="4" s="1"/>
  <c r="G258" i="4"/>
  <c r="P257" i="4"/>
  <c r="Q254" i="2"/>
  <c r="R254" i="2"/>
  <c r="L254" i="2"/>
  <c r="M254" i="2" s="1"/>
  <c r="H255" i="2" s="1"/>
  <c r="T257" i="10" l="1"/>
  <c r="U257" i="10" s="1"/>
  <c r="V258" i="10" s="1"/>
  <c r="O257" i="10"/>
  <c r="F258" i="10"/>
  <c r="K257" i="10"/>
  <c r="L257" i="10" s="1"/>
  <c r="G258" i="10" s="1"/>
  <c r="P257" i="10"/>
  <c r="Q257" i="10"/>
  <c r="R262" i="1"/>
  <c r="M262" i="1"/>
  <c r="N262" i="1" s="1"/>
  <c r="I263" i="1" s="1"/>
  <c r="S262" i="1"/>
  <c r="H270" i="1"/>
  <c r="Q269" i="1"/>
  <c r="K258" i="11"/>
  <c r="L258" i="11" s="1"/>
  <c r="G259" i="11" s="1"/>
  <c r="Q258" i="11"/>
  <c r="P258" i="11"/>
  <c r="O258" i="11"/>
  <c r="F259" i="11"/>
  <c r="O212" i="6"/>
  <c r="F213" i="6"/>
  <c r="K212" i="6"/>
  <c r="L212" i="6" s="1"/>
  <c r="G213" i="6" s="1"/>
  <c r="P212" i="6"/>
  <c r="Q212" i="6"/>
  <c r="G256" i="2"/>
  <c r="P255" i="2"/>
  <c r="R256" i="4"/>
  <c r="L256" i="4"/>
  <c r="M256" i="4" s="1"/>
  <c r="Q256" i="4"/>
  <c r="P258" i="4"/>
  <c r="G259" i="4"/>
  <c r="L255" i="2"/>
  <c r="M255" i="2" s="1"/>
  <c r="H256" i="2" s="1"/>
  <c r="Q255" i="2"/>
  <c r="R255" i="2"/>
  <c r="T258" i="10" l="1"/>
  <c r="U258" i="10" s="1"/>
  <c r="V259" i="10" s="1"/>
  <c r="K258" i="10"/>
  <c r="L258" i="10" s="1"/>
  <c r="G259" i="10" s="1"/>
  <c r="P258" i="10"/>
  <c r="Q258" i="10"/>
  <c r="O258" i="10"/>
  <c r="F259" i="10"/>
  <c r="Q270" i="1"/>
  <c r="H271" i="1"/>
  <c r="M263" i="1"/>
  <c r="N263" i="1" s="1"/>
  <c r="I264" i="1" s="1"/>
  <c r="S263" i="1"/>
  <c r="R263" i="1"/>
  <c r="P259" i="11"/>
  <c r="K259" i="11"/>
  <c r="L259" i="11" s="1"/>
  <c r="G260" i="11" s="1"/>
  <c r="Q259" i="11"/>
  <c r="O259" i="11"/>
  <c r="F260" i="11"/>
  <c r="P213" i="6"/>
  <c r="K213" i="6"/>
  <c r="L213" i="6" s="1"/>
  <c r="G214" i="6" s="1"/>
  <c r="Q213" i="6"/>
  <c r="O213" i="6"/>
  <c r="F214" i="6"/>
  <c r="P256" i="2"/>
  <c r="G257" i="2"/>
  <c r="L257" i="4"/>
  <c r="M257" i="4" s="1"/>
  <c r="R257" i="4"/>
  <c r="Q257" i="4"/>
  <c r="P259" i="4"/>
  <c r="G260" i="4"/>
  <c r="L256" i="2"/>
  <c r="M256" i="2" s="1"/>
  <c r="H257" i="2" s="1"/>
  <c r="Q256" i="2"/>
  <c r="R256" i="2"/>
  <c r="Q259" i="10" l="1"/>
  <c r="P259" i="10"/>
  <c r="K259" i="10"/>
  <c r="L259" i="10" s="1"/>
  <c r="G260" i="10" s="1"/>
  <c r="O259" i="10"/>
  <c r="F260" i="10"/>
  <c r="T259" i="10"/>
  <c r="U259" i="10" s="1"/>
  <c r="V260" i="10" s="1"/>
  <c r="M264" i="1"/>
  <c r="N264" i="1" s="1"/>
  <c r="I265" i="1" s="1"/>
  <c r="S264" i="1"/>
  <c r="R264" i="1"/>
  <c r="Q271" i="1"/>
  <c r="H272" i="1"/>
  <c r="K260" i="11"/>
  <c r="L260" i="11" s="1"/>
  <c r="G261" i="11" s="1"/>
  <c r="Q260" i="11"/>
  <c r="P260" i="11"/>
  <c r="O260" i="11"/>
  <c r="F261" i="11"/>
  <c r="K214" i="6"/>
  <c r="L214" i="6" s="1"/>
  <c r="G215" i="6" s="1"/>
  <c r="P214" i="6"/>
  <c r="Q214" i="6"/>
  <c r="O214" i="6"/>
  <c r="F215" i="6"/>
  <c r="G258" i="2"/>
  <c r="P257" i="2"/>
  <c r="R258" i="4"/>
  <c r="Q258" i="4"/>
  <c r="L258" i="4"/>
  <c r="M258" i="4" s="1"/>
  <c r="G261" i="4"/>
  <c r="P260" i="4"/>
  <c r="L257" i="2"/>
  <c r="M257" i="2" s="1"/>
  <c r="H258" i="2" s="1"/>
  <c r="Q257" i="2"/>
  <c r="R257" i="2"/>
  <c r="T260" i="10" l="1"/>
  <c r="U260" i="10" s="1"/>
  <c r="V261" i="10" s="1"/>
  <c r="K260" i="10"/>
  <c r="L260" i="10" s="1"/>
  <c r="G261" i="10" s="1"/>
  <c r="Q260" i="10"/>
  <c r="P260" i="10"/>
  <c r="F261" i="10"/>
  <c r="O260" i="10"/>
  <c r="Q272" i="1"/>
  <c r="H273" i="1"/>
  <c r="M265" i="1"/>
  <c r="N265" i="1" s="1"/>
  <c r="I266" i="1" s="1"/>
  <c r="S265" i="1"/>
  <c r="R265" i="1"/>
  <c r="O261" i="11"/>
  <c r="F262" i="11"/>
  <c r="P261" i="11"/>
  <c r="Q261" i="11"/>
  <c r="K261" i="11"/>
  <c r="L261" i="11" s="1"/>
  <c r="G262" i="11" s="1"/>
  <c r="F216" i="6"/>
  <c r="O215" i="6"/>
  <c r="Q215" i="6"/>
  <c r="P215" i="6"/>
  <c r="K215" i="6"/>
  <c r="L215" i="6" s="1"/>
  <c r="G216" i="6" s="1"/>
  <c r="P258" i="2"/>
  <c r="G259" i="2"/>
  <c r="Q259" i="4"/>
  <c r="R259" i="4"/>
  <c r="L259" i="4"/>
  <c r="M259" i="4" s="1"/>
  <c r="G262" i="4"/>
  <c r="P261" i="4"/>
  <c r="L258" i="2"/>
  <c r="M258" i="2" s="1"/>
  <c r="H259" i="2" s="1"/>
  <c r="R258" i="2"/>
  <c r="Q258" i="2"/>
  <c r="K261" i="10" l="1"/>
  <c r="L261" i="10" s="1"/>
  <c r="G262" i="10" s="1"/>
  <c r="Q261" i="10"/>
  <c r="P261" i="10"/>
  <c r="O261" i="10"/>
  <c r="F262" i="10"/>
  <c r="T261" i="10"/>
  <c r="U261" i="10" s="1"/>
  <c r="V262" i="10" s="1"/>
  <c r="M266" i="1"/>
  <c r="N266" i="1" s="1"/>
  <c r="I267" i="1" s="1"/>
  <c r="S266" i="1"/>
  <c r="R266" i="1"/>
  <c r="H274" i="1"/>
  <c r="Q273" i="1"/>
  <c r="F263" i="11"/>
  <c r="O262" i="11"/>
  <c r="K262" i="11"/>
  <c r="L262" i="11" s="1"/>
  <c r="G263" i="11" s="1"/>
  <c r="Q262" i="11"/>
  <c r="P262" i="11"/>
  <c r="K216" i="6"/>
  <c r="L216" i="6" s="1"/>
  <c r="G217" i="6" s="1"/>
  <c r="P216" i="6"/>
  <c r="Q216" i="6"/>
  <c r="F217" i="6"/>
  <c r="O216" i="6"/>
  <c r="G260" i="2"/>
  <c r="P259" i="2"/>
  <c r="R260" i="4"/>
  <c r="L260" i="4"/>
  <c r="M260" i="4" s="1"/>
  <c r="Q260" i="4"/>
  <c r="P262" i="4"/>
  <c r="G263" i="4"/>
  <c r="R259" i="2"/>
  <c r="L259" i="2"/>
  <c r="M259" i="2" s="1"/>
  <c r="H260" i="2" s="1"/>
  <c r="Q259" i="2"/>
  <c r="T262" i="10" l="1"/>
  <c r="U262" i="10" s="1"/>
  <c r="V263" i="10" s="1"/>
  <c r="P262" i="10"/>
  <c r="Q262" i="10"/>
  <c r="K262" i="10"/>
  <c r="L262" i="10" s="1"/>
  <c r="G263" i="10" s="1"/>
  <c r="O262" i="10"/>
  <c r="F263" i="10"/>
  <c r="M267" i="1"/>
  <c r="N267" i="1" s="1"/>
  <c r="I268" i="1" s="1"/>
  <c r="S267" i="1"/>
  <c r="R267" i="1"/>
  <c r="H275" i="1"/>
  <c r="Q274" i="1"/>
  <c r="K263" i="11"/>
  <c r="L263" i="11" s="1"/>
  <c r="G264" i="11" s="1"/>
  <c r="Q263" i="11"/>
  <c r="P263" i="11"/>
  <c r="F264" i="11"/>
  <c r="O263" i="11"/>
  <c r="P217" i="6"/>
  <c r="K217" i="6"/>
  <c r="L217" i="6" s="1"/>
  <c r="G218" i="6" s="1"/>
  <c r="Q217" i="6"/>
  <c r="F218" i="6"/>
  <c r="O217" i="6"/>
  <c r="G261" i="2"/>
  <c r="P260" i="2"/>
  <c r="R261" i="4"/>
  <c r="Q261" i="4"/>
  <c r="L261" i="4"/>
  <c r="M261" i="4" s="1"/>
  <c r="P263" i="4"/>
  <c r="G264" i="4"/>
  <c r="R260" i="2"/>
  <c r="L260" i="2"/>
  <c r="M260" i="2" s="1"/>
  <c r="H261" i="2" s="1"/>
  <c r="Q260" i="2"/>
  <c r="Q263" i="10" l="1"/>
  <c r="K263" i="10"/>
  <c r="L263" i="10" s="1"/>
  <c r="G264" i="10" s="1"/>
  <c r="P263" i="10"/>
  <c r="F264" i="10"/>
  <c r="O263" i="10"/>
  <c r="T263" i="10"/>
  <c r="U263" i="10" s="1"/>
  <c r="V264" i="10" s="1"/>
  <c r="M268" i="1"/>
  <c r="N268" i="1" s="1"/>
  <c r="I269" i="1" s="1"/>
  <c r="S268" i="1"/>
  <c r="R268" i="1"/>
  <c r="Q275" i="1"/>
  <c r="H276" i="1"/>
  <c r="K264" i="11"/>
  <c r="L264" i="11" s="1"/>
  <c r="G265" i="11" s="1"/>
  <c r="Q264" i="11"/>
  <c r="P264" i="11"/>
  <c r="F265" i="11"/>
  <c r="O264" i="11"/>
  <c r="O218" i="6"/>
  <c r="F219" i="6"/>
  <c r="K218" i="6"/>
  <c r="L218" i="6" s="1"/>
  <c r="G219" i="6" s="1"/>
  <c r="P218" i="6"/>
  <c r="Q218" i="6"/>
  <c r="P261" i="2"/>
  <c r="G262" i="2"/>
  <c r="L262" i="4"/>
  <c r="M262" i="4" s="1"/>
  <c r="R262" i="4"/>
  <c r="Q262" i="4"/>
  <c r="P264" i="4"/>
  <c r="G265" i="4"/>
  <c r="L261" i="2"/>
  <c r="M261" i="2" s="1"/>
  <c r="H262" i="2" s="1"/>
  <c r="R261" i="2"/>
  <c r="Q261" i="2"/>
  <c r="O264" i="10" l="1"/>
  <c r="F265" i="10"/>
  <c r="P264" i="10"/>
  <c r="Q264" i="10"/>
  <c r="K264" i="10"/>
  <c r="L264" i="10" s="1"/>
  <c r="G265" i="10" s="1"/>
  <c r="T264" i="10"/>
  <c r="U264" i="10" s="1"/>
  <c r="V265" i="10" s="1"/>
  <c r="H277" i="1"/>
  <c r="Q276" i="1"/>
  <c r="M269" i="1"/>
  <c r="N269" i="1" s="1"/>
  <c r="I270" i="1" s="1"/>
  <c r="S269" i="1"/>
  <c r="R269" i="1"/>
  <c r="K265" i="11"/>
  <c r="L265" i="11" s="1"/>
  <c r="G266" i="11" s="1"/>
  <c r="Q265" i="11"/>
  <c r="P265" i="11"/>
  <c r="O265" i="11"/>
  <c r="F266" i="11"/>
  <c r="P219" i="6"/>
  <c r="K219" i="6"/>
  <c r="L219" i="6" s="1"/>
  <c r="G220" i="6" s="1"/>
  <c r="Q219" i="6"/>
  <c r="O219" i="6"/>
  <c r="F220" i="6"/>
  <c r="G263" i="2"/>
  <c r="P262" i="2"/>
  <c r="Q263" i="4"/>
  <c r="R263" i="4"/>
  <c r="L263" i="4"/>
  <c r="M263" i="4" s="1"/>
  <c r="G266" i="4"/>
  <c r="P265" i="4"/>
  <c r="L262" i="2"/>
  <c r="M262" i="2" s="1"/>
  <c r="H263" i="2" s="1"/>
  <c r="Q262" i="2"/>
  <c r="R262" i="2"/>
  <c r="T265" i="10" l="1"/>
  <c r="U265" i="10" s="1"/>
  <c r="V266" i="10" s="1"/>
  <c r="F266" i="10"/>
  <c r="O265" i="10"/>
  <c r="Q265" i="10"/>
  <c r="P265" i="10"/>
  <c r="K265" i="10"/>
  <c r="L265" i="10" s="1"/>
  <c r="G266" i="10" s="1"/>
  <c r="M270" i="1"/>
  <c r="N270" i="1" s="1"/>
  <c r="I271" i="1" s="1"/>
  <c r="S270" i="1"/>
  <c r="R270" i="1"/>
  <c r="H278" i="1"/>
  <c r="Q277" i="1"/>
  <c r="P266" i="11"/>
  <c r="K266" i="11"/>
  <c r="L266" i="11" s="1"/>
  <c r="G267" i="11" s="1"/>
  <c r="Q266" i="11"/>
  <c r="O266" i="11"/>
  <c r="F267" i="11"/>
  <c r="K220" i="6"/>
  <c r="L220" i="6" s="1"/>
  <c r="G221" i="6" s="1"/>
  <c r="P220" i="6"/>
  <c r="Q220" i="6"/>
  <c r="F221" i="6"/>
  <c r="O220" i="6"/>
  <c r="G264" i="2"/>
  <c r="P263" i="2"/>
  <c r="R264" i="4"/>
  <c r="L264" i="4"/>
  <c r="M264" i="4" s="1"/>
  <c r="Q264" i="4"/>
  <c r="P266" i="4"/>
  <c r="G267" i="4"/>
  <c r="L263" i="2"/>
  <c r="M263" i="2" s="1"/>
  <c r="H264" i="2" s="1"/>
  <c r="R263" i="2"/>
  <c r="Q263" i="2"/>
  <c r="T266" i="10" l="1"/>
  <c r="U266" i="10" s="1"/>
  <c r="V267" i="10" s="1"/>
  <c r="Q266" i="10"/>
  <c r="K266" i="10"/>
  <c r="L266" i="10" s="1"/>
  <c r="G267" i="10" s="1"/>
  <c r="P266" i="10"/>
  <c r="F267" i="10"/>
  <c r="O266" i="10"/>
  <c r="S271" i="1"/>
  <c r="R271" i="1"/>
  <c r="M271" i="1"/>
  <c r="N271" i="1" s="1"/>
  <c r="I272" i="1" s="1"/>
  <c r="Q278" i="1"/>
  <c r="H279" i="1"/>
  <c r="K267" i="11"/>
  <c r="L267" i="11" s="1"/>
  <c r="G268" i="11" s="1"/>
  <c r="Q267" i="11"/>
  <c r="P267" i="11"/>
  <c r="O267" i="11"/>
  <c r="F268" i="11"/>
  <c r="P221" i="6"/>
  <c r="Q221" i="6"/>
  <c r="K221" i="6"/>
  <c r="L221" i="6" s="1"/>
  <c r="G222" i="6" s="1"/>
  <c r="O221" i="6"/>
  <c r="F222" i="6"/>
  <c r="P264" i="2"/>
  <c r="G265" i="2"/>
  <c r="P267" i="4"/>
  <c r="G268" i="4"/>
  <c r="L265" i="4"/>
  <c r="M265" i="4" s="1"/>
  <c r="R265" i="4"/>
  <c r="Q265" i="4"/>
  <c r="L264" i="2"/>
  <c r="M264" i="2" s="1"/>
  <c r="H265" i="2" s="1"/>
  <c r="Q264" i="2"/>
  <c r="R264" i="2"/>
  <c r="Q267" i="10" l="1"/>
  <c r="P267" i="10"/>
  <c r="K267" i="10"/>
  <c r="L267" i="10" s="1"/>
  <c r="G268" i="10" s="1"/>
  <c r="T267" i="10"/>
  <c r="U267" i="10" s="1"/>
  <c r="V268" i="10" s="1"/>
  <c r="F268" i="10"/>
  <c r="O267" i="10"/>
  <c r="M272" i="1"/>
  <c r="N272" i="1" s="1"/>
  <c r="I273" i="1" s="1"/>
  <c r="R272" i="1"/>
  <c r="S272" i="1"/>
  <c r="Q279" i="1"/>
  <c r="H280" i="1"/>
  <c r="K268" i="11"/>
  <c r="L268" i="11" s="1"/>
  <c r="G269" i="11" s="1"/>
  <c r="P268" i="11"/>
  <c r="Q268" i="11"/>
  <c r="F269" i="11"/>
  <c r="O268" i="11"/>
  <c r="P222" i="6"/>
  <c r="Q222" i="6"/>
  <c r="K222" i="6"/>
  <c r="L222" i="6" s="1"/>
  <c r="G223" i="6" s="1"/>
  <c r="F223" i="6"/>
  <c r="O222" i="6"/>
  <c r="G266" i="2"/>
  <c r="P265" i="2"/>
  <c r="R266" i="4"/>
  <c r="Q266" i="4"/>
  <c r="L266" i="4"/>
  <c r="M266" i="4" s="1"/>
  <c r="G269" i="4"/>
  <c r="P268" i="4"/>
  <c r="L265" i="2"/>
  <c r="M265" i="2" s="1"/>
  <c r="H266" i="2" s="1"/>
  <c r="R265" i="2"/>
  <c r="Q265" i="2"/>
  <c r="T268" i="10" l="1"/>
  <c r="U268" i="10" s="1"/>
  <c r="V269" i="10" s="1"/>
  <c r="Q268" i="10"/>
  <c r="K268" i="10"/>
  <c r="L268" i="10" s="1"/>
  <c r="G269" i="10" s="1"/>
  <c r="P268" i="10"/>
  <c r="O268" i="10"/>
  <c r="F269" i="10"/>
  <c r="H281" i="1"/>
  <c r="Q280" i="1"/>
  <c r="M273" i="1"/>
  <c r="N273" i="1" s="1"/>
  <c r="I274" i="1" s="1"/>
  <c r="S273" i="1"/>
  <c r="R273" i="1"/>
  <c r="P269" i="11"/>
  <c r="Q269" i="11"/>
  <c r="K269" i="11"/>
  <c r="L269" i="11" s="1"/>
  <c r="G270" i="11" s="1"/>
  <c r="F270" i="11"/>
  <c r="O269" i="11"/>
  <c r="F224" i="6"/>
  <c r="O223" i="6"/>
  <c r="P223" i="6"/>
  <c r="Q223" i="6"/>
  <c r="K223" i="6"/>
  <c r="L223" i="6" s="1"/>
  <c r="G224" i="6" s="1"/>
  <c r="P266" i="2"/>
  <c r="G267" i="2"/>
  <c r="Q267" i="4"/>
  <c r="L267" i="4"/>
  <c r="M267" i="4" s="1"/>
  <c r="R267" i="4"/>
  <c r="G270" i="4"/>
  <c r="P269" i="4"/>
  <c r="L266" i="2"/>
  <c r="M266" i="2" s="1"/>
  <c r="H267" i="2" s="1"/>
  <c r="R266" i="2"/>
  <c r="Q266" i="2"/>
  <c r="T269" i="10" l="1"/>
  <c r="U269" i="10" s="1"/>
  <c r="V270" i="10" s="1"/>
  <c r="K269" i="10"/>
  <c r="L269" i="10" s="1"/>
  <c r="G270" i="10" s="1"/>
  <c r="P269" i="10"/>
  <c r="Q269" i="10"/>
  <c r="O269" i="10"/>
  <c r="F270" i="10"/>
  <c r="R274" i="1"/>
  <c r="M274" i="1"/>
  <c r="N274" i="1" s="1"/>
  <c r="I275" i="1" s="1"/>
  <c r="S274" i="1"/>
  <c r="H282" i="1"/>
  <c r="Q281" i="1"/>
  <c r="Q270" i="11"/>
  <c r="K270" i="11"/>
  <c r="L270" i="11" s="1"/>
  <c r="G271" i="11" s="1"/>
  <c r="P270" i="11"/>
  <c r="F271" i="11"/>
  <c r="O270" i="11"/>
  <c r="K224" i="6"/>
  <c r="L224" i="6" s="1"/>
  <c r="G225" i="6" s="1"/>
  <c r="P224" i="6"/>
  <c r="Q224" i="6"/>
  <c r="F225" i="6"/>
  <c r="O224" i="6"/>
  <c r="P267" i="2"/>
  <c r="G268" i="2"/>
  <c r="R268" i="4"/>
  <c r="L268" i="4"/>
  <c r="M268" i="4" s="1"/>
  <c r="Q268" i="4"/>
  <c r="P270" i="4"/>
  <c r="G271" i="4"/>
  <c r="R267" i="2"/>
  <c r="L267" i="2"/>
  <c r="M267" i="2" s="1"/>
  <c r="H268" i="2" s="1"/>
  <c r="Q267" i="2"/>
  <c r="T270" i="10" l="1"/>
  <c r="U270" i="10" s="1"/>
  <c r="V271" i="10" s="1"/>
  <c r="O270" i="10"/>
  <c r="F271" i="10"/>
  <c r="P270" i="10"/>
  <c r="Q270" i="10"/>
  <c r="K270" i="10"/>
  <c r="L270" i="10" s="1"/>
  <c r="G271" i="10" s="1"/>
  <c r="H283" i="1"/>
  <c r="Q282" i="1"/>
  <c r="M275" i="1"/>
  <c r="N275" i="1" s="1"/>
  <c r="I276" i="1" s="1"/>
  <c r="S275" i="1"/>
  <c r="R275" i="1"/>
  <c r="O271" i="11"/>
  <c r="F272" i="11"/>
  <c r="P271" i="11"/>
  <c r="Q271" i="11"/>
  <c r="K271" i="11"/>
  <c r="L271" i="11" s="1"/>
  <c r="G272" i="11" s="1"/>
  <c r="F226" i="6"/>
  <c r="O225" i="6"/>
  <c r="P225" i="6"/>
  <c r="Q225" i="6"/>
  <c r="K225" i="6"/>
  <c r="L225" i="6" s="1"/>
  <c r="G226" i="6" s="1"/>
  <c r="G269" i="2"/>
  <c r="P268" i="2"/>
  <c r="R269" i="4"/>
  <c r="Q269" i="4"/>
  <c r="L269" i="4"/>
  <c r="M269" i="4" s="1"/>
  <c r="G272" i="4"/>
  <c r="P271" i="4"/>
  <c r="Q268" i="2"/>
  <c r="R268" i="2"/>
  <c r="L268" i="2"/>
  <c r="M268" i="2" s="1"/>
  <c r="H269" i="2" s="1"/>
  <c r="T271" i="10" l="1"/>
  <c r="U271" i="10" s="1"/>
  <c r="V272" i="10" s="1"/>
  <c r="F272" i="10"/>
  <c r="O271" i="10"/>
  <c r="K271" i="10"/>
  <c r="L271" i="10" s="1"/>
  <c r="G272" i="10" s="1"/>
  <c r="Q271" i="10"/>
  <c r="P271" i="10"/>
  <c r="M276" i="1"/>
  <c r="N276" i="1" s="1"/>
  <c r="I277" i="1" s="1"/>
  <c r="R276" i="1"/>
  <c r="S276" i="1"/>
  <c r="H284" i="1"/>
  <c r="Q283" i="1"/>
  <c r="K272" i="11"/>
  <c r="L272" i="11" s="1"/>
  <c r="G273" i="11" s="1"/>
  <c r="P272" i="11"/>
  <c r="Q272" i="11"/>
  <c r="F273" i="11"/>
  <c r="O272" i="11"/>
  <c r="P226" i="6"/>
  <c r="K226" i="6"/>
  <c r="L226" i="6" s="1"/>
  <c r="G227" i="6" s="1"/>
  <c r="Q226" i="6"/>
  <c r="O226" i="6"/>
  <c r="F227" i="6"/>
  <c r="P269" i="2"/>
  <c r="G270" i="2"/>
  <c r="G273" i="4"/>
  <c r="P272" i="4"/>
  <c r="Q270" i="4"/>
  <c r="L270" i="4"/>
  <c r="M270" i="4" s="1"/>
  <c r="R270" i="4"/>
  <c r="R269" i="2"/>
  <c r="L269" i="2"/>
  <c r="M269" i="2" s="1"/>
  <c r="H270" i="2" s="1"/>
  <c r="Q269" i="2"/>
  <c r="F273" i="10" l="1"/>
  <c r="O272" i="10"/>
  <c r="P272" i="10"/>
  <c r="Q272" i="10"/>
  <c r="K272" i="10"/>
  <c r="L272" i="10" s="1"/>
  <c r="G273" i="10" s="1"/>
  <c r="T272" i="10"/>
  <c r="U272" i="10" s="1"/>
  <c r="V273" i="10" s="1"/>
  <c r="R277" i="1"/>
  <c r="S277" i="1"/>
  <c r="M277" i="1"/>
  <c r="N277" i="1" s="1"/>
  <c r="I278" i="1" s="1"/>
  <c r="H285" i="1"/>
  <c r="Q284" i="1"/>
  <c r="P273" i="11"/>
  <c r="Q273" i="11"/>
  <c r="K273" i="11"/>
  <c r="L273" i="11" s="1"/>
  <c r="G274" i="11" s="1"/>
  <c r="F274" i="11"/>
  <c r="O273" i="11"/>
  <c r="P227" i="6"/>
  <c r="K227" i="6"/>
  <c r="L227" i="6" s="1"/>
  <c r="G228" i="6" s="1"/>
  <c r="Q227" i="6"/>
  <c r="O227" i="6"/>
  <c r="F228" i="6"/>
  <c r="P270" i="2"/>
  <c r="G271" i="2"/>
  <c r="Q271" i="4"/>
  <c r="L271" i="4"/>
  <c r="M271" i="4" s="1"/>
  <c r="R271" i="4"/>
  <c r="G274" i="4"/>
  <c r="P273" i="4"/>
  <c r="R270" i="2"/>
  <c r="L270" i="2"/>
  <c r="M270" i="2" s="1"/>
  <c r="H271" i="2" s="1"/>
  <c r="Q270" i="2"/>
  <c r="T273" i="10" l="1"/>
  <c r="U273" i="10" s="1"/>
  <c r="V274" i="10" s="1"/>
  <c r="K273" i="10"/>
  <c r="L273" i="10" s="1"/>
  <c r="G274" i="10" s="1"/>
  <c r="P273" i="10"/>
  <c r="Q273" i="10"/>
  <c r="F274" i="10"/>
  <c r="O273" i="10"/>
  <c r="Q285" i="1"/>
  <c r="H286" i="1"/>
  <c r="M278" i="1"/>
  <c r="N278" i="1" s="1"/>
  <c r="I279" i="1" s="1"/>
  <c r="S278" i="1"/>
  <c r="R278" i="1"/>
  <c r="K274" i="11"/>
  <c r="L274" i="11" s="1"/>
  <c r="G275" i="11" s="1"/>
  <c r="P274" i="11"/>
  <c r="Q274" i="11"/>
  <c r="F275" i="11"/>
  <c r="O274" i="11"/>
  <c r="P228" i="6"/>
  <c r="Q228" i="6"/>
  <c r="K228" i="6"/>
  <c r="L228" i="6" s="1"/>
  <c r="G229" i="6" s="1"/>
  <c r="F229" i="6"/>
  <c r="O228" i="6"/>
  <c r="G272" i="2"/>
  <c r="P271" i="2"/>
  <c r="R272" i="4"/>
  <c r="L272" i="4"/>
  <c r="M272" i="4" s="1"/>
  <c r="Q272" i="4"/>
  <c r="P274" i="4"/>
  <c r="G275" i="4"/>
  <c r="L271" i="2"/>
  <c r="M271" i="2" s="1"/>
  <c r="H272" i="2" s="1"/>
  <c r="Q271" i="2"/>
  <c r="R271" i="2"/>
  <c r="Q274" i="10" l="1"/>
  <c r="P274" i="10"/>
  <c r="K274" i="10"/>
  <c r="L274" i="10" s="1"/>
  <c r="G275" i="10" s="1"/>
  <c r="O274" i="10"/>
  <c r="F275" i="10"/>
  <c r="T274" i="10"/>
  <c r="U274" i="10" s="1"/>
  <c r="V275" i="10" s="1"/>
  <c r="M279" i="1"/>
  <c r="N279" i="1" s="1"/>
  <c r="I280" i="1" s="1"/>
  <c r="S279" i="1"/>
  <c r="R279" i="1"/>
  <c r="H287" i="1"/>
  <c r="Q286" i="1"/>
  <c r="K275" i="11"/>
  <c r="L275" i="11" s="1"/>
  <c r="G276" i="11" s="1"/>
  <c r="Q275" i="11"/>
  <c r="P275" i="11"/>
  <c r="O275" i="11"/>
  <c r="F276" i="11"/>
  <c r="F230" i="6"/>
  <c r="O229" i="6"/>
  <c r="P229" i="6"/>
  <c r="Q229" i="6"/>
  <c r="K229" i="6"/>
  <c r="L229" i="6" s="1"/>
  <c r="G230" i="6" s="1"/>
  <c r="G273" i="2"/>
  <c r="P272" i="2"/>
  <c r="Q273" i="4"/>
  <c r="L273" i="4"/>
  <c r="M273" i="4" s="1"/>
  <c r="R273" i="4"/>
  <c r="G276" i="4"/>
  <c r="P275" i="4"/>
  <c r="Q272" i="2"/>
  <c r="L272" i="2"/>
  <c r="M272" i="2" s="1"/>
  <c r="H273" i="2" s="1"/>
  <c r="R272" i="2"/>
  <c r="T275" i="10" l="1"/>
  <c r="U275" i="10" s="1"/>
  <c r="V276" i="10" s="1"/>
  <c r="Q275" i="10"/>
  <c r="K275" i="10"/>
  <c r="L275" i="10" s="1"/>
  <c r="G276" i="10" s="1"/>
  <c r="P275" i="10"/>
  <c r="F276" i="10"/>
  <c r="O275" i="10"/>
  <c r="M280" i="1"/>
  <c r="N280" i="1" s="1"/>
  <c r="I281" i="1" s="1"/>
  <c r="S280" i="1"/>
  <c r="R280" i="1"/>
  <c r="H288" i="1"/>
  <c r="Q287" i="1"/>
  <c r="K276" i="11"/>
  <c r="L276" i="11" s="1"/>
  <c r="G277" i="11" s="1"/>
  <c r="P276" i="11"/>
  <c r="Q276" i="11"/>
  <c r="O276" i="11"/>
  <c r="F277" i="11"/>
  <c r="P230" i="6"/>
  <c r="K230" i="6"/>
  <c r="L230" i="6" s="1"/>
  <c r="G231" i="6" s="1"/>
  <c r="Q230" i="6"/>
  <c r="F231" i="6"/>
  <c r="O230" i="6"/>
  <c r="G274" i="2"/>
  <c r="P273" i="2"/>
  <c r="L274" i="4"/>
  <c r="M274" i="4" s="1"/>
  <c r="R274" i="4"/>
  <c r="Q274" i="4"/>
  <c r="P276" i="4"/>
  <c r="G277" i="4"/>
  <c r="Q273" i="2"/>
  <c r="L273" i="2"/>
  <c r="M273" i="2" s="1"/>
  <c r="H274" i="2" s="1"/>
  <c r="R273" i="2"/>
  <c r="T276" i="10" l="1"/>
  <c r="U276" i="10" s="1"/>
  <c r="V277" i="10" s="1"/>
  <c r="Q276" i="10"/>
  <c r="K276" i="10"/>
  <c r="L276" i="10" s="1"/>
  <c r="G277" i="10" s="1"/>
  <c r="P276" i="10"/>
  <c r="F277" i="10"/>
  <c r="O276" i="10"/>
  <c r="S281" i="1"/>
  <c r="M281" i="1"/>
  <c r="N281" i="1" s="1"/>
  <c r="I282" i="1" s="1"/>
  <c r="R281" i="1"/>
  <c r="H289" i="1"/>
  <c r="Q288" i="1"/>
  <c r="P277" i="11"/>
  <c r="K277" i="11"/>
  <c r="L277" i="11" s="1"/>
  <c r="G278" i="11" s="1"/>
  <c r="Q277" i="11"/>
  <c r="F278" i="11"/>
  <c r="O277" i="11"/>
  <c r="F232" i="6"/>
  <c r="O231" i="6"/>
  <c r="K231" i="6"/>
  <c r="L231" i="6" s="1"/>
  <c r="G232" i="6" s="1"/>
  <c r="P231" i="6"/>
  <c r="Q231" i="6"/>
  <c r="P274" i="2"/>
  <c r="G275" i="2"/>
  <c r="Q275" i="4"/>
  <c r="L275" i="4"/>
  <c r="M275" i="4" s="1"/>
  <c r="R275" i="4"/>
  <c r="G278" i="4"/>
  <c r="P277" i="4"/>
  <c r="R274" i="2"/>
  <c r="Q274" i="2"/>
  <c r="L274" i="2"/>
  <c r="M274" i="2" s="1"/>
  <c r="H275" i="2" s="1"/>
  <c r="Q277" i="10" l="1"/>
  <c r="P277" i="10"/>
  <c r="K277" i="10"/>
  <c r="L277" i="10" s="1"/>
  <c r="G278" i="10" s="1"/>
  <c r="F278" i="10"/>
  <c r="O277" i="10"/>
  <c r="T277" i="10"/>
  <c r="U277" i="10" s="1"/>
  <c r="V278" i="10" s="1"/>
  <c r="S282" i="1"/>
  <c r="M282" i="1"/>
  <c r="N282" i="1" s="1"/>
  <c r="I283" i="1" s="1"/>
  <c r="R282" i="1"/>
  <c r="Q289" i="1"/>
  <c r="H290" i="1"/>
  <c r="K278" i="11"/>
  <c r="L278" i="11" s="1"/>
  <c r="G279" i="11" s="1"/>
  <c r="Q278" i="11"/>
  <c r="P278" i="11"/>
  <c r="O278" i="11"/>
  <c r="F279" i="11"/>
  <c r="K232" i="6"/>
  <c r="L232" i="6" s="1"/>
  <c r="G233" i="6" s="1"/>
  <c r="Q232" i="6"/>
  <c r="P232" i="6"/>
  <c r="F233" i="6"/>
  <c r="O232" i="6"/>
  <c r="G276" i="2"/>
  <c r="P275" i="2"/>
  <c r="R276" i="4"/>
  <c r="L276" i="4"/>
  <c r="M276" i="4" s="1"/>
  <c r="Q276" i="4"/>
  <c r="P278" i="4"/>
  <c r="G279" i="4"/>
  <c r="Q275" i="2"/>
  <c r="L275" i="2"/>
  <c r="M275" i="2" s="1"/>
  <c r="H276" i="2" s="1"/>
  <c r="R275" i="2"/>
  <c r="F279" i="10" l="1"/>
  <c r="O278" i="10"/>
  <c r="P278" i="10"/>
  <c r="Q278" i="10"/>
  <c r="K278" i="10"/>
  <c r="L278" i="10" s="1"/>
  <c r="G279" i="10" s="1"/>
  <c r="T278" i="10"/>
  <c r="U278" i="10" s="1"/>
  <c r="V279" i="10" s="1"/>
  <c r="S283" i="1"/>
  <c r="M283" i="1"/>
  <c r="N283" i="1" s="1"/>
  <c r="I284" i="1" s="1"/>
  <c r="R283" i="1"/>
  <c r="H291" i="1"/>
  <c r="Q290" i="1"/>
  <c r="P279" i="11"/>
  <c r="K279" i="11"/>
  <c r="L279" i="11" s="1"/>
  <c r="G280" i="11" s="1"/>
  <c r="Q279" i="11"/>
  <c r="F280" i="11"/>
  <c r="O279" i="11"/>
  <c r="F234" i="6"/>
  <c r="O233" i="6"/>
  <c r="P233" i="6"/>
  <c r="Q233" i="6"/>
  <c r="K233" i="6"/>
  <c r="L233" i="6" s="1"/>
  <c r="G234" i="6" s="1"/>
  <c r="G277" i="2"/>
  <c r="P276" i="2"/>
  <c r="L277" i="4"/>
  <c r="M277" i="4" s="1"/>
  <c r="R277" i="4"/>
  <c r="Q277" i="4"/>
  <c r="P279" i="4"/>
  <c r="G280" i="4"/>
  <c r="L276" i="2"/>
  <c r="M276" i="2" s="1"/>
  <c r="H277" i="2" s="1"/>
  <c r="Q276" i="2"/>
  <c r="R276" i="2"/>
  <c r="T279" i="10" l="1"/>
  <c r="U279" i="10" s="1"/>
  <c r="V280" i="10" s="1"/>
  <c r="P279" i="10"/>
  <c r="K279" i="10"/>
  <c r="L279" i="10" s="1"/>
  <c r="G280" i="10" s="1"/>
  <c r="Q279" i="10"/>
  <c r="F280" i="10"/>
  <c r="O279" i="10"/>
  <c r="H292" i="1"/>
  <c r="Q291" i="1"/>
  <c r="S284" i="1"/>
  <c r="M284" i="1"/>
  <c r="N284" i="1" s="1"/>
  <c r="I285" i="1" s="1"/>
  <c r="R284" i="1"/>
  <c r="K280" i="11"/>
  <c r="L280" i="11" s="1"/>
  <c r="G281" i="11" s="1"/>
  <c r="P280" i="11"/>
  <c r="Q280" i="11"/>
  <c r="F281" i="11"/>
  <c r="O280" i="11"/>
  <c r="P234" i="6"/>
  <c r="K234" i="6"/>
  <c r="L234" i="6" s="1"/>
  <c r="G235" i="6" s="1"/>
  <c r="Q234" i="6"/>
  <c r="F235" i="6"/>
  <c r="O234" i="6"/>
  <c r="G278" i="2"/>
  <c r="P277" i="2"/>
  <c r="L278" i="4"/>
  <c r="M278" i="4" s="1"/>
  <c r="R278" i="4"/>
  <c r="Q278" i="4"/>
  <c r="P280" i="4"/>
  <c r="G281" i="4"/>
  <c r="R277" i="2"/>
  <c r="Q277" i="2"/>
  <c r="L277" i="2"/>
  <c r="M277" i="2" s="1"/>
  <c r="H278" i="2" s="1"/>
  <c r="P280" i="10" l="1"/>
  <c r="Q280" i="10"/>
  <c r="K280" i="10"/>
  <c r="L280" i="10" s="1"/>
  <c r="G281" i="10" s="1"/>
  <c r="T280" i="10"/>
  <c r="U280" i="10" s="1"/>
  <c r="V281" i="10" s="1"/>
  <c r="F281" i="10"/>
  <c r="O280" i="10"/>
  <c r="S285" i="1"/>
  <c r="R285" i="1"/>
  <c r="M285" i="1"/>
  <c r="N285" i="1" s="1"/>
  <c r="I286" i="1" s="1"/>
  <c r="H293" i="1"/>
  <c r="Q292" i="1"/>
  <c r="P281" i="11"/>
  <c r="K281" i="11"/>
  <c r="L281" i="11" s="1"/>
  <c r="G282" i="11" s="1"/>
  <c r="Q281" i="11"/>
  <c r="F282" i="11"/>
  <c r="O281" i="11"/>
  <c r="P235" i="6"/>
  <c r="K235" i="6"/>
  <c r="L235" i="6" s="1"/>
  <c r="G236" i="6" s="1"/>
  <c r="Q235" i="6"/>
  <c r="F236" i="6"/>
  <c r="O235" i="6"/>
  <c r="G279" i="2"/>
  <c r="P278" i="2"/>
  <c r="Q279" i="4"/>
  <c r="R279" i="4"/>
  <c r="L279" i="4"/>
  <c r="M279" i="4" s="1"/>
  <c r="G282" i="4"/>
  <c r="P281" i="4"/>
  <c r="Q278" i="2"/>
  <c r="R278" i="2"/>
  <c r="L278" i="2"/>
  <c r="M278" i="2" s="1"/>
  <c r="H279" i="2" s="1"/>
  <c r="T281" i="10" l="1"/>
  <c r="U281" i="10" s="1"/>
  <c r="V282" i="10" s="1"/>
  <c r="P281" i="10"/>
  <c r="Q281" i="10"/>
  <c r="K281" i="10"/>
  <c r="L281" i="10" s="1"/>
  <c r="G282" i="10" s="1"/>
  <c r="O281" i="10"/>
  <c r="F282" i="10"/>
  <c r="S286" i="1"/>
  <c r="M286" i="1"/>
  <c r="N286" i="1" s="1"/>
  <c r="I287" i="1" s="1"/>
  <c r="R286" i="1"/>
  <c r="H294" i="1"/>
  <c r="Q293" i="1"/>
  <c r="P282" i="11"/>
  <c r="Q282" i="11"/>
  <c r="K282" i="11"/>
  <c r="L282" i="11" s="1"/>
  <c r="G283" i="11" s="1"/>
  <c r="F283" i="11"/>
  <c r="O282" i="11"/>
  <c r="O236" i="6"/>
  <c r="F237" i="6"/>
  <c r="P236" i="6"/>
  <c r="K236" i="6"/>
  <c r="L236" i="6" s="1"/>
  <c r="G237" i="6" s="1"/>
  <c r="Q236" i="6"/>
  <c r="G280" i="2"/>
  <c r="P279" i="2"/>
  <c r="R280" i="4"/>
  <c r="L280" i="4"/>
  <c r="M280" i="4" s="1"/>
  <c r="Q280" i="4"/>
  <c r="P282" i="4"/>
  <c r="G283" i="4"/>
  <c r="Q279" i="2"/>
  <c r="L279" i="2"/>
  <c r="M279" i="2" s="1"/>
  <c r="H280" i="2" s="1"/>
  <c r="R279" i="2"/>
  <c r="T282" i="10" l="1"/>
  <c r="U282" i="10" s="1"/>
  <c r="V283" i="10" s="1"/>
  <c r="F283" i="10"/>
  <c r="O282" i="10"/>
  <c r="K282" i="10"/>
  <c r="L282" i="10" s="1"/>
  <c r="G283" i="10" s="1"/>
  <c r="Q282" i="10"/>
  <c r="P282" i="10"/>
  <c r="H295" i="1"/>
  <c r="Q294" i="1"/>
  <c r="S287" i="1"/>
  <c r="M287" i="1"/>
  <c r="N287" i="1" s="1"/>
  <c r="I288" i="1" s="1"/>
  <c r="R287" i="1"/>
  <c r="O283" i="11"/>
  <c r="F284" i="11"/>
  <c r="P283" i="11"/>
  <c r="K283" i="11"/>
  <c r="L283" i="11" s="1"/>
  <c r="G284" i="11" s="1"/>
  <c r="Q283" i="11"/>
  <c r="O237" i="6"/>
  <c r="F238" i="6"/>
  <c r="K237" i="6"/>
  <c r="L237" i="6" s="1"/>
  <c r="G238" i="6" s="1"/>
  <c r="P237" i="6"/>
  <c r="Q237" i="6"/>
  <c r="G281" i="2"/>
  <c r="P280" i="2"/>
  <c r="L281" i="4"/>
  <c r="M281" i="4" s="1"/>
  <c r="R281" i="4"/>
  <c r="Q281" i="4"/>
  <c r="P283" i="4"/>
  <c r="G284" i="4"/>
  <c r="L280" i="2"/>
  <c r="M280" i="2" s="1"/>
  <c r="H281" i="2" s="1"/>
  <c r="R280" i="2"/>
  <c r="Q280" i="2"/>
  <c r="P283" i="10" l="1"/>
  <c r="K283" i="10"/>
  <c r="L283" i="10" s="1"/>
  <c r="G284" i="10" s="1"/>
  <c r="Q283" i="10"/>
  <c r="F284" i="10"/>
  <c r="O283" i="10"/>
  <c r="T283" i="10"/>
  <c r="U283" i="10" s="1"/>
  <c r="V284" i="10" s="1"/>
  <c r="S288" i="1"/>
  <c r="M288" i="1"/>
  <c r="N288" i="1" s="1"/>
  <c r="I289" i="1" s="1"/>
  <c r="R288" i="1"/>
  <c r="H296" i="1"/>
  <c r="Q295" i="1"/>
  <c r="K284" i="11"/>
  <c r="L284" i="11" s="1"/>
  <c r="G285" i="11" s="1"/>
  <c r="P284" i="11"/>
  <c r="Q284" i="11"/>
  <c r="O284" i="11"/>
  <c r="F285" i="11"/>
  <c r="K238" i="6"/>
  <c r="L238" i="6" s="1"/>
  <c r="G239" i="6" s="1"/>
  <c r="P238" i="6"/>
  <c r="Q238" i="6"/>
  <c r="F239" i="6"/>
  <c r="O238" i="6"/>
  <c r="P281" i="2"/>
  <c r="G282" i="2"/>
  <c r="R282" i="4"/>
  <c r="Q282" i="4"/>
  <c r="L282" i="4"/>
  <c r="M282" i="4" s="1"/>
  <c r="G285" i="4"/>
  <c r="P284" i="4"/>
  <c r="Q281" i="2"/>
  <c r="L281" i="2"/>
  <c r="M281" i="2" s="1"/>
  <c r="H282" i="2" s="1"/>
  <c r="R281" i="2"/>
  <c r="O284" i="10" l="1"/>
  <c r="F285" i="10"/>
  <c r="T284" i="10"/>
  <c r="U284" i="10" s="1"/>
  <c r="V285" i="10" s="1"/>
  <c r="Q284" i="10"/>
  <c r="K284" i="10"/>
  <c r="L284" i="10" s="1"/>
  <c r="G285" i="10" s="1"/>
  <c r="P284" i="10"/>
  <c r="Q296" i="1"/>
  <c r="H297" i="1"/>
  <c r="S289" i="1"/>
  <c r="R289" i="1"/>
  <c r="M289" i="1"/>
  <c r="N289" i="1" s="1"/>
  <c r="I290" i="1" s="1"/>
  <c r="P285" i="11"/>
  <c r="K285" i="11"/>
  <c r="L285" i="11" s="1"/>
  <c r="G286" i="11" s="1"/>
  <c r="Q285" i="11"/>
  <c r="F286" i="11"/>
  <c r="O285" i="11"/>
  <c r="O239" i="6"/>
  <c r="F240" i="6"/>
  <c r="K239" i="6"/>
  <c r="L239" i="6" s="1"/>
  <c r="G240" i="6" s="1"/>
  <c r="P239" i="6"/>
  <c r="Q239" i="6"/>
  <c r="G283" i="2"/>
  <c r="P282" i="2"/>
  <c r="Q283" i="4"/>
  <c r="L283" i="4"/>
  <c r="M283" i="4" s="1"/>
  <c r="R283" i="4"/>
  <c r="G286" i="4"/>
  <c r="P285" i="4"/>
  <c r="L282" i="2"/>
  <c r="M282" i="2" s="1"/>
  <c r="H283" i="2" s="1"/>
  <c r="R282" i="2"/>
  <c r="Q282" i="2"/>
  <c r="T285" i="10" l="1"/>
  <c r="U285" i="10" s="1"/>
  <c r="V286" i="10" s="1"/>
  <c r="K285" i="10"/>
  <c r="L285" i="10" s="1"/>
  <c r="G286" i="10" s="1"/>
  <c r="P285" i="10"/>
  <c r="Q285" i="10"/>
  <c r="F286" i="10"/>
  <c r="O285" i="10"/>
  <c r="S290" i="1"/>
  <c r="M290" i="1"/>
  <c r="N290" i="1" s="1"/>
  <c r="I291" i="1" s="1"/>
  <c r="R290" i="1"/>
  <c r="Q297" i="1"/>
  <c r="H298" i="1"/>
  <c r="K286" i="11"/>
  <c r="L286" i="11" s="1"/>
  <c r="G287" i="11" s="1"/>
  <c r="P286" i="11"/>
  <c r="Q286" i="11"/>
  <c r="F287" i="11"/>
  <c r="O286" i="11"/>
  <c r="K240" i="6"/>
  <c r="L240" i="6" s="1"/>
  <c r="G241" i="6" s="1"/>
  <c r="Q240" i="6"/>
  <c r="P240" i="6"/>
  <c r="F241" i="6"/>
  <c r="O240" i="6"/>
  <c r="G284" i="2"/>
  <c r="P283" i="2"/>
  <c r="R284" i="4"/>
  <c r="L284" i="4"/>
  <c r="M284" i="4" s="1"/>
  <c r="Q284" i="4"/>
  <c r="P286" i="4"/>
  <c r="G287" i="4"/>
  <c r="L283" i="2"/>
  <c r="M283" i="2" s="1"/>
  <c r="H284" i="2" s="1"/>
  <c r="R283" i="2"/>
  <c r="Q283" i="2"/>
  <c r="P286" i="10" l="1"/>
  <c r="Q286" i="10"/>
  <c r="K286" i="10"/>
  <c r="L286" i="10" s="1"/>
  <c r="G287" i="10" s="1"/>
  <c r="O286" i="10"/>
  <c r="F287" i="10"/>
  <c r="T286" i="10"/>
  <c r="U286" i="10" s="1"/>
  <c r="V287" i="10" s="1"/>
  <c r="S291" i="1"/>
  <c r="R291" i="1"/>
  <c r="M291" i="1"/>
  <c r="N291" i="1" s="1"/>
  <c r="I292" i="1" s="1"/>
  <c r="H299" i="1"/>
  <c r="Q298" i="1"/>
  <c r="P287" i="11"/>
  <c r="K287" i="11"/>
  <c r="L287" i="11" s="1"/>
  <c r="G288" i="11" s="1"/>
  <c r="Q287" i="11"/>
  <c r="F288" i="11"/>
  <c r="O287" i="11"/>
  <c r="F242" i="6"/>
  <c r="O241" i="6"/>
  <c r="P241" i="6"/>
  <c r="K241" i="6"/>
  <c r="L241" i="6" s="1"/>
  <c r="G242" i="6" s="1"/>
  <c r="Q241" i="6"/>
  <c r="P284" i="2"/>
  <c r="G285" i="2"/>
  <c r="R285" i="4"/>
  <c r="Q285" i="4"/>
  <c r="L285" i="4"/>
  <c r="M285" i="4" s="1"/>
  <c r="G288" i="4"/>
  <c r="P287" i="4"/>
  <c r="Q284" i="2"/>
  <c r="L284" i="2"/>
  <c r="M284" i="2" s="1"/>
  <c r="H285" i="2" s="1"/>
  <c r="R284" i="2"/>
  <c r="T287" i="10" l="1"/>
  <c r="U287" i="10" s="1"/>
  <c r="V288" i="10" s="1"/>
  <c r="K287" i="10"/>
  <c r="L287" i="10" s="1"/>
  <c r="G288" i="10" s="1"/>
  <c r="P287" i="10"/>
  <c r="Q287" i="10"/>
  <c r="F288" i="10"/>
  <c r="O287" i="10"/>
  <c r="S292" i="1"/>
  <c r="M292" i="1"/>
  <c r="N292" i="1" s="1"/>
  <c r="I293" i="1" s="1"/>
  <c r="R292" i="1"/>
  <c r="H300" i="1"/>
  <c r="Q299" i="1"/>
  <c r="O288" i="11"/>
  <c r="F289" i="11"/>
  <c r="K288" i="11"/>
  <c r="L288" i="11" s="1"/>
  <c r="G289" i="11" s="1"/>
  <c r="P288" i="11"/>
  <c r="Q288" i="11"/>
  <c r="K242" i="6"/>
  <c r="L242" i="6" s="1"/>
  <c r="G243" i="6" s="1"/>
  <c r="Q242" i="6"/>
  <c r="P242" i="6"/>
  <c r="O242" i="6"/>
  <c r="F243" i="6"/>
  <c r="G286" i="2"/>
  <c r="P285" i="2"/>
  <c r="Q286" i="4"/>
  <c r="L286" i="4"/>
  <c r="M286" i="4" s="1"/>
  <c r="R286" i="4"/>
  <c r="G289" i="4"/>
  <c r="P288" i="4"/>
  <c r="R285" i="2"/>
  <c r="L285" i="2"/>
  <c r="M285" i="2" s="1"/>
  <c r="H286" i="2" s="1"/>
  <c r="Q285" i="2"/>
  <c r="T288" i="10" l="1"/>
  <c r="U288" i="10" s="1"/>
  <c r="V289" i="10" s="1"/>
  <c r="K288" i="10"/>
  <c r="L288" i="10" s="1"/>
  <c r="G289" i="10" s="1"/>
  <c r="Q288" i="10"/>
  <c r="P288" i="10"/>
  <c r="O288" i="10"/>
  <c r="F289" i="10"/>
  <c r="S293" i="1"/>
  <c r="R293" i="1"/>
  <c r="M293" i="1"/>
  <c r="N293" i="1" s="1"/>
  <c r="I294" i="1" s="1"/>
  <c r="H301" i="1"/>
  <c r="Q300" i="1"/>
  <c r="Q289" i="11"/>
  <c r="P289" i="11"/>
  <c r="K289" i="11"/>
  <c r="L289" i="11" s="1"/>
  <c r="G290" i="11" s="1"/>
  <c r="F290" i="11"/>
  <c r="O289" i="11"/>
  <c r="O243" i="6"/>
  <c r="F244" i="6"/>
  <c r="P243" i="6"/>
  <c r="Q243" i="6"/>
  <c r="K243" i="6"/>
  <c r="L243" i="6" s="1"/>
  <c r="G244" i="6" s="1"/>
  <c r="P286" i="2"/>
  <c r="G287" i="2"/>
  <c r="Q287" i="4"/>
  <c r="L287" i="4"/>
  <c r="M287" i="4" s="1"/>
  <c r="R287" i="4"/>
  <c r="G290" i="4"/>
  <c r="P289" i="4"/>
  <c r="R286" i="2"/>
  <c r="L286" i="2"/>
  <c r="M286" i="2" s="1"/>
  <c r="H287" i="2" s="1"/>
  <c r="Q286" i="2"/>
  <c r="T289" i="10" l="1"/>
  <c r="U289" i="10" s="1"/>
  <c r="V290" i="10" s="1"/>
  <c r="F290" i="10"/>
  <c r="O289" i="10"/>
  <c r="P289" i="10"/>
  <c r="K289" i="10"/>
  <c r="L289" i="10" s="1"/>
  <c r="G290" i="10" s="1"/>
  <c r="Q289" i="10"/>
  <c r="S294" i="1"/>
  <c r="R294" i="1"/>
  <c r="M294" i="1"/>
  <c r="N294" i="1" s="1"/>
  <c r="I295" i="1" s="1"/>
  <c r="H302" i="1"/>
  <c r="Q301" i="1"/>
  <c r="Q290" i="11"/>
  <c r="K290" i="11"/>
  <c r="L290" i="11" s="1"/>
  <c r="G291" i="11" s="1"/>
  <c r="P290" i="11"/>
  <c r="F291" i="11"/>
  <c r="O290" i="11"/>
  <c r="O244" i="6"/>
  <c r="F245" i="6"/>
  <c r="Q244" i="6"/>
  <c r="K244" i="6"/>
  <c r="L244" i="6" s="1"/>
  <c r="G245" i="6" s="1"/>
  <c r="P244" i="6"/>
  <c r="G288" i="2"/>
  <c r="P287" i="2"/>
  <c r="R288" i="4"/>
  <c r="L288" i="4"/>
  <c r="M288" i="4" s="1"/>
  <c r="Q288" i="4"/>
  <c r="P290" i="4"/>
  <c r="G291" i="4"/>
  <c r="L287" i="2"/>
  <c r="M287" i="2" s="1"/>
  <c r="H288" i="2" s="1"/>
  <c r="R287" i="2"/>
  <c r="Q287" i="2"/>
  <c r="Q290" i="10" l="1"/>
  <c r="K290" i="10"/>
  <c r="L290" i="10" s="1"/>
  <c r="G291" i="10" s="1"/>
  <c r="P290" i="10"/>
  <c r="F291" i="10"/>
  <c r="O290" i="10"/>
  <c r="T290" i="10"/>
  <c r="U290" i="10" s="1"/>
  <c r="V291" i="10" s="1"/>
  <c r="H303" i="1"/>
  <c r="Q302" i="1"/>
  <c r="S295" i="1"/>
  <c r="R295" i="1"/>
  <c r="M295" i="1"/>
  <c r="N295" i="1" s="1"/>
  <c r="I296" i="1" s="1"/>
  <c r="P291" i="11"/>
  <c r="K291" i="11"/>
  <c r="L291" i="11" s="1"/>
  <c r="G292" i="11" s="1"/>
  <c r="Q291" i="11"/>
  <c r="F292" i="11"/>
  <c r="O291" i="11"/>
  <c r="Q245" i="6"/>
  <c r="P245" i="6"/>
  <c r="K245" i="6"/>
  <c r="L245" i="6" s="1"/>
  <c r="G246" i="6" s="1"/>
  <c r="F246" i="6"/>
  <c r="O245" i="6"/>
  <c r="P288" i="2"/>
  <c r="G289" i="2"/>
  <c r="Q289" i="4"/>
  <c r="L289" i="4"/>
  <c r="M289" i="4" s="1"/>
  <c r="R289" i="4"/>
  <c r="G292" i="4"/>
  <c r="P291" i="4"/>
  <c r="Q288" i="2"/>
  <c r="L288" i="2"/>
  <c r="M288" i="2" s="1"/>
  <c r="H289" i="2" s="1"/>
  <c r="R288" i="2"/>
  <c r="O291" i="10" l="1"/>
  <c r="F292" i="10"/>
  <c r="T291" i="10"/>
  <c r="U291" i="10" s="1"/>
  <c r="V292" i="10" s="1"/>
  <c r="P291" i="10"/>
  <c r="Q291" i="10"/>
  <c r="K291" i="10"/>
  <c r="L291" i="10" s="1"/>
  <c r="G292" i="10" s="1"/>
  <c r="S296" i="1"/>
  <c r="M296" i="1"/>
  <c r="N296" i="1" s="1"/>
  <c r="I297" i="1" s="1"/>
  <c r="R296" i="1"/>
  <c r="Q303" i="1"/>
  <c r="H304" i="1"/>
  <c r="Q292" i="11"/>
  <c r="P292" i="11"/>
  <c r="K292" i="11"/>
  <c r="L292" i="11" s="1"/>
  <c r="G293" i="11" s="1"/>
  <c r="F293" i="11"/>
  <c r="O292" i="11"/>
  <c r="F247" i="6"/>
  <c r="O246" i="6"/>
  <c r="Q246" i="6"/>
  <c r="P246" i="6"/>
  <c r="K246" i="6"/>
  <c r="L246" i="6" s="1"/>
  <c r="G247" i="6" s="1"/>
  <c r="G290" i="2"/>
  <c r="P289" i="2"/>
  <c r="L290" i="4"/>
  <c r="M290" i="4" s="1"/>
  <c r="R290" i="4"/>
  <c r="Q290" i="4"/>
  <c r="P292" i="4"/>
  <c r="G293" i="4"/>
  <c r="R289" i="2"/>
  <c r="Q289" i="2"/>
  <c r="L289" i="2"/>
  <c r="M289" i="2" s="1"/>
  <c r="H290" i="2" s="1"/>
  <c r="T292" i="10" l="1"/>
  <c r="U292" i="10" s="1"/>
  <c r="V293" i="10" s="1"/>
  <c r="Q292" i="10"/>
  <c r="K292" i="10"/>
  <c r="L292" i="10" s="1"/>
  <c r="G293" i="10" s="1"/>
  <c r="P292" i="10"/>
  <c r="F293" i="10"/>
  <c r="O292" i="10"/>
  <c r="S297" i="1"/>
  <c r="R297" i="1"/>
  <c r="M297" i="1"/>
  <c r="N297" i="1" s="1"/>
  <c r="I298" i="1" s="1"/>
  <c r="H305" i="1"/>
  <c r="Q304" i="1"/>
  <c r="P293" i="11"/>
  <c r="K293" i="11"/>
  <c r="L293" i="11" s="1"/>
  <c r="G294" i="11" s="1"/>
  <c r="Q293" i="11"/>
  <c r="F294" i="11"/>
  <c r="O293" i="11"/>
  <c r="P247" i="6"/>
  <c r="K247" i="6"/>
  <c r="L247" i="6" s="1"/>
  <c r="G248" i="6" s="1"/>
  <c r="Q247" i="6"/>
  <c r="F248" i="6"/>
  <c r="O247" i="6"/>
  <c r="G291" i="2"/>
  <c r="P290" i="2"/>
  <c r="Q291" i="4"/>
  <c r="L291" i="4"/>
  <c r="M291" i="4" s="1"/>
  <c r="R291" i="4"/>
  <c r="G294" i="4"/>
  <c r="P293" i="4"/>
  <c r="L290" i="2"/>
  <c r="M290" i="2" s="1"/>
  <c r="H291" i="2" s="1"/>
  <c r="R290" i="2"/>
  <c r="Q290" i="2"/>
  <c r="T293" i="10" l="1"/>
  <c r="U293" i="10" s="1"/>
  <c r="V294" i="10" s="1"/>
  <c r="P293" i="10"/>
  <c r="Q293" i="10"/>
  <c r="K293" i="10"/>
  <c r="L293" i="10" s="1"/>
  <c r="G294" i="10" s="1"/>
  <c r="F294" i="10"/>
  <c r="O293" i="10"/>
  <c r="S298" i="1"/>
  <c r="M298" i="1"/>
  <c r="N298" i="1" s="1"/>
  <c r="I299" i="1" s="1"/>
  <c r="R298" i="1"/>
  <c r="Q305" i="1"/>
  <c r="H306" i="1"/>
  <c r="Q294" i="11"/>
  <c r="P294" i="11"/>
  <c r="K294" i="11"/>
  <c r="L294" i="11" s="1"/>
  <c r="G295" i="11" s="1"/>
  <c r="F295" i="11"/>
  <c r="O294" i="11"/>
  <c r="P248" i="6"/>
  <c r="Q248" i="6"/>
  <c r="K248" i="6"/>
  <c r="L248" i="6" s="1"/>
  <c r="G249" i="6" s="1"/>
  <c r="F249" i="6"/>
  <c r="O248" i="6"/>
  <c r="P291" i="2"/>
  <c r="G292" i="2"/>
  <c r="R292" i="4"/>
  <c r="L292" i="4"/>
  <c r="M292" i="4" s="1"/>
  <c r="Q292" i="4"/>
  <c r="P294" i="4"/>
  <c r="G295" i="4"/>
  <c r="R291" i="2"/>
  <c r="Q291" i="2"/>
  <c r="L291" i="2"/>
  <c r="M291" i="2" s="1"/>
  <c r="H292" i="2" s="1"/>
  <c r="T294" i="10" l="1"/>
  <c r="U294" i="10" s="1"/>
  <c r="V295" i="10" s="1"/>
  <c r="Q294" i="10"/>
  <c r="K294" i="10"/>
  <c r="L294" i="10" s="1"/>
  <c r="G295" i="10" s="1"/>
  <c r="P294" i="10"/>
  <c r="F295" i="10"/>
  <c r="O294" i="10"/>
  <c r="S299" i="1"/>
  <c r="R299" i="1"/>
  <c r="M299" i="1"/>
  <c r="N299" i="1" s="1"/>
  <c r="I300" i="1" s="1"/>
  <c r="H307" i="1"/>
  <c r="Q306" i="1"/>
  <c r="P295" i="11"/>
  <c r="K295" i="11"/>
  <c r="L295" i="11" s="1"/>
  <c r="G296" i="11" s="1"/>
  <c r="Q295" i="11"/>
  <c r="F296" i="11"/>
  <c r="O295" i="11"/>
  <c r="F250" i="6"/>
  <c r="O249" i="6"/>
  <c r="P249" i="6"/>
  <c r="Q249" i="6"/>
  <c r="K249" i="6"/>
  <c r="L249" i="6" s="1"/>
  <c r="G250" i="6" s="1"/>
  <c r="P292" i="2"/>
  <c r="G293" i="2"/>
  <c r="L293" i="4"/>
  <c r="M293" i="4" s="1"/>
  <c r="R293" i="4"/>
  <c r="Q293" i="4"/>
  <c r="P295" i="4"/>
  <c r="G296" i="4"/>
  <c r="Q292" i="2"/>
  <c r="L292" i="2"/>
  <c r="M292" i="2" s="1"/>
  <c r="H293" i="2" s="1"/>
  <c r="R292" i="2"/>
  <c r="T295" i="10" l="1"/>
  <c r="U295" i="10" s="1"/>
  <c r="V296" i="10" s="1"/>
  <c r="P295" i="10"/>
  <c r="K295" i="10"/>
  <c r="L295" i="10" s="1"/>
  <c r="G296" i="10" s="1"/>
  <c r="Q295" i="10"/>
  <c r="O295" i="10"/>
  <c r="F296" i="10"/>
  <c r="S300" i="1"/>
  <c r="M300" i="1"/>
  <c r="N300" i="1" s="1"/>
  <c r="I301" i="1" s="1"/>
  <c r="R300" i="1"/>
  <c r="H308" i="1"/>
  <c r="Q307" i="1"/>
  <c r="Q296" i="11"/>
  <c r="P296" i="11"/>
  <c r="K296" i="11"/>
  <c r="L296" i="11" s="1"/>
  <c r="G297" i="11" s="1"/>
  <c r="F297" i="11"/>
  <c r="O296" i="11"/>
  <c r="K250" i="6"/>
  <c r="L250" i="6" s="1"/>
  <c r="G251" i="6" s="1"/>
  <c r="P250" i="6"/>
  <c r="Q250" i="6"/>
  <c r="F251" i="6"/>
  <c r="O250" i="6"/>
  <c r="P293" i="2"/>
  <c r="G294" i="2"/>
  <c r="L294" i="4"/>
  <c r="M294" i="4" s="1"/>
  <c r="R294" i="4"/>
  <c r="Q294" i="4"/>
  <c r="P296" i="4"/>
  <c r="G297" i="4"/>
  <c r="L293" i="2"/>
  <c r="M293" i="2" s="1"/>
  <c r="H294" i="2" s="1"/>
  <c r="R293" i="2"/>
  <c r="Q293" i="2"/>
  <c r="T296" i="10" l="1"/>
  <c r="U296" i="10" s="1"/>
  <c r="V297" i="10" s="1"/>
  <c r="Q296" i="10"/>
  <c r="P296" i="10"/>
  <c r="K296" i="10"/>
  <c r="L296" i="10" s="1"/>
  <c r="G297" i="10" s="1"/>
  <c r="F297" i="10"/>
  <c r="O296" i="10"/>
  <c r="S301" i="1"/>
  <c r="R301" i="1"/>
  <c r="M301" i="1"/>
  <c r="N301" i="1" s="1"/>
  <c r="I302" i="1" s="1"/>
  <c r="H309" i="1"/>
  <c r="Q308" i="1"/>
  <c r="P297" i="11"/>
  <c r="K297" i="11"/>
  <c r="L297" i="11" s="1"/>
  <c r="G298" i="11" s="1"/>
  <c r="Q297" i="11"/>
  <c r="F298" i="11"/>
  <c r="O297" i="11"/>
  <c r="F252" i="6"/>
  <c r="O251" i="6"/>
  <c r="P251" i="6"/>
  <c r="Q251" i="6"/>
  <c r="K251" i="6"/>
  <c r="L251" i="6" s="1"/>
  <c r="G252" i="6" s="1"/>
  <c r="G295" i="2"/>
  <c r="P294" i="2"/>
  <c r="Q295" i="4"/>
  <c r="R295" i="4"/>
  <c r="L295" i="4"/>
  <c r="M295" i="4" s="1"/>
  <c r="G298" i="4"/>
  <c r="P297" i="4"/>
  <c r="R294" i="2"/>
  <c r="Q294" i="2"/>
  <c r="L294" i="2"/>
  <c r="M294" i="2" s="1"/>
  <c r="H295" i="2" s="1"/>
  <c r="K297" i="10" l="1"/>
  <c r="L297" i="10" s="1"/>
  <c r="G298" i="10" s="1"/>
  <c r="P297" i="10"/>
  <c r="Q297" i="10"/>
  <c r="O297" i="10"/>
  <c r="F298" i="10"/>
  <c r="T297" i="10"/>
  <c r="U297" i="10" s="1"/>
  <c r="V298" i="10" s="1"/>
  <c r="H310" i="1"/>
  <c r="Q309" i="1"/>
  <c r="S302" i="1"/>
  <c r="M302" i="1"/>
  <c r="N302" i="1" s="1"/>
  <c r="I303" i="1" s="1"/>
  <c r="R302" i="1"/>
  <c r="O298" i="11"/>
  <c r="F299" i="11"/>
  <c r="Q298" i="11"/>
  <c r="K298" i="11"/>
  <c r="L298" i="11" s="1"/>
  <c r="G299" i="11" s="1"/>
  <c r="P298" i="11"/>
  <c r="P252" i="6"/>
  <c r="Q252" i="6"/>
  <c r="K252" i="6"/>
  <c r="L252" i="6" s="1"/>
  <c r="G253" i="6" s="1"/>
  <c r="O252" i="6"/>
  <c r="F253" i="6"/>
  <c r="G296" i="2"/>
  <c r="P295" i="2"/>
  <c r="R296" i="4"/>
  <c r="L296" i="4"/>
  <c r="M296" i="4" s="1"/>
  <c r="Q296" i="4"/>
  <c r="P298" i="4"/>
  <c r="G299" i="4"/>
  <c r="Q295" i="2"/>
  <c r="R295" i="2"/>
  <c r="L295" i="2"/>
  <c r="M295" i="2" s="1"/>
  <c r="H296" i="2" s="1"/>
  <c r="T298" i="10" l="1"/>
  <c r="U298" i="10" s="1"/>
  <c r="V299" i="10" s="1"/>
  <c r="F299" i="10"/>
  <c r="O298" i="10"/>
  <c r="Q298" i="10"/>
  <c r="P298" i="10"/>
  <c r="K298" i="10"/>
  <c r="L298" i="10" s="1"/>
  <c r="G299" i="10" s="1"/>
  <c r="S303" i="1"/>
  <c r="M303" i="1"/>
  <c r="N303" i="1" s="1"/>
  <c r="I304" i="1" s="1"/>
  <c r="R303" i="1"/>
  <c r="H311" i="1"/>
  <c r="Q310" i="1"/>
  <c r="P299" i="11"/>
  <c r="K299" i="11"/>
  <c r="L299" i="11" s="1"/>
  <c r="G300" i="11" s="1"/>
  <c r="Q299" i="11"/>
  <c r="F300" i="11"/>
  <c r="O299" i="11"/>
  <c r="K253" i="6"/>
  <c r="L253" i="6" s="1"/>
  <c r="G254" i="6" s="1"/>
  <c r="P253" i="6"/>
  <c r="Q253" i="6"/>
  <c r="O253" i="6"/>
  <c r="F254" i="6"/>
  <c r="P296" i="2"/>
  <c r="G297" i="2"/>
  <c r="P299" i="4"/>
  <c r="G300" i="4"/>
  <c r="L297" i="4"/>
  <c r="M297" i="4" s="1"/>
  <c r="R297" i="4"/>
  <c r="Q297" i="4"/>
  <c r="L296" i="2"/>
  <c r="M296" i="2" s="1"/>
  <c r="H297" i="2" s="1"/>
  <c r="Q296" i="2"/>
  <c r="R296" i="2"/>
  <c r="P299" i="10" l="1"/>
  <c r="K299" i="10"/>
  <c r="L299" i="10" s="1"/>
  <c r="G300" i="10" s="1"/>
  <c r="Q299" i="10"/>
  <c r="F300" i="10"/>
  <c r="O299" i="10"/>
  <c r="T299" i="10"/>
  <c r="U299" i="10" s="1"/>
  <c r="V300" i="10" s="1"/>
  <c r="S304" i="1"/>
  <c r="R304" i="1"/>
  <c r="M304" i="1"/>
  <c r="N304" i="1" s="1"/>
  <c r="I305" i="1" s="1"/>
  <c r="Q311" i="1"/>
  <c r="H312" i="1"/>
  <c r="Q300" i="11"/>
  <c r="K300" i="11"/>
  <c r="L300" i="11" s="1"/>
  <c r="G301" i="11" s="1"/>
  <c r="P300" i="11"/>
  <c r="F301" i="11"/>
  <c r="O300" i="11"/>
  <c r="O254" i="6"/>
  <c r="F255" i="6"/>
  <c r="K254" i="6"/>
  <c r="L254" i="6" s="1"/>
  <c r="G255" i="6" s="1"/>
  <c r="P254" i="6"/>
  <c r="Q254" i="6"/>
  <c r="G298" i="2"/>
  <c r="P297" i="2"/>
  <c r="R298" i="4"/>
  <c r="Q298" i="4"/>
  <c r="L298" i="4"/>
  <c r="M298" i="4" s="1"/>
  <c r="G301" i="4"/>
  <c r="P300" i="4"/>
  <c r="Q297" i="2"/>
  <c r="L297" i="2"/>
  <c r="M297" i="2" s="1"/>
  <c r="H298" i="2" s="1"/>
  <c r="R297" i="2"/>
  <c r="T300" i="10" l="1"/>
  <c r="U300" i="10" s="1"/>
  <c r="V301" i="10" s="1"/>
  <c r="Q300" i="10"/>
  <c r="K300" i="10"/>
  <c r="L300" i="10" s="1"/>
  <c r="G301" i="10" s="1"/>
  <c r="P300" i="10"/>
  <c r="F301" i="10"/>
  <c r="O300" i="10"/>
  <c r="R305" i="1"/>
  <c r="M305" i="1"/>
  <c r="N305" i="1" s="1"/>
  <c r="I306" i="1" s="1"/>
  <c r="S305" i="1"/>
  <c r="H313" i="1"/>
  <c r="Q312" i="1"/>
  <c r="P301" i="11"/>
  <c r="K301" i="11"/>
  <c r="L301" i="11" s="1"/>
  <c r="G302" i="11" s="1"/>
  <c r="Q301" i="11"/>
  <c r="F302" i="11"/>
  <c r="O301" i="11"/>
  <c r="P255" i="6"/>
  <c r="K255" i="6"/>
  <c r="L255" i="6" s="1"/>
  <c r="G256" i="6" s="1"/>
  <c r="Q255" i="6"/>
  <c r="O255" i="6"/>
  <c r="F256" i="6"/>
  <c r="G299" i="2"/>
  <c r="P298" i="2"/>
  <c r="Q299" i="4"/>
  <c r="L299" i="4"/>
  <c r="M299" i="4" s="1"/>
  <c r="R299" i="4"/>
  <c r="G302" i="4"/>
  <c r="P301" i="4"/>
  <c r="Q298" i="2"/>
  <c r="R298" i="2"/>
  <c r="L298" i="2"/>
  <c r="M298" i="2" s="1"/>
  <c r="H299" i="2" s="1"/>
  <c r="T301" i="10" l="1"/>
  <c r="U301" i="10" s="1"/>
  <c r="V302" i="10" s="1"/>
  <c r="P301" i="10"/>
  <c r="Q301" i="10"/>
  <c r="K301" i="10"/>
  <c r="L301" i="10" s="1"/>
  <c r="G302" i="10" s="1"/>
  <c r="O301" i="10"/>
  <c r="F302" i="10"/>
  <c r="S306" i="1"/>
  <c r="M306" i="1"/>
  <c r="N306" i="1" s="1"/>
  <c r="I307" i="1" s="1"/>
  <c r="R306" i="1"/>
  <c r="Q313" i="1"/>
  <c r="H314" i="1"/>
  <c r="Q302" i="11"/>
  <c r="K302" i="11"/>
  <c r="L302" i="11" s="1"/>
  <c r="G303" i="11" s="1"/>
  <c r="P302" i="11"/>
  <c r="F303" i="11"/>
  <c r="O302" i="11"/>
  <c r="P256" i="6"/>
  <c r="K256" i="6"/>
  <c r="L256" i="6" s="1"/>
  <c r="G257" i="6" s="1"/>
  <c r="Q256" i="6"/>
  <c r="O256" i="6"/>
  <c r="F257" i="6"/>
  <c r="G300" i="2"/>
  <c r="P299" i="2"/>
  <c r="R300" i="4"/>
  <c r="L300" i="4"/>
  <c r="M300" i="4" s="1"/>
  <c r="Q300" i="4"/>
  <c r="P302" i="4"/>
  <c r="G303" i="4"/>
  <c r="L299" i="2"/>
  <c r="M299" i="2" s="1"/>
  <c r="H300" i="2" s="1"/>
  <c r="Q299" i="2"/>
  <c r="R299" i="2"/>
  <c r="T302" i="10" l="1"/>
  <c r="U302" i="10" s="1"/>
  <c r="V303" i="10" s="1"/>
  <c r="O302" i="10"/>
  <c r="F303" i="10"/>
  <c r="P302" i="10"/>
  <c r="Q302" i="10"/>
  <c r="K302" i="10"/>
  <c r="L302" i="10" s="1"/>
  <c r="G303" i="10" s="1"/>
  <c r="R307" i="1"/>
  <c r="M307" i="1"/>
  <c r="N307" i="1" s="1"/>
  <c r="I308" i="1" s="1"/>
  <c r="S307" i="1"/>
  <c r="H315" i="1"/>
  <c r="Q314" i="1"/>
  <c r="K303" i="11"/>
  <c r="L303" i="11" s="1"/>
  <c r="G304" i="11" s="1"/>
  <c r="P303" i="11"/>
  <c r="Q303" i="11"/>
  <c r="F304" i="11"/>
  <c r="O303" i="11"/>
  <c r="K257" i="6"/>
  <c r="L257" i="6" s="1"/>
  <c r="G258" i="6" s="1"/>
  <c r="P257" i="6"/>
  <c r="Q257" i="6"/>
  <c r="F258" i="6"/>
  <c r="O257" i="6"/>
  <c r="G301" i="2"/>
  <c r="P300" i="2"/>
  <c r="R301" i="4"/>
  <c r="Q301" i="4"/>
  <c r="L301" i="4"/>
  <c r="M301" i="4" s="1"/>
  <c r="G304" i="4"/>
  <c r="P303" i="4"/>
  <c r="L300" i="2"/>
  <c r="M300" i="2" s="1"/>
  <c r="H301" i="2" s="1"/>
  <c r="R300" i="2"/>
  <c r="Q300" i="2"/>
  <c r="T303" i="10" l="1"/>
  <c r="U303" i="10" s="1"/>
  <c r="V304" i="10" s="1"/>
  <c r="O303" i="10"/>
  <c r="F304" i="10"/>
  <c r="K303" i="10"/>
  <c r="L303" i="10" s="1"/>
  <c r="G304" i="10" s="1"/>
  <c r="Q303" i="10"/>
  <c r="P303" i="10"/>
  <c r="S308" i="1"/>
  <c r="M308" i="1"/>
  <c r="N308" i="1" s="1"/>
  <c r="I309" i="1" s="1"/>
  <c r="R308" i="1"/>
  <c r="H316" i="1"/>
  <c r="Q315" i="1"/>
  <c r="Q304" i="11"/>
  <c r="P304" i="11"/>
  <c r="K304" i="11"/>
  <c r="L304" i="11" s="1"/>
  <c r="G305" i="11" s="1"/>
  <c r="F305" i="11"/>
  <c r="O304" i="11"/>
  <c r="O258" i="6"/>
  <c r="F259" i="6"/>
  <c r="K258" i="6"/>
  <c r="L258" i="6" s="1"/>
  <c r="G259" i="6" s="1"/>
  <c r="P258" i="6"/>
  <c r="Q258" i="6"/>
  <c r="P301" i="2"/>
  <c r="G302" i="2"/>
  <c r="G305" i="4"/>
  <c r="P304" i="4"/>
  <c r="Q302" i="4"/>
  <c r="L302" i="4"/>
  <c r="M302" i="4" s="1"/>
  <c r="R302" i="4"/>
  <c r="L301" i="2"/>
  <c r="M301" i="2" s="1"/>
  <c r="H302" i="2" s="1"/>
  <c r="Q301" i="2"/>
  <c r="R301" i="2"/>
  <c r="T304" i="10" l="1"/>
  <c r="U304" i="10" s="1"/>
  <c r="V305" i="10" s="1"/>
  <c r="O304" i="10"/>
  <c r="F305" i="10"/>
  <c r="Q304" i="10"/>
  <c r="P304" i="10"/>
  <c r="K304" i="10"/>
  <c r="L304" i="10" s="1"/>
  <c r="G305" i="10" s="1"/>
  <c r="R309" i="1"/>
  <c r="S309" i="1"/>
  <c r="M309" i="1"/>
  <c r="N309" i="1" s="1"/>
  <c r="I310" i="1" s="1"/>
  <c r="Q316" i="1"/>
  <c r="H317" i="1"/>
  <c r="K305" i="11"/>
  <c r="L305" i="11" s="1"/>
  <c r="G306" i="11" s="1"/>
  <c r="Q305" i="11"/>
  <c r="P305" i="11"/>
  <c r="O305" i="11"/>
  <c r="F306" i="11"/>
  <c r="K259" i="6"/>
  <c r="L259" i="6" s="1"/>
  <c r="G260" i="6" s="1"/>
  <c r="P259" i="6"/>
  <c r="Q259" i="6"/>
  <c r="O259" i="6"/>
  <c r="F260" i="6"/>
  <c r="P302" i="2"/>
  <c r="G303" i="2"/>
  <c r="Q303" i="4"/>
  <c r="L303" i="4"/>
  <c r="M303" i="4" s="1"/>
  <c r="R303" i="4"/>
  <c r="G306" i="4"/>
  <c r="P305" i="4"/>
  <c r="R302" i="2"/>
  <c r="Q302" i="2"/>
  <c r="L302" i="2"/>
  <c r="M302" i="2" s="1"/>
  <c r="H303" i="2" s="1"/>
  <c r="T305" i="10" l="1"/>
  <c r="U305" i="10" s="1"/>
  <c r="V306" i="10" s="1"/>
  <c r="O305" i="10"/>
  <c r="F306" i="10"/>
  <c r="Q305" i="10"/>
  <c r="K305" i="10"/>
  <c r="L305" i="10" s="1"/>
  <c r="G306" i="10" s="1"/>
  <c r="P305" i="10"/>
  <c r="S310" i="1"/>
  <c r="M310" i="1"/>
  <c r="N310" i="1" s="1"/>
  <c r="I311" i="1" s="1"/>
  <c r="R310" i="1"/>
  <c r="H318" i="1"/>
  <c r="Q317" i="1"/>
  <c r="F307" i="11"/>
  <c r="O306" i="11"/>
  <c r="Q306" i="11"/>
  <c r="P306" i="11"/>
  <c r="K306" i="11"/>
  <c r="L306" i="11" s="1"/>
  <c r="G307" i="11" s="1"/>
  <c r="O260" i="6"/>
  <c r="F261" i="6"/>
  <c r="K260" i="6"/>
  <c r="L260" i="6" s="1"/>
  <c r="G261" i="6" s="1"/>
  <c r="Q260" i="6"/>
  <c r="P260" i="6"/>
  <c r="G304" i="2"/>
  <c r="P303" i="2"/>
  <c r="R304" i="4"/>
  <c r="L304" i="4"/>
  <c r="M304" i="4" s="1"/>
  <c r="Q304" i="4"/>
  <c r="P306" i="4"/>
  <c r="G307" i="4"/>
  <c r="L303" i="2"/>
  <c r="M303" i="2" s="1"/>
  <c r="H304" i="2" s="1"/>
  <c r="Q303" i="2"/>
  <c r="R303" i="2"/>
  <c r="T306" i="10" l="1"/>
  <c r="U306" i="10" s="1"/>
  <c r="V307" i="10" s="1"/>
  <c r="P306" i="10"/>
  <c r="Q306" i="10"/>
  <c r="K306" i="10"/>
  <c r="L306" i="10" s="1"/>
  <c r="G307" i="10" s="1"/>
  <c r="F307" i="10"/>
  <c r="O306" i="10"/>
  <c r="R311" i="1"/>
  <c r="M311" i="1"/>
  <c r="N311" i="1" s="1"/>
  <c r="I312" i="1" s="1"/>
  <c r="S311" i="1"/>
  <c r="Q318" i="1"/>
  <c r="H319" i="1"/>
  <c r="K307" i="11"/>
  <c r="L307" i="11" s="1"/>
  <c r="G308" i="11" s="1"/>
  <c r="Q307" i="11"/>
  <c r="P307" i="11"/>
  <c r="O307" i="11"/>
  <c r="F308" i="11"/>
  <c r="K261" i="6"/>
  <c r="L261" i="6" s="1"/>
  <c r="G262" i="6" s="1"/>
  <c r="P261" i="6"/>
  <c r="Q261" i="6"/>
  <c r="F262" i="6"/>
  <c r="O261" i="6"/>
  <c r="P304" i="2"/>
  <c r="G305" i="2"/>
  <c r="Q305" i="4"/>
  <c r="L305" i="4"/>
  <c r="M305" i="4" s="1"/>
  <c r="R305" i="4"/>
  <c r="G308" i="4"/>
  <c r="P307" i="4"/>
  <c r="L304" i="2"/>
  <c r="M304" i="2" s="1"/>
  <c r="H305" i="2" s="1"/>
  <c r="Q304" i="2"/>
  <c r="R304" i="2"/>
  <c r="T307" i="10" l="1"/>
  <c r="U307" i="10" s="1"/>
  <c r="V308" i="10" s="1"/>
  <c r="Q307" i="10"/>
  <c r="P307" i="10"/>
  <c r="K307" i="10"/>
  <c r="L307" i="10" s="1"/>
  <c r="G308" i="10" s="1"/>
  <c r="O307" i="10"/>
  <c r="F308" i="10"/>
  <c r="S312" i="1"/>
  <c r="M312" i="1"/>
  <c r="N312" i="1" s="1"/>
  <c r="I313" i="1" s="1"/>
  <c r="R312" i="1"/>
  <c r="H320" i="1"/>
  <c r="Q319" i="1"/>
  <c r="K308" i="11"/>
  <c r="L308" i="11" s="1"/>
  <c r="G309" i="11" s="1"/>
  <c r="Q308" i="11"/>
  <c r="P308" i="11"/>
  <c r="F309" i="11"/>
  <c r="O308" i="11"/>
  <c r="O262" i="6"/>
  <c r="F263" i="6"/>
  <c r="K262" i="6"/>
  <c r="L262" i="6" s="1"/>
  <c r="G263" i="6" s="1"/>
  <c r="P262" i="6"/>
  <c r="Q262" i="6"/>
  <c r="P305" i="2"/>
  <c r="G306" i="2"/>
  <c r="L306" i="4"/>
  <c r="M306" i="4" s="1"/>
  <c r="R306" i="4"/>
  <c r="Q306" i="4"/>
  <c r="P308" i="4"/>
  <c r="G309" i="4"/>
  <c r="L305" i="2"/>
  <c r="M305" i="2" s="1"/>
  <c r="H306" i="2" s="1"/>
  <c r="R305" i="2"/>
  <c r="Q305" i="2"/>
  <c r="T308" i="10" l="1"/>
  <c r="U308" i="10" s="1"/>
  <c r="V309" i="10" s="1"/>
  <c r="O308" i="10"/>
  <c r="F309" i="10"/>
  <c r="Q308" i="10"/>
  <c r="P308" i="10"/>
  <c r="K308" i="10"/>
  <c r="L308" i="10" s="1"/>
  <c r="G309" i="10" s="1"/>
  <c r="R313" i="1"/>
  <c r="M313" i="1"/>
  <c r="N313" i="1" s="1"/>
  <c r="I314" i="1" s="1"/>
  <c r="S313" i="1"/>
  <c r="H321" i="1"/>
  <c r="Q320" i="1"/>
  <c r="K309" i="11"/>
  <c r="L309" i="11" s="1"/>
  <c r="G310" i="11" s="1"/>
  <c r="P309" i="11"/>
  <c r="Q309" i="11"/>
  <c r="F310" i="11"/>
  <c r="O309" i="11"/>
  <c r="F264" i="6"/>
  <c r="O263" i="6"/>
  <c r="P263" i="6"/>
  <c r="K263" i="6"/>
  <c r="L263" i="6" s="1"/>
  <c r="G264" i="6" s="1"/>
  <c r="Q263" i="6"/>
  <c r="G307" i="2"/>
  <c r="P306" i="2"/>
  <c r="Q307" i="4"/>
  <c r="L307" i="4"/>
  <c r="M307" i="4" s="1"/>
  <c r="R307" i="4"/>
  <c r="G310" i="4"/>
  <c r="P309" i="4"/>
  <c r="R306" i="2"/>
  <c r="L306" i="2"/>
  <c r="M306" i="2" s="1"/>
  <c r="H307" i="2" s="1"/>
  <c r="Q306" i="2"/>
  <c r="Q309" i="10" l="1"/>
  <c r="K309" i="10"/>
  <c r="L309" i="10" s="1"/>
  <c r="G310" i="10" s="1"/>
  <c r="P309" i="10"/>
  <c r="O309" i="10"/>
  <c r="F310" i="10"/>
  <c r="T309" i="10"/>
  <c r="U309" i="10" s="1"/>
  <c r="V310" i="10" s="1"/>
  <c r="M314" i="1"/>
  <c r="N314" i="1" s="1"/>
  <c r="I315" i="1" s="1"/>
  <c r="R314" i="1"/>
  <c r="S314" i="1"/>
  <c r="Q321" i="1"/>
  <c r="H322" i="1"/>
  <c r="Q310" i="11"/>
  <c r="P310" i="11"/>
  <c r="K310" i="11"/>
  <c r="L310" i="11" s="1"/>
  <c r="G311" i="11" s="1"/>
  <c r="F311" i="11"/>
  <c r="O310" i="11"/>
  <c r="P264" i="6"/>
  <c r="Q264" i="6"/>
  <c r="K264" i="6"/>
  <c r="L264" i="6" s="1"/>
  <c r="G265" i="6" s="1"/>
  <c r="F265" i="6"/>
  <c r="O264" i="6"/>
  <c r="G308" i="2"/>
  <c r="P307" i="2"/>
  <c r="R308" i="4"/>
  <c r="L308" i="4"/>
  <c r="M308" i="4" s="1"/>
  <c r="Q308" i="4"/>
  <c r="P310" i="4"/>
  <c r="G311" i="4"/>
  <c r="R307" i="2"/>
  <c r="Q307" i="2"/>
  <c r="L307" i="2"/>
  <c r="M307" i="2" s="1"/>
  <c r="H308" i="2" s="1"/>
  <c r="T310" i="10" l="1"/>
  <c r="U310" i="10" s="1"/>
  <c r="V311" i="10" s="1"/>
  <c r="P310" i="10"/>
  <c r="Q310" i="10"/>
  <c r="K310" i="10"/>
  <c r="L310" i="10" s="1"/>
  <c r="G311" i="10" s="1"/>
  <c r="O310" i="10"/>
  <c r="F311" i="10"/>
  <c r="R315" i="1"/>
  <c r="M315" i="1"/>
  <c r="N315" i="1" s="1"/>
  <c r="I316" i="1" s="1"/>
  <c r="S315" i="1"/>
  <c r="H323" i="1"/>
  <c r="Q322" i="1"/>
  <c r="O311" i="11"/>
  <c r="F312" i="11"/>
  <c r="K311" i="11"/>
  <c r="L311" i="11" s="1"/>
  <c r="G312" i="11" s="1"/>
  <c r="P311" i="11"/>
  <c r="Q311" i="11"/>
  <c r="F266" i="6"/>
  <c r="O265" i="6"/>
  <c r="P265" i="6"/>
  <c r="Q265" i="6"/>
  <c r="K265" i="6"/>
  <c r="L265" i="6" s="1"/>
  <c r="G266" i="6" s="1"/>
  <c r="P308" i="2"/>
  <c r="G309" i="2"/>
  <c r="L309" i="4"/>
  <c r="M309" i="4" s="1"/>
  <c r="R309" i="4"/>
  <c r="Q309" i="4"/>
  <c r="P311" i="4"/>
  <c r="G312" i="4"/>
  <c r="L308" i="2"/>
  <c r="M308" i="2" s="1"/>
  <c r="H309" i="2" s="1"/>
  <c r="R308" i="2"/>
  <c r="Q308" i="2"/>
  <c r="F312" i="10" l="1"/>
  <c r="O311" i="10"/>
  <c r="K311" i="10"/>
  <c r="L311" i="10" s="1"/>
  <c r="G312" i="10" s="1"/>
  <c r="P311" i="10"/>
  <c r="Q311" i="10"/>
  <c r="T311" i="10"/>
  <c r="U311" i="10" s="1"/>
  <c r="V312" i="10" s="1"/>
  <c r="M316" i="1"/>
  <c r="N316" i="1" s="1"/>
  <c r="I317" i="1" s="1"/>
  <c r="S316" i="1"/>
  <c r="R316" i="1"/>
  <c r="Q323" i="1"/>
  <c r="H324" i="1"/>
  <c r="P312" i="11"/>
  <c r="Q312" i="11"/>
  <c r="K312" i="11"/>
  <c r="L312" i="11" s="1"/>
  <c r="G313" i="11" s="1"/>
  <c r="F313" i="11"/>
  <c r="O312" i="11"/>
  <c r="P266" i="6"/>
  <c r="Q266" i="6"/>
  <c r="K266" i="6"/>
  <c r="L266" i="6" s="1"/>
  <c r="G267" i="6" s="1"/>
  <c r="F267" i="6"/>
  <c r="O266" i="6"/>
  <c r="G310" i="2"/>
  <c r="P309" i="2"/>
  <c r="L310" i="4"/>
  <c r="M310" i="4" s="1"/>
  <c r="R310" i="4"/>
  <c r="Q310" i="4"/>
  <c r="P312" i="4"/>
  <c r="G313" i="4"/>
  <c r="R309" i="2"/>
  <c r="L309" i="2"/>
  <c r="M309" i="2" s="1"/>
  <c r="H310" i="2" s="1"/>
  <c r="Q309" i="2"/>
  <c r="T312" i="10" l="1"/>
  <c r="U312" i="10" s="1"/>
  <c r="V313" i="10" s="1"/>
  <c r="K312" i="10"/>
  <c r="L312" i="10" s="1"/>
  <c r="G313" i="10" s="1"/>
  <c r="Q312" i="10"/>
  <c r="P312" i="10"/>
  <c r="O312" i="10"/>
  <c r="F313" i="10"/>
  <c r="Q324" i="1"/>
  <c r="H325" i="1"/>
  <c r="S317" i="1"/>
  <c r="R317" i="1"/>
  <c r="M317" i="1"/>
  <c r="N317" i="1" s="1"/>
  <c r="I318" i="1" s="1"/>
  <c r="K313" i="11"/>
  <c r="L313" i="11" s="1"/>
  <c r="G314" i="11" s="1"/>
  <c r="Q313" i="11"/>
  <c r="P313" i="11"/>
  <c r="F314" i="11"/>
  <c r="O313" i="11"/>
  <c r="F268" i="6"/>
  <c r="O267" i="6"/>
  <c r="K267" i="6"/>
  <c r="L267" i="6" s="1"/>
  <c r="G268" i="6" s="1"/>
  <c r="Q267" i="6"/>
  <c r="P267" i="6"/>
  <c r="G311" i="2"/>
  <c r="P310" i="2"/>
  <c r="Q311" i="4"/>
  <c r="R311" i="4"/>
  <c r="L311" i="4"/>
  <c r="M311" i="4" s="1"/>
  <c r="G314" i="4"/>
  <c r="P313" i="4"/>
  <c r="Q310" i="2"/>
  <c r="L310" i="2"/>
  <c r="M310" i="2" s="1"/>
  <c r="H311" i="2" s="1"/>
  <c r="R310" i="2"/>
  <c r="T313" i="10" l="1"/>
  <c r="U313" i="10" s="1"/>
  <c r="V314" i="10" s="1"/>
  <c r="O313" i="10"/>
  <c r="F314" i="10"/>
  <c r="K313" i="10"/>
  <c r="L313" i="10" s="1"/>
  <c r="G314" i="10" s="1"/>
  <c r="Q313" i="10"/>
  <c r="P313" i="10"/>
  <c r="Q325" i="1"/>
  <c r="H326" i="1"/>
  <c r="S318" i="1"/>
  <c r="R318" i="1"/>
  <c r="M318" i="1"/>
  <c r="N318" i="1" s="1"/>
  <c r="I319" i="1" s="1"/>
  <c r="P314" i="11"/>
  <c r="Q314" i="11"/>
  <c r="K314" i="11"/>
  <c r="L314" i="11" s="1"/>
  <c r="G315" i="11" s="1"/>
  <c r="F315" i="11"/>
  <c r="O314" i="11"/>
  <c r="P268" i="6"/>
  <c r="K268" i="6"/>
  <c r="L268" i="6" s="1"/>
  <c r="G269" i="6" s="1"/>
  <c r="Q268" i="6"/>
  <c r="F269" i="6"/>
  <c r="O268" i="6"/>
  <c r="G312" i="2"/>
  <c r="P311" i="2"/>
  <c r="G315" i="4"/>
  <c r="P314" i="4"/>
  <c r="Q312" i="4"/>
  <c r="R312" i="4"/>
  <c r="L312" i="4"/>
  <c r="M312" i="4" s="1"/>
  <c r="L311" i="2"/>
  <c r="M311" i="2" s="1"/>
  <c r="H312" i="2" s="1"/>
  <c r="R311" i="2"/>
  <c r="Q311" i="2"/>
  <c r="O314" i="10" l="1"/>
  <c r="F315" i="10"/>
  <c r="P314" i="10"/>
  <c r="Q314" i="10"/>
  <c r="K314" i="10"/>
  <c r="L314" i="10" s="1"/>
  <c r="G315" i="10" s="1"/>
  <c r="T314" i="10"/>
  <c r="U314" i="10" s="1"/>
  <c r="V315" i="10" s="1"/>
  <c r="R319" i="1"/>
  <c r="M319" i="1"/>
  <c r="N319" i="1" s="1"/>
  <c r="I320" i="1" s="1"/>
  <c r="S319" i="1"/>
  <c r="H327" i="1"/>
  <c r="Q326" i="1"/>
  <c r="K315" i="11"/>
  <c r="L315" i="11" s="1"/>
  <c r="G316" i="11" s="1"/>
  <c r="P315" i="11"/>
  <c r="Q315" i="11"/>
  <c r="F316" i="11"/>
  <c r="O315" i="11"/>
  <c r="F270" i="6"/>
  <c r="O269" i="6"/>
  <c r="K269" i="6"/>
  <c r="L269" i="6" s="1"/>
  <c r="G270" i="6" s="1"/>
  <c r="P269" i="6"/>
  <c r="Q269" i="6"/>
  <c r="P312" i="2"/>
  <c r="G313" i="2"/>
  <c r="P315" i="4"/>
  <c r="G316" i="4"/>
  <c r="R313" i="4"/>
  <c r="L313" i="4"/>
  <c r="M313" i="4" s="1"/>
  <c r="Q313" i="4"/>
  <c r="L312" i="2"/>
  <c r="M312" i="2" s="1"/>
  <c r="H313" i="2" s="1"/>
  <c r="Q312" i="2"/>
  <c r="R312" i="2"/>
  <c r="T315" i="10" l="1"/>
  <c r="U315" i="10" s="1"/>
  <c r="V316" i="10" s="1"/>
  <c r="O315" i="10"/>
  <c r="F316" i="10"/>
  <c r="P315" i="10"/>
  <c r="K315" i="10"/>
  <c r="L315" i="10" s="1"/>
  <c r="G316" i="10" s="1"/>
  <c r="Q315" i="10"/>
  <c r="Q327" i="1"/>
  <c r="H328" i="1"/>
  <c r="S320" i="1"/>
  <c r="M320" i="1"/>
  <c r="N320" i="1" s="1"/>
  <c r="I321" i="1" s="1"/>
  <c r="R320" i="1"/>
  <c r="Q316" i="11"/>
  <c r="P316" i="11"/>
  <c r="K316" i="11"/>
  <c r="L316" i="11" s="1"/>
  <c r="G317" i="11" s="1"/>
  <c r="F317" i="11"/>
  <c r="O316" i="11"/>
  <c r="K270" i="6"/>
  <c r="L270" i="6" s="1"/>
  <c r="G271" i="6" s="1"/>
  <c r="P270" i="6"/>
  <c r="Q270" i="6"/>
  <c r="F271" i="6"/>
  <c r="O270" i="6"/>
  <c r="P313" i="2"/>
  <c r="G314" i="2"/>
  <c r="Q314" i="4"/>
  <c r="R314" i="4"/>
  <c r="L314" i="4"/>
  <c r="M314" i="4" s="1"/>
  <c r="G317" i="4"/>
  <c r="P316" i="4"/>
  <c r="L313" i="2"/>
  <c r="M313" i="2" s="1"/>
  <c r="H314" i="2" s="1"/>
  <c r="R313" i="2"/>
  <c r="Q313" i="2"/>
  <c r="T316" i="10" l="1"/>
  <c r="U316" i="10" s="1"/>
  <c r="V317" i="10" s="1"/>
  <c r="F317" i="10"/>
  <c r="O316" i="10"/>
  <c r="K316" i="10"/>
  <c r="L316" i="10" s="1"/>
  <c r="G317" i="10" s="1"/>
  <c r="P316" i="10"/>
  <c r="Q316" i="10"/>
  <c r="M321" i="1"/>
  <c r="N321" i="1" s="1"/>
  <c r="I322" i="1" s="1"/>
  <c r="R321" i="1"/>
  <c r="S321" i="1"/>
  <c r="H329" i="1"/>
  <c r="Q328" i="1"/>
  <c r="O317" i="11"/>
  <c r="F318" i="11"/>
  <c r="K317" i="11"/>
  <c r="L317" i="11" s="1"/>
  <c r="G318" i="11" s="1"/>
  <c r="P317" i="11"/>
  <c r="Q317" i="11"/>
  <c r="F272" i="6"/>
  <c r="O271" i="6"/>
  <c r="K271" i="6"/>
  <c r="L271" i="6" s="1"/>
  <c r="G272" i="6" s="1"/>
  <c r="P271" i="6"/>
  <c r="Q271" i="6"/>
  <c r="P314" i="2"/>
  <c r="G315" i="2"/>
  <c r="R315" i="4"/>
  <c r="Q315" i="4"/>
  <c r="L315" i="4"/>
  <c r="M315" i="4" s="1"/>
  <c r="G318" i="4"/>
  <c r="P317" i="4"/>
  <c r="R314" i="2"/>
  <c r="Q314" i="2"/>
  <c r="L314" i="2"/>
  <c r="M314" i="2" s="1"/>
  <c r="H315" i="2" s="1"/>
  <c r="T317" i="10" l="1"/>
  <c r="U317" i="10" s="1"/>
  <c r="V318" i="10" s="1"/>
  <c r="Q317" i="10"/>
  <c r="P317" i="10"/>
  <c r="K317" i="10"/>
  <c r="L317" i="10" s="1"/>
  <c r="G318" i="10" s="1"/>
  <c r="O317" i="10"/>
  <c r="F318" i="10"/>
  <c r="M322" i="1"/>
  <c r="N322" i="1" s="1"/>
  <c r="I323" i="1" s="1"/>
  <c r="S322" i="1"/>
  <c r="R322" i="1"/>
  <c r="H330" i="1"/>
  <c r="Q329" i="1"/>
  <c r="Q318" i="11"/>
  <c r="P318" i="11"/>
  <c r="K318" i="11"/>
  <c r="L318" i="11" s="1"/>
  <c r="G319" i="11" s="1"/>
  <c r="F319" i="11"/>
  <c r="O318" i="11"/>
  <c r="K272" i="6"/>
  <c r="L272" i="6" s="1"/>
  <c r="G273" i="6" s="1"/>
  <c r="P272" i="6"/>
  <c r="Q272" i="6"/>
  <c r="F273" i="6"/>
  <c r="O272" i="6"/>
  <c r="G316" i="2"/>
  <c r="P315" i="2"/>
  <c r="Q316" i="4"/>
  <c r="L316" i="4"/>
  <c r="M316" i="4" s="1"/>
  <c r="R316" i="4"/>
  <c r="G319" i="4"/>
  <c r="P318" i="4"/>
  <c r="L315" i="2"/>
  <c r="M315" i="2" s="1"/>
  <c r="H316" i="2" s="1"/>
  <c r="Q315" i="2"/>
  <c r="R315" i="2"/>
  <c r="O318" i="10" l="1"/>
  <c r="F319" i="10"/>
  <c r="Q318" i="10"/>
  <c r="P318" i="10"/>
  <c r="K318" i="10"/>
  <c r="L318" i="10" s="1"/>
  <c r="G319" i="10" s="1"/>
  <c r="T318" i="10"/>
  <c r="U318" i="10" s="1"/>
  <c r="V319" i="10" s="1"/>
  <c r="M323" i="1"/>
  <c r="N323" i="1" s="1"/>
  <c r="I324" i="1" s="1"/>
  <c r="S323" i="1"/>
  <c r="R323" i="1"/>
  <c r="Q330" i="1"/>
  <c r="H331" i="1"/>
  <c r="K319" i="11"/>
  <c r="L319" i="11" s="1"/>
  <c r="G320" i="11" s="1"/>
  <c r="P319" i="11"/>
  <c r="Q319" i="11"/>
  <c r="O319" i="11"/>
  <c r="F320" i="11"/>
  <c r="O273" i="6"/>
  <c r="F274" i="6"/>
  <c r="Q273" i="6"/>
  <c r="K273" i="6"/>
  <c r="L273" i="6" s="1"/>
  <c r="G274" i="6" s="1"/>
  <c r="P273" i="6"/>
  <c r="P316" i="2"/>
  <c r="G317" i="2"/>
  <c r="P319" i="4"/>
  <c r="G320" i="4"/>
  <c r="R317" i="4"/>
  <c r="L317" i="4"/>
  <c r="M317" i="4" s="1"/>
  <c r="Q317" i="4"/>
  <c r="Q316" i="2"/>
  <c r="L316" i="2"/>
  <c r="M316" i="2" s="1"/>
  <c r="H317" i="2" s="1"/>
  <c r="R316" i="2"/>
  <c r="T319" i="10" l="1"/>
  <c r="U319" i="10" s="1"/>
  <c r="V320" i="10" s="1"/>
  <c r="K319" i="10"/>
  <c r="L319" i="10" s="1"/>
  <c r="G320" i="10" s="1"/>
  <c r="P319" i="10"/>
  <c r="Q319" i="10"/>
  <c r="F320" i="10"/>
  <c r="O319" i="10"/>
  <c r="S324" i="1"/>
  <c r="M324" i="1"/>
  <c r="N324" i="1" s="1"/>
  <c r="I325" i="1" s="1"/>
  <c r="R324" i="1"/>
  <c r="Q331" i="1"/>
  <c r="H332" i="1"/>
  <c r="F321" i="11"/>
  <c r="O320" i="11"/>
  <c r="Q320" i="11"/>
  <c r="P320" i="11"/>
  <c r="K320" i="11"/>
  <c r="L320" i="11" s="1"/>
  <c r="G321" i="11" s="1"/>
  <c r="P274" i="6"/>
  <c r="Q274" i="6"/>
  <c r="K274" i="6"/>
  <c r="L274" i="6" s="1"/>
  <c r="G275" i="6" s="1"/>
  <c r="F275" i="6"/>
  <c r="O274" i="6"/>
  <c r="P317" i="2"/>
  <c r="G318" i="2"/>
  <c r="R318" i="4"/>
  <c r="Q318" i="4"/>
  <c r="L318" i="4"/>
  <c r="M318" i="4" s="1"/>
  <c r="G321" i="4"/>
  <c r="P320" i="4"/>
  <c r="R317" i="2"/>
  <c r="L317" i="2"/>
  <c r="M317" i="2" s="1"/>
  <c r="H318" i="2" s="1"/>
  <c r="Q317" i="2"/>
  <c r="O320" i="10" l="1"/>
  <c r="F321" i="10"/>
  <c r="T320" i="10"/>
  <c r="U320" i="10" s="1"/>
  <c r="V321" i="10" s="1"/>
  <c r="Q320" i="10"/>
  <c r="P320" i="10"/>
  <c r="K320" i="10"/>
  <c r="L320" i="10" s="1"/>
  <c r="G321" i="10" s="1"/>
  <c r="H333" i="1"/>
  <c r="Q332" i="1"/>
  <c r="R325" i="1"/>
  <c r="M325" i="1"/>
  <c r="N325" i="1" s="1"/>
  <c r="I326" i="1" s="1"/>
  <c r="S325" i="1"/>
  <c r="P321" i="11"/>
  <c r="K321" i="11"/>
  <c r="L321" i="11" s="1"/>
  <c r="G322" i="11" s="1"/>
  <c r="Q321" i="11"/>
  <c r="F322" i="11"/>
  <c r="O321" i="11"/>
  <c r="Q275" i="6"/>
  <c r="K275" i="6"/>
  <c r="L275" i="6" s="1"/>
  <c r="G276" i="6" s="1"/>
  <c r="P275" i="6"/>
  <c r="O275" i="6"/>
  <c r="F276" i="6"/>
  <c r="P318" i="2"/>
  <c r="G319" i="2"/>
  <c r="L319" i="4"/>
  <c r="M319" i="4" s="1"/>
  <c r="R319" i="4"/>
  <c r="Q319" i="4"/>
  <c r="P321" i="4"/>
  <c r="G322" i="4"/>
  <c r="R318" i="2"/>
  <c r="Q318" i="2"/>
  <c r="L318" i="2"/>
  <c r="M318" i="2" s="1"/>
  <c r="H319" i="2" s="1"/>
  <c r="T321" i="10" l="1"/>
  <c r="U321" i="10" s="1"/>
  <c r="V322" i="10" s="1"/>
  <c r="K321" i="10"/>
  <c r="L321" i="10" s="1"/>
  <c r="G322" i="10" s="1"/>
  <c r="P321" i="10"/>
  <c r="Q321" i="10"/>
  <c r="O321" i="10"/>
  <c r="F322" i="10"/>
  <c r="S326" i="1"/>
  <c r="M326" i="1"/>
  <c r="N326" i="1" s="1"/>
  <c r="I327" i="1" s="1"/>
  <c r="R326" i="1"/>
  <c r="H334" i="1"/>
  <c r="Q333" i="1"/>
  <c r="F323" i="11"/>
  <c r="O322" i="11"/>
  <c r="Q322" i="11"/>
  <c r="K322" i="11"/>
  <c r="L322" i="11" s="1"/>
  <c r="G323" i="11" s="1"/>
  <c r="P322" i="11"/>
  <c r="P276" i="6"/>
  <c r="Q276" i="6"/>
  <c r="K276" i="6"/>
  <c r="L276" i="6" s="1"/>
  <c r="G277" i="6" s="1"/>
  <c r="O276" i="6"/>
  <c r="F277" i="6"/>
  <c r="P319" i="2"/>
  <c r="G320" i="2"/>
  <c r="Q320" i="4"/>
  <c r="R320" i="4"/>
  <c r="L320" i="4"/>
  <c r="M320" i="4" s="1"/>
  <c r="G323" i="4"/>
  <c r="P322" i="4"/>
  <c r="L319" i="2"/>
  <c r="M319" i="2" s="1"/>
  <c r="H320" i="2" s="1"/>
  <c r="R319" i="2"/>
  <c r="Q319" i="2"/>
  <c r="T322" i="10" l="1"/>
  <c r="U322" i="10" s="1"/>
  <c r="V323" i="10" s="1"/>
  <c r="F323" i="10"/>
  <c r="O322" i="10"/>
  <c r="Q322" i="10"/>
  <c r="P322" i="10"/>
  <c r="K322" i="10"/>
  <c r="L322" i="10" s="1"/>
  <c r="G323" i="10" s="1"/>
  <c r="M327" i="1"/>
  <c r="N327" i="1" s="1"/>
  <c r="I328" i="1" s="1"/>
  <c r="S327" i="1"/>
  <c r="R327" i="1"/>
  <c r="H335" i="1"/>
  <c r="Q334" i="1"/>
  <c r="P323" i="11"/>
  <c r="Q323" i="11"/>
  <c r="K323" i="11"/>
  <c r="L323" i="11" s="1"/>
  <c r="G324" i="11" s="1"/>
  <c r="O323" i="11"/>
  <c r="F324" i="11"/>
  <c r="O324" i="11" s="1"/>
  <c r="Q277" i="6"/>
  <c r="K277" i="6"/>
  <c r="L277" i="6" s="1"/>
  <c r="G278" i="6" s="1"/>
  <c r="P277" i="6"/>
  <c r="O277" i="6"/>
  <c r="F278" i="6"/>
  <c r="G321" i="2"/>
  <c r="P320" i="2"/>
  <c r="R321" i="4"/>
  <c r="L321" i="4"/>
  <c r="M321" i="4" s="1"/>
  <c r="Q321" i="4"/>
  <c r="P323" i="4"/>
  <c r="G324" i="4"/>
  <c r="L320" i="2"/>
  <c r="M320" i="2" s="1"/>
  <c r="H321" i="2" s="1"/>
  <c r="R320" i="2"/>
  <c r="Q320" i="2"/>
  <c r="F324" i="10" l="1"/>
  <c r="O323" i="10"/>
  <c r="K323" i="10"/>
  <c r="L323" i="10" s="1"/>
  <c r="G324" i="10" s="1"/>
  <c r="P323" i="10"/>
  <c r="Q323" i="10"/>
  <c r="T323" i="10"/>
  <c r="U323" i="10" s="1"/>
  <c r="V324" i="10" s="1"/>
  <c r="Q335" i="1"/>
  <c r="H336" i="1"/>
  <c r="M328" i="1"/>
  <c r="N328" i="1" s="1"/>
  <c r="I329" i="1" s="1"/>
  <c r="S328" i="1"/>
  <c r="R328" i="1"/>
  <c r="Q324" i="11"/>
  <c r="K324" i="11"/>
  <c r="L324" i="11" s="1"/>
  <c r="P324" i="11"/>
  <c r="K278" i="6"/>
  <c r="L278" i="6" s="1"/>
  <c r="G279" i="6" s="1"/>
  <c r="Q278" i="6"/>
  <c r="P278" i="6"/>
  <c r="O278" i="6"/>
  <c r="F279" i="6"/>
  <c r="P321" i="2"/>
  <c r="G322" i="2"/>
  <c r="P324" i="4"/>
  <c r="G325" i="4"/>
  <c r="L322" i="4"/>
  <c r="M322" i="4" s="1"/>
  <c r="R322" i="4"/>
  <c r="Q322" i="4"/>
  <c r="R321" i="2"/>
  <c r="Q321" i="2"/>
  <c r="L321" i="2"/>
  <c r="M321" i="2" s="1"/>
  <c r="H322" i="2" s="1"/>
  <c r="T324" i="10" l="1"/>
  <c r="U324" i="10" s="1"/>
  <c r="V325" i="10" s="1"/>
  <c r="Q324" i="10"/>
  <c r="P324" i="10"/>
  <c r="K324" i="10"/>
  <c r="L324" i="10" s="1"/>
  <c r="G325" i="10" s="1"/>
  <c r="F325" i="10"/>
  <c r="O324" i="10"/>
  <c r="R329" i="1"/>
  <c r="M329" i="1"/>
  <c r="N329" i="1" s="1"/>
  <c r="I330" i="1" s="1"/>
  <c r="S329" i="1"/>
  <c r="Q336" i="1"/>
  <c r="H337" i="1"/>
  <c r="P279" i="6"/>
  <c r="Q279" i="6"/>
  <c r="K279" i="6"/>
  <c r="L279" i="6" s="1"/>
  <c r="G280" i="6" s="1"/>
  <c r="F280" i="6"/>
  <c r="O279" i="6"/>
  <c r="G323" i="2"/>
  <c r="P322" i="2"/>
  <c r="R323" i="4"/>
  <c r="Q323" i="4"/>
  <c r="L323" i="4"/>
  <c r="M323" i="4" s="1"/>
  <c r="G326" i="4"/>
  <c r="P325" i="4"/>
  <c r="Q322" i="2"/>
  <c r="R322" i="2"/>
  <c r="L322" i="2"/>
  <c r="M322" i="2" s="1"/>
  <c r="H323" i="2" s="1"/>
  <c r="Q325" i="10" l="1"/>
  <c r="P325" i="10"/>
  <c r="K325" i="10"/>
  <c r="L325" i="10" s="1"/>
  <c r="G326" i="10" s="1"/>
  <c r="O325" i="10"/>
  <c r="F326" i="10"/>
  <c r="T325" i="10"/>
  <c r="U325" i="10" s="1"/>
  <c r="V326" i="10" s="1"/>
  <c r="M330" i="1"/>
  <c r="N330" i="1" s="1"/>
  <c r="I331" i="1" s="1"/>
  <c r="S330" i="1"/>
  <c r="R330" i="1"/>
  <c r="H338" i="1"/>
  <c r="Q337" i="1"/>
  <c r="P280" i="6"/>
  <c r="Q280" i="6"/>
  <c r="K280" i="6"/>
  <c r="L280" i="6" s="1"/>
  <c r="G281" i="6" s="1"/>
  <c r="O280" i="6"/>
  <c r="F281" i="6"/>
  <c r="G324" i="2"/>
  <c r="P323" i="2"/>
  <c r="Q324" i="4"/>
  <c r="R324" i="4"/>
  <c r="L324" i="4"/>
  <c r="M324" i="4" s="1"/>
  <c r="G327" i="4"/>
  <c r="P326" i="4"/>
  <c r="Q323" i="2"/>
  <c r="L323" i="2"/>
  <c r="M323" i="2" s="1"/>
  <c r="H324" i="2" s="1"/>
  <c r="R323" i="2"/>
  <c r="T326" i="10" l="1"/>
  <c r="U326" i="10" s="1"/>
  <c r="V327" i="10" s="1"/>
  <c r="Q326" i="10"/>
  <c r="P326" i="10"/>
  <c r="K326" i="10"/>
  <c r="L326" i="10" s="1"/>
  <c r="G327" i="10" s="1"/>
  <c r="O326" i="10"/>
  <c r="F327" i="10"/>
  <c r="R331" i="1"/>
  <c r="M331" i="1"/>
  <c r="N331" i="1" s="1"/>
  <c r="I332" i="1" s="1"/>
  <c r="S331" i="1"/>
  <c r="Q338" i="1"/>
  <c r="H339" i="1"/>
  <c r="Q281" i="6"/>
  <c r="K281" i="6"/>
  <c r="L281" i="6" s="1"/>
  <c r="G282" i="6" s="1"/>
  <c r="P281" i="6"/>
  <c r="F282" i="6"/>
  <c r="O281" i="6"/>
  <c r="G325" i="2"/>
  <c r="P324" i="2"/>
  <c r="R325" i="4"/>
  <c r="L325" i="4"/>
  <c r="M325" i="4" s="1"/>
  <c r="Q325" i="4"/>
  <c r="P327" i="4"/>
  <c r="G328" i="4"/>
  <c r="L324" i="2"/>
  <c r="M324" i="2" s="1"/>
  <c r="H325" i="2" s="1"/>
  <c r="R324" i="2"/>
  <c r="Q324" i="2"/>
  <c r="P327" i="10" l="1"/>
  <c r="K327" i="10"/>
  <c r="L327" i="10" s="1"/>
  <c r="G328" i="10" s="1"/>
  <c r="Q327" i="10"/>
  <c r="F328" i="10"/>
  <c r="O327" i="10"/>
  <c r="T327" i="10"/>
  <c r="U327" i="10" s="1"/>
  <c r="V328" i="10" s="1"/>
  <c r="M332" i="1"/>
  <c r="N332" i="1" s="1"/>
  <c r="I333" i="1" s="1"/>
  <c r="R332" i="1"/>
  <c r="S332" i="1"/>
  <c r="H340" i="1"/>
  <c r="Q339" i="1"/>
  <c r="K282" i="6"/>
  <c r="L282" i="6" s="1"/>
  <c r="G283" i="6" s="1"/>
  <c r="Q282" i="6"/>
  <c r="P282" i="6"/>
  <c r="O282" i="6"/>
  <c r="F283" i="6"/>
  <c r="G326" i="2"/>
  <c r="P325" i="2"/>
  <c r="G329" i="4"/>
  <c r="P328" i="4"/>
  <c r="R326" i="4"/>
  <c r="Q326" i="4"/>
  <c r="L326" i="4"/>
  <c r="M326" i="4" s="1"/>
  <c r="L325" i="2"/>
  <c r="M325" i="2" s="1"/>
  <c r="H326" i="2" s="1"/>
  <c r="R325" i="2"/>
  <c r="Q325" i="2"/>
  <c r="F329" i="10" l="1"/>
  <c r="O328" i="10"/>
  <c r="T328" i="10"/>
  <c r="U328" i="10" s="1"/>
  <c r="V329" i="10" s="1"/>
  <c r="Q328" i="10"/>
  <c r="P328" i="10"/>
  <c r="K328" i="10"/>
  <c r="L328" i="10" s="1"/>
  <c r="G329" i="10" s="1"/>
  <c r="S333" i="1"/>
  <c r="M333" i="1"/>
  <c r="N333" i="1" s="1"/>
  <c r="I334" i="1" s="1"/>
  <c r="R333" i="1"/>
  <c r="H341" i="1"/>
  <c r="Q340" i="1"/>
  <c r="O283" i="6"/>
  <c r="F284" i="6"/>
  <c r="P283" i="6"/>
  <c r="Q283" i="6"/>
  <c r="K283" i="6"/>
  <c r="L283" i="6" s="1"/>
  <c r="G284" i="6" s="1"/>
  <c r="G327" i="2"/>
  <c r="P326" i="2"/>
  <c r="Q327" i="4"/>
  <c r="R327" i="4"/>
  <c r="L327" i="4"/>
  <c r="M327" i="4" s="1"/>
  <c r="G330" i="4"/>
  <c r="P329" i="4"/>
  <c r="R326" i="2"/>
  <c r="L326" i="2"/>
  <c r="M326" i="2" s="1"/>
  <c r="H327" i="2" s="1"/>
  <c r="Q326" i="2"/>
  <c r="T329" i="10" l="1"/>
  <c r="U329" i="10" s="1"/>
  <c r="V330" i="10" s="1"/>
  <c r="Q329" i="10"/>
  <c r="K329" i="10"/>
  <c r="L329" i="10" s="1"/>
  <c r="G330" i="10" s="1"/>
  <c r="P329" i="10"/>
  <c r="F330" i="10"/>
  <c r="O329" i="10"/>
  <c r="R334" i="1"/>
  <c r="M334" i="1"/>
  <c r="N334" i="1" s="1"/>
  <c r="I335" i="1" s="1"/>
  <c r="S334" i="1"/>
  <c r="Q341" i="1"/>
  <c r="H342" i="1"/>
  <c r="K284" i="6"/>
  <c r="L284" i="6" s="1"/>
  <c r="G285" i="6" s="1"/>
  <c r="P284" i="6"/>
  <c r="Q284" i="6"/>
  <c r="O284" i="6"/>
  <c r="F285" i="6"/>
  <c r="G328" i="2"/>
  <c r="P327" i="2"/>
  <c r="Q328" i="4"/>
  <c r="R328" i="4"/>
  <c r="L328" i="4"/>
  <c r="M328" i="4" s="1"/>
  <c r="G331" i="4"/>
  <c r="P330" i="4"/>
  <c r="Q327" i="2"/>
  <c r="L327" i="2"/>
  <c r="M327" i="2" s="1"/>
  <c r="H328" i="2" s="1"/>
  <c r="R327" i="2"/>
  <c r="T330" i="10" l="1"/>
  <c r="U330" i="10" s="1"/>
  <c r="V331" i="10" s="1"/>
  <c r="P330" i="10"/>
  <c r="K330" i="10"/>
  <c r="L330" i="10" s="1"/>
  <c r="G331" i="10" s="1"/>
  <c r="Q330" i="10"/>
  <c r="F331" i="10"/>
  <c r="O330" i="10"/>
  <c r="M335" i="1"/>
  <c r="N335" i="1" s="1"/>
  <c r="I336" i="1" s="1"/>
  <c r="R335" i="1"/>
  <c r="S335" i="1"/>
  <c r="H343" i="1"/>
  <c r="Q342" i="1"/>
  <c r="Q285" i="6"/>
  <c r="K285" i="6"/>
  <c r="L285" i="6" s="1"/>
  <c r="G286" i="6" s="1"/>
  <c r="P285" i="6"/>
  <c r="O285" i="6"/>
  <c r="F286" i="6"/>
  <c r="G329" i="2"/>
  <c r="P328" i="2"/>
  <c r="R329" i="4"/>
  <c r="L329" i="4"/>
  <c r="M329" i="4" s="1"/>
  <c r="Q329" i="4"/>
  <c r="P331" i="4"/>
  <c r="G332" i="4"/>
  <c r="L328" i="2"/>
  <c r="M328" i="2" s="1"/>
  <c r="H329" i="2" s="1"/>
  <c r="Q328" i="2"/>
  <c r="R328" i="2"/>
  <c r="P331" i="10" l="1"/>
  <c r="K331" i="10"/>
  <c r="L331" i="10" s="1"/>
  <c r="G332" i="10" s="1"/>
  <c r="Q331" i="10"/>
  <c r="F332" i="10"/>
  <c r="O331" i="10"/>
  <c r="T331" i="10"/>
  <c r="U331" i="10" s="1"/>
  <c r="V332" i="10" s="1"/>
  <c r="R336" i="1"/>
  <c r="S336" i="1"/>
  <c r="M336" i="1"/>
  <c r="N336" i="1" s="1"/>
  <c r="I337" i="1" s="1"/>
  <c r="H344" i="1"/>
  <c r="Q343" i="1"/>
  <c r="K286" i="6"/>
  <c r="L286" i="6" s="1"/>
  <c r="G287" i="6" s="1"/>
  <c r="P286" i="6"/>
  <c r="Q286" i="6"/>
  <c r="F287" i="6"/>
  <c r="O286" i="6"/>
  <c r="P329" i="2"/>
  <c r="G330" i="2"/>
  <c r="Q330" i="4"/>
  <c r="R330" i="4"/>
  <c r="L330" i="4"/>
  <c r="M330" i="4" s="1"/>
  <c r="G333" i="4"/>
  <c r="P332" i="4"/>
  <c r="L329" i="2"/>
  <c r="M329" i="2" s="1"/>
  <c r="H330" i="2" s="1"/>
  <c r="R329" i="2"/>
  <c r="Q329" i="2"/>
  <c r="T332" i="10" l="1"/>
  <c r="U332" i="10" s="1"/>
  <c r="V333" i="10" s="1"/>
  <c r="Q332" i="10"/>
  <c r="P332" i="10"/>
  <c r="K332" i="10"/>
  <c r="L332" i="10" s="1"/>
  <c r="G333" i="10" s="1"/>
  <c r="F333" i="10"/>
  <c r="O332" i="10"/>
  <c r="Q344" i="1"/>
  <c r="H345" i="1"/>
  <c r="R337" i="1"/>
  <c r="M337" i="1"/>
  <c r="N337" i="1" s="1"/>
  <c r="I338" i="1" s="1"/>
  <c r="S337" i="1"/>
  <c r="P287" i="6"/>
  <c r="Q287" i="6"/>
  <c r="K287" i="6"/>
  <c r="L287" i="6" s="1"/>
  <c r="G288" i="6" s="1"/>
  <c r="O287" i="6"/>
  <c r="F288" i="6"/>
  <c r="P330" i="2"/>
  <c r="G331" i="2"/>
  <c r="R331" i="4"/>
  <c r="Q331" i="4"/>
  <c r="L331" i="4"/>
  <c r="M331" i="4" s="1"/>
  <c r="G334" i="4"/>
  <c r="P333" i="4"/>
  <c r="R330" i="2"/>
  <c r="Q330" i="2"/>
  <c r="L330" i="2"/>
  <c r="M330" i="2" s="1"/>
  <c r="H331" i="2" s="1"/>
  <c r="P333" i="10" l="1"/>
  <c r="Q333" i="10"/>
  <c r="K333" i="10"/>
  <c r="L333" i="10" s="1"/>
  <c r="G334" i="10" s="1"/>
  <c r="F334" i="10"/>
  <c r="O333" i="10"/>
  <c r="T333" i="10"/>
  <c r="U333" i="10" s="1"/>
  <c r="V334" i="10" s="1"/>
  <c r="R338" i="1"/>
  <c r="S338" i="1"/>
  <c r="M338" i="1"/>
  <c r="N338" i="1" s="1"/>
  <c r="I339" i="1" s="1"/>
  <c r="Q345" i="1"/>
  <c r="H346" i="1"/>
  <c r="Q288" i="6"/>
  <c r="P288" i="6"/>
  <c r="K288" i="6"/>
  <c r="L288" i="6" s="1"/>
  <c r="G289" i="6" s="1"/>
  <c r="F289" i="6"/>
  <c r="O288" i="6"/>
  <c r="G332" i="2"/>
  <c r="P331" i="2"/>
  <c r="G335" i="4"/>
  <c r="P334" i="4"/>
  <c r="Q332" i="4"/>
  <c r="L332" i="4"/>
  <c r="M332" i="4" s="1"/>
  <c r="R332" i="4"/>
  <c r="Q331" i="2"/>
  <c r="R331" i="2"/>
  <c r="L331" i="2"/>
  <c r="M331" i="2" s="1"/>
  <c r="H332" i="2" s="1"/>
  <c r="Q334" i="10" l="1"/>
  <c r="P334" i="10"/>
  <c r="K334" i="10"/>
  <c r="L334" i="10" s="1"/>
  <c r="G335" i="10" s="1"/>
  <c r="F335" i="10"/>
  <c r="O334" i="10"/>
  <c r="T334" i="10"/>
  <c r="U334" i="10" s="1"/>
  <c r="V335" i="10" s="1"/>
  <c r="R339" i="1"/>
  <c r="M339" i="1"/>
  <c r="N339" i="1" s="1"/>
  <c r="I340" i="1" s="1"/>
  <c r="S339" i="1"/>
  <c r="Q346" i="1"/>
  <c r="H347" i="1"/>
  <c r="K289" i="6"/>
  <c r="L289" i="6" s="1"/>
  <c r="G290" i="6" s="1"/>
  <c r="P289" i="6"/>
  <c r="Q289" i="6"/>
  <c r="F290" i="6"/>
  <c r="O289" i="6"/>
  <c r="P332" i="2"/>
  <c r="G333" i="2"/>
  <c r="P335" i="4"/>
  <c r="G336" i="4"/>
  <c r="R333" i="4"/>
  <c r="L333" i="4"/>
  <c r="M333" i="4" s="1"/>
  <c r="Q333" i="4"/>
  <c r="R332" i="2"/>
  <c r="Q332" i="2"/>
  <c r="L332" i="2"/>
  <c r="M332" i="2" s="1"/>
  <c r="H333" i="2" s="1"/>
  <c r="T335" i="10" l="1"/>
  <c r="U335" i="10" s="1"/>
  <c r="V336" i="10" s="1"/>
  <c r="P335" i="10"/>
  <c r="K335" i="10"/>
  <c r="L335" i="10" s="1"/>
  <c r="G336" i="10" s="1"/>
  <c r="Q335" i="10"/>
  <c r="F336" i="10"/>
  <c r="O335" i="10"/>
  <c r="H348" i="1"/>
  <c r="Q347" i="1"/>
  <c r="S340" i="1"/>
  <c r="M340" i="1"/>
  <c r="N340" i="1" s="1"/>
  <c r="I341" i="1" s="1"/>
  <c r="R340" i="1"/>
  <c r="P290" i="6"/>
  <c r="Q290" i="6"/>
  <c r="K290" i="6"/>
  <c r="L290" i="6" s="1"/>
  <c r="G291" i="6" s="1"/>
  <c r="F291" i="6"/>
  <c r="O290" i="6"/>
  <c r="P333" i="2"/>
  <c r="G334" i="2"/>
  <c r="R334" i="4"/>
  <c r="Q334" i="4"/>
  <c r="L334" i="4"/>
  <c r="M334" i="4" s="1"/>
  <c r="G337" i="4"/>
  <c r="P336" i="4"/>
  <c r="Q333" i="2"/>
  <c r="R333" i="2"/>
  <c r="L333" i="2"/>
  <c r="M333" i="2" s="1"/>
  <c r="H334" i="2" s="1"/>
  <c r="T336" i="10" l="1"/>
  <c r="U336" i="10" s="1"/>
  <c r="V337" i="10" s="1"/>
  <c r="P336" i="10"/>
  <c r="K336" i="10"/>
  <c r="L336" i="10" s="1"/>
  <c r="G337" i="10" s="1"/>
  <c r="Q336" i="10"/>
  <c r="O336" i="10"/>
  <c r="F337" i="10"/>
  <c r="R341" i="1"/>
  <c r="S341" i="1"/>
  <c r="M341" i="1"/>
  <c r="N341" i="1" s="1"/>
  <c r="I342" i="1" s="1"/>
  <c r="H349" i="1"/>
  <c r="Q348" i="1"/>
  <c r="P291" i="6"/>
  <c r="Q291" i="6"/>
  <c r="K291" i="6"/>
  <c r="L291" i="6" s="1"/>
  <c r="G292" i="6" s="1"/>
  <c r="F292" i="6"/>
  <c r="O291" i="6"/>
  <c r="P334" i="2"/>
  <c r="G335" i="2"/>
  <c r="L335" i="4"/>
  <c r="M335" i="4" s="1"/>
  <c r="R335" i="4"/>
  <c r="Q335" i="4"/>
  <c r="P337" i="4"/>
  <c r="G338" i="4"/>
  <c r="L334" i="2"/>
  <c r="M334" i="2" s="1"/>
  <c r="H335" i="2" s="1"/>
  <c r="R334" i="2"/>
  <c r="Q334" i="2"/>
  <c r="Q337" i="10" l="1"/>
  <c r="P337" i="10"/>
  <c r="K337" i="10"/>
  <c r="L337" i="10" s="1"/>
  <c r="G338" i="10" s="1"/>
  <c r="F338" i="10"/>
  <c r="O337" i="10"/>
  <c r="T337" i="10"/>
  <c r="U337" i="10" s="1"/>
  <c r="V338" i="10" s="1"/>
  <c r="R342" i="1"/>
  <c r="S342" i="1"/>
  <c r="M342" i="1"/>
  <c r="N342" i="1" s="1"/>
  <c r="I343" i="1" s="1"/>
  <c r="Q349" i="1"/>
  <c r="H350" i="1"/>
  <c r="P292" i="6"/>
  <c r="Q292" i="6"/>
  <c r="K292" i="6"/>
  <c r="L292" i="6" s="1"/>
  <c r="G293" i="6" s="1"/>
  <c r="F293" i="6"/>
  <c r="O292" i="6"/>
  <c r="P335" i="2"/>
  <c r="G336" i="2"/>
  <c r="Q336" i="4"/>
  <c r="R336" i="4"/>
  <c r="L336" i="4"/>
  <c r="M336" i="4" s="1"/>
  <c r="G339" i="4"/>
  <c r="P338" i="4"/>
  <c r="R335" i="2"/>
  <c r="Q335" i="2"/>
  <c r="L335" i="2"/>
  <c r="M335" i="2" s="1"/>
  <c r="H336" i="2" s="1"/>
  <c r="F339" i="10" l="1"/>
  <c r="O338" i="10"/>
  <c r="Q338" i="10"/>
  <c r="P338" i="10"/>
  <c r="K338" i="10"/>
  <c r="L338" i="10" s="1"/>
  <c r="G339" i="10" s="1"/>
  <c r="T338" i="10"/>
  <c r="U338" i="10" s="1"/>
  <c r="V339" i="10" s="1"/>
  <c r="R343" i="1"/>
  <c r="M343" i="1"/>
  <c r="N343" i="1" s="1"/>
  <c r="I344" i="1" s="1"/>
  <c r="S343" i="1"/>
  <c r="Q350" i="1"/>
  <c r="H351" i="1"/>
  <c r="Q293" i="6"/>
  <c r="K293" i="6"/>
  <c r="L293" i="6" s="1"/>
  <c r="G294" i="6" s="1"/>
  <c r="P293" i="6"/>
  <c r="O293" i="6"/>
  <c r="F294" i="6"/>
  <c r="P336" i="2"/>
  <c r="G337" i="2"/>
  <c r="R337" i="4"/>
  <c r="L337" i="4"/>
  <c r="M337" i="4" s="1"/>
  <c r="Q337" i="4"/>
  <c r="P339" i="4"/>
  <c r="G340" i="4"/>
  <c r="Q336" i="2"/>
  <c r="R336" i="2"/>
  <c r="L336" i="2"/>
  <c r="M336" i="2" s="1"/>
  <c r="H337" i="2" s="1"/>
  <c r="T339" i="10" l="1"/>
  <c r="U339" i="10" s="1"/>
  <c r="V340" i="10" s="1"/>
  <c r="Q339" i="10"/>
  <c r="P339" i="10"/>
  <c r="K339" i="10"/>
  <c r="L339" i="10" s="1"/>
  <c r="G340" i="10" s="1"/>
  <c r="F340" i="10"/>
  <c r="O339" i="10"/>
  <c r="R344" i="1"/>
  <c r="M344" i="1"/>
  <c r="N344" i="1" s="1"/>
  <c r="I345" i="1" s="1"/>
  <c r="S344" i="1"/>
  <c r="Q351" i="1"/>
  <c r="H352" i="1"/>
  <c r="F295" i="6"/>
  <c r="O294" i="6"/>
  <c r="P294" i="6"/>
  <c r="Q294" i="6"/>
  <c r="K294" i="6"/>
  <c r="L294" i="6" s="1"/>
  <c r="G295" i="6" s="1"/>
  <c r="G338" i="2"/>
  <c r="P337" i="2"/>
  <c r="P340" i="4"/>
  <c r="G341" i="4"/>
  <c r="L338" i="4"/>
  <c r="M338" i="4" s="1"/>
  <c r="R338" i="4"/>
  <c r="Q338" i="4"/>
  <c r="Q337" i="2"/>
  <c r="L337" i="2"/>
  <c r="M337" i="2" s="1"/>
  <c r="H338" i="2" s="1"/>
  <c r="R337" i="2"/>
  <c r="T340" i="10" l="1"/>
  <c r="U340" i="10" s="1"/>
  <c r="V341" i="10" s="1"/>
  <c r="Q340" i="10"/>
  <c r="P340" i="10"/>
  <c r="K340" i="10"/>
  <c r="L340" i="10" s="1"/>
  <c r="G341" i="10" s="1"/>
  <c r="F341" i="10"/>
  <c r="O340" i="10"/>
  <c r="H353" i="1"/>
  <c r="Q352" i="1"/>
  <c r="R345" i="1"/>
  <c r="S345" i="1"/>
  <c r="M345" i="1"/>
  <c r="N345" i="1" s="1"/>
  <c r="I346" i="1" s="1"/>
  <c r="P295" i="6"/>
  <c r="K295" i="6"/>
  <c r="L295" i="6" s="1"/>
  <c r="G296" i="6" s="1"/>
  <c r="Q295" i="6"/>
  <c r="F296" i="6"/>
  <c r="O295" i="6"/>
  <c r="G339" i="2"/>
  <c r="P338" i="2"/>
  <c r="R339" i="4"/>
  <c r="L339" i="4"/>
  <c r="M339" i="4" s="1"/>
  <c r="Q339" i="4"/>
  <c r="G342" i="4"/>
  <c r="P341" i="4"/>
  <c r="R338" i="2"/>
  <c r="Q338" i="2"/>
  <c r="L338" i="2"/>
  <c r="M338" i="2" s="1"/>
  <c r="H339" i="2" s="1"/>
  <c r="F342" i="10" l="1"/>
  <c r="O341" i="10"/>
  <c r="P341" i="10"/>
  <c r="K341" i="10"/>
  <c r="L341" i="10" s="1"/>
  <c r="G342" i="10" s="1"/>
  <c r="Q341" i="10"/>
  <c r="T341" i="10"/>
  <c r="U341" i="10" s="1"/>
  <c r="V342" i="10" s="1"/>
  <c r="R346" i="1"/>
  <c r="S346" i="1"/>
  <c r="M346" i="1"/>
  <c r="N346" i="1" s="1"/>
  <c r="I347" i="1" s="1"/>
  <c r="H354" i="1"/>
  <c r="Q353" i="1"/>
  <c r="F297" i="6"/>
  <c r="O296" i="6"/>
  <c r="P296" i="6"/>
  <c r="K296" i="6"/>
  <c r="L296" i="6" s="1"/>
  <c r="G297" i="6" s="1"/>
  <c r="Q296" i="6"/>
  <c r="G340" i="2"/>
  <c r="P339" i="2"/>
  <c r="Q340" i="4"/>
  <c r="L340" i="4"/>
  <c r="M340" i="4" s="1"/>
  <c r="R340" i="4"/>
  <c r="G343" i="4"/>
  <c r="P342" i="4"/>
  <c r="R339" i="2"/>
  <c r="L339" i="2"/>
  <c r="M339" i="2" s="1"/>
  <c r="H340" i="2" s="1"/>
  <c r="Q339" i="2"/>
  <c r="T342" i="10" l="1"/>
  <c r="U342" i="10" s="1"/>
  <c r="V343" i="10" s="1"/>
  <c r="K342" i="10"/>
  <c r="L342" i="10" s="1"/>
  <c r="G343" i="10" s="1"/>
  <c r="P342" i="10"/>
  <c r="Q342" i="10"/>
  <c r="O342" i="10"/>
  <c r="F343" i="10"/>
  <c r="H355" i="1"/>
  <c r="Q354" i="1"/>
  <c r="R347" i="1"/>
  <c r="M347" i="1"/>
  <c r="N347" i="1" s="1"/>
  <c r="I348" i="1" s="1"/>
  <c r="S347" i="1"/>
  <c r="P297" i="6"/>
  <c r="K297" i="6"/>
  <c r="L297" i="6" s="1"/>
  <c r="G298" i="6" s="1"/>
  <c r="Q297" i="6"/>
  <c r="F298" i="6"/>
  <c r="O297" i="6"/>
  <c r="P340" i="2"/>
  <c r="G341" i="2"/>
  <c r="R341" i="4"/>
  <c r="L341" i="4"/>
  <c r="M341" i="4" s="1"/>
  <c r="Q341" i="4"/>
  <c r="P343" i="4"/>
  <c r="G344" i="4"/>
  <c r="Q340" i="2"/>
  <c r="R340" i="2"/>
  <c r="L340" i="2"/>
  <c r="M340" i="2" s="1"/>
  <c r="H341" i="2" s="1"/>
  <c r="T343" i="10" l="1"/>
  <c r="U343" i="10" s="1"/>
  <c r="V344" i="10" s="1"/>
  <c r="F344" i="10"/>
  <c r="O343" i="10"/>
  <c r="Q343" i="10"/>
  <c r="P343" i="10"/>
  <c r="K343" i="10"/>
  <c r="L343" i="10" s="1"/>
  <c r="G344" i="10" s="1"/>
  <c r="R348" i="1"/>
  <c r="M348" i="1"/>
  <c r="N348" i="1" s="1"/>
  <c r="I349" i="1" s="1"/>
  <c r="S348" i="1"/>
  <c r="H356" i="1"/>
  <c r="Q355" i="1"/>
  <c r="F299" i="6"/>
  <c r="O298" i="6"/>
  <c r="P298" i="6"/>
  <c r="K298" i="6"/>
  <c r="L298" i="6" s="1"/>
  <c r="G299" i="6" s="1"/>
  <c r="Q298" i="6"/>
  <c r="P341" i="2"/>
  <c r="G342" i="2"/>
  <c r="R342" i="4"/>
  <c r="L342" i="4"/>
  <c r="M342" i="4" s="1"/>
  <c r="Q342" i="4"/>
  <c r="G345" i="4"/>
  <c r="P344" i="4"/>
  <c r="R341" i="2"/>
  <c r="L341" i="2"/>
  <c r="M341" i="2" s="1"/>
  <c r="H342" i="2" s="1"/>
  <c r="Q341" i="2"/>
  <c r="Q344" i="10" l="1"/>
  <c r="P344" i="10"/>
  <c r="K344" i="10"/>
  <c r="L344" i="10" s="1"/>
  <c r="G345" i="10" s="1"/>
  <c r="F345" i="10"/>
  <c r="O344" i="10"/>
  <c r="T344" i="10"/>
  <c r="U344" i="10" s="1"/>
  <c r="V345" i="10" s="1"/>
  <c r="H357" i="1"/>
  <c r="Q356" i="1"/>
  <c r="R349" i="1"/>
  <c r="S349" i="1"/>
  <c r="M349" i="1"/>
  <c r="N349" i="1" s="1"/>
  <c r="I350" i="1" s="1"/>
  <c r="P299" i="6"/>
  <c r="K299" i="6"/>
  <c r="L299" i="6" s="1"/>
  <c r="G300" i="6" s="1"/>
  <c r="Q299" i="6"/>
  <c r="F300" i="6"/>
  <c r="O299" i="6"/>
  <c r="P342" i="2"/>
  <c r="G343" i="2"/>
  <c r="Q343" i="4"/>
  <c r="L343" i="4"/>
  <c r="M343" i="4" s="1"/>
  <c r="R343" i="4"/>
  <c r="G346" i="4"/>
  <c r="P345" i="4"/>
  <c r="Q342" i="2"/>
  <c r="R342" i="2"/>
  <c r="L342" i="2"/>
  <c r="M342" i="2" s="1"/>
  <c r="H343" i="2" s="1"/>
  <c r="F346" i="10" l="1"/>
  <c r="O345" i="10"/>
  <c r="Q345" i="10"/>
  <c r="K345" i="10"/>
  <c r="L345" i="10" s="1"/>
  <c r="G346" i="10" s="1"/>
  <c r="P345" i="10"/>
  <c r="T345" i="10"/>
  <c r="U345" i="10" s="1"/>
  <c r="V346" i="10" s="1"/>
  <c r="R350" i="1"/>
  <c r="M350" i="1"/>
  <c r="N350" i="1" s="1"/>
  <c r="I351" i="1" s="1"/>
  <c r="S350" i="1"/>
  <c r="H358" i="1"/>
  <c r="Q357" i="1"/>
  <c r="F301" i="6"/>
  <c r="O300" i="6"/>
  <c r="P300" i="6"/>
  <c r="K300" i="6"/>
  <c r="L300" i="6" s="1"/>
  <c r="G301" i="6" s="1"/>
  <c r="Q300" i="6"/>
  <c r="G344" i="2"/>
  <c r="P343" i="2"/>
  <c r="Q344" i="4"/>
  <c r="L344" i="4"/>
  <c r="M344" i="4" s="1"/>
  <c r="R344" i="4"/>
  <c r="G347" i="4"/>
  <c r="P346" i="4"/>
  <c r="R343" i="2"/>
  <c r="L343" i="2"/>
  <c r="M343" i="2" s="1"/>
  <c r="H344" i="2" s="1"/>
  <c r="Q343" i="2"/>
  <c r="Q346" i="10" l="1"/>
  <c r="K346" i="10"/>
  <c r="L346" i="10" s="1"/>
  <c r="G347" i="10" s="1"/>
  <c r="P346" i="10"/>
  <c r="T346" i="10"/>
  <c r="U346" i="10" s="1"/>
  <c r="V347" i="10" s="1"/>
  <c r="F347" i="10"/>
  <c r="O346" i="10"/>
  <c r="Q358" i="1"/>
  <c r="H359" i="1"/>
  <c r="R351" i="1"/>
  <c r="S351" i="1"/>
  <c r="M351" i="1"/>
  <c r="N351" i="1" s="1"/>
  <c r="I352" i="1" s="1"/>
  <c r="P301" i="6"/>
  <c r="K301" i="6"/>
  <c r="L301" i="6" s="1"/>
  <c r="G302" i="6" s="1"/>
  <c r="Q301" i="6"/>
  <c r="F302" i="6"/>
  <c r="O301" i="6"/>
  <c r="P344" i="2"/>
  <c r="G345" i="2"/>
  <c r="R345" i="4"/>
  <c r="L345" i="4"/>
  <c r="M345" i="4" s="1"/>
  <c r="Q345" i="4"/>
  <c r="P347" i="4"/>
  <c r="G348" i="4"/>
  <c r="Q344" i="2"/>
  <c r="R344" i="2"/>
  <c r="L344" i="2"/>
  <c r="M344" i="2" s="1"/>
  <c r="H345" i="2" s="1"/>
  <c r="T347" i="10" l="1"/>
  <c r="U347" i="10" s="1"/>
  <c r="V348" i="10" s="1"/>
  <c r="F348" i="10"/>
  <c r="O347" i="10"/>
  <c r="Q347" i="10"/>
  <c r="K347" i="10"/>
  <c r="L347" i="10" s="1"/>
  <c r="G348" i="10" s="1"/>
  <c r="P347" i="10"/>
  <c r="H360" i="1"/>
  <c r="Q359" i="1"/>
  <c r="R352" i="1"/>
  <c r="S352" i="1"/>
  <c r="M352" i="1"/>
  <c r="N352" i="1" s="1"/>
  <c r="I353" i="1" s="1"/>
  <c r="F303" i="6"/>
  <c r="O302" i="6"/>
  <c r="P302" i="6"/>
  <c r="Q302" i="6"/>
  <c r="K302" i="6"/>
  <c r="L302" i="6" s="1"/>
  <c r="G303" i="6" s="1"/>
  <c r="P345" i="2"/>
  <c r="G346" i="2"/>
  <c r="Q346" i="4"/>
  <c r="L346" i="4"/>
  <c r="M346" i="4" s="1"/>
  <c r="R346" i="4"/>
  <c r="G349" i="4"/>
  <c r="P348" i="4"/>
  <c r="R345" i="2"/>
  <c r="L345" i="2"/>
  <c r="M345" i="2" s="1"/>
  <c r="H346" i="2" s="1"/>
  <c r="Q345" i="2"/>
  <c r="T348" i="10" l="1"/>
  <c r="U348" i="10" s="1"/>
  <c r="V349" i="10" s="1"/>
  <c r="P348" i="10"/>
  <c r="Q348" i="10"/>
  <c r="K348" i="10"/>
  <c r="L348" i="10" s="1"/>
  <c r="G349" i="10" s="1"/>
  <c r="F349" i="10"/>
  <c r="O348" i="10"/>
  <c r="R353" i="1"/>
  <c r="M353" i="1"/>
  <c r="N353" i="1" s="1"/>
  <c r="I354" i="1" s="1"/>
  <c r="S353" i="1"/>
  <c r="H361" i="1"/>
  <c r="Q360" i="1"/>
  <c r="P303" i="6"/>
  <c r="K303" i="6"/>
  <c r="L303" i="6" s="1"/>
  <c r="G304" i="6" s="1"/>
  <c r="Q303" i="6"/>
  <c r="F304" i="6"/>
  <c r="O303" i="6"/>
  <c r="G347" i="2"/>
  <c r="P346" i="2"/>
  <c r="L347" i="4"/>
  <c r="M347" i="4" s="1"/>
  <c r="R347" i="4"/>
  <c r="Q347" i="4"/>
  <c r="G350" i="4"/>
  <c r="P349" i="4"/>
  <c r="R346" i="2"/>
  <c r="Q346" i="2"/>
  <c r="L346" i="2"/>
  <c r="M346" i="2" s="1"/>
  <c r="H347" i="2" s="1"/>
  <c r="T349" i="10" l="1"/>
  <c r="U349" i="10" s="1"/>
  <c r="V350" i="10" s="1"/>
  <c r="F350" i="10"/>
  <c r="O349" i="10"/>
  <c r="P349" i="10"/>
  <c r="K349" i="10"/>
  <c r="L349" i="10" s="1"/>
  <c r="G350" i="10" s="1"/>
  <c r="Q349" i="10"/>
  <c r="R354" i="1"/>
  <c r="M354" i="1"/>
  <c r="N354" i="1" s="1"/>
  <c r="I355" i="1" s="1"/>
  <c r="S354" i="1"/>
  <c r="Q361" i="1"/>
  <c r="H362" i="1"/>
  <c r="F305" i="6"/>
  <c r="O304" i="6"/>
  <c r="P304" i="6"/>
  <c r="K304" i="6"/>
  <c r="L304" i="6" s="1"/>
  <c r="G305" i="6" s="1"/>
  <c r="Q304" i="6"/>
  <c r="G348" i="2"/>
  <c r="P347" i="2"/>
  <c r="Q348" i="4"/>
  <c r="L348" i="4"/>
  <c r="M348" i="4" s="1"/>
  <c r="R348" i="4"/>
  <c r="G351" i="4"/>
  <c r="P350" i="4"/>
  <c r="Q347" i="2"/>
  <c r="R347" i="2"/>
  <c r="L347" i="2"/>
  <c r="M347" i="2" s="1"/>
  <c r="H348" i="2" s="1"/>
  <c r="T350" i="10" l="1"/>
  <c r="U350" i="10" s="1"/>
  <c r="V351" i="10" s="1"/>
  <c r="P350" i="10"/>
  <c r="K350" i="10"/>
  <c r="L350" i="10" s="1"/>
  <c r="G351" i="10" s="1"/>
  <c r="Q350" i="10"/>
  <c r="F351" i="10"/>
  <c r="O350" i="10"/>
  <c r="R355" i="1"/>
  <c r="M355" i="1"/>
  <c r="N355" i="1" s="1"/>
  <c r="I356" i="1" s="1"/>
  <c r="S355" i="1"/>
  <c r="H363" i="1"/>
  <c r="Q362" i="1"/>
  <c r="P305" i="6"/>
  <c r="K305" i="6"/>
  <c r="L305" i="6" s="1"/>
  <c r="G306" i="6" s="1"/>
  <c r="Q305" i="6"/>
  <c r="F306" i="6"/>
  <c r="O305" i="6"/>
  <c r="P348" i="2"/>
  <c r="G349" i="2"/>
  <c r="R349" i="4"/>
  <c r="L349" i="4"/>
  <c r="M349" i="4" s="1"/>
  <c r="Q349" i="4"/>
  <c r="P351" i="4"/>
  <c r="G352" i="4"/>
  <c r="R348" i="2"/>
  <c r="Q348" i="2"/>
  <c r="L348" i="2"/>
  <c r="M348" i="2" s="1"/>
  <c r="H349" i="2" s="1"/>
  <c r="T351" i="10" l="1"/>
  <c r="U351" i="10" s="1"/>
  <c r="V352" i="10" s="1"/>
  <c r="K351" i="10"/>
  <c r="L351" i="10" s="1"/>
  <c r="G352" i="10" s="1"/>
  <c r="Q351" i="10"/>
  <c r="P351" i="10"/>
  <c r="O351" i="10"/>
  <c r="F352" i="10"/>
  <c r="Q363" i="1"/>
  <c r="H364" i="1"/>
  <c r="R356" i="1"/>
  <c r="S356" i="1"/>
  <c r="M356" i="1"/>
  <c r="N356" i="1" s="1"/>
  <c r="I357" i="1" s="1"/>
  <c r="O306" i="6"/>
  <c r="F307" i="6"/>
  <c r="P306" i="6"/>
  <c r="Q306" i="6"/>
  <c r="K306" i="6"/>
  <c r="L306" i="6" s="1"/>
  <c r="G307" i="6" s="1"/>
  <c r="P349" i="2"/>
  <c r="G350" i="2"/>
  <c r="P352" i="4"/>
  <c r="G353" i="4"/>
  <c r="L350" i="4"/>
  <c r="M350" i="4" s="1"/>
  <c r="R350" i="4"/>
  <c r="Q350" i="4"/>
  <c r="Q349" i="2"/>
  <c r="L349" i="2"/>
  <c r="M349" i="2" s="1"/>
  <c r="H350" i="2" s="1"/>
  <c r="R349" i="2"/>
  <c r="T352" i="10" l="1"/>
  <c r="U352" i="10" s="1"/>
  <c r="V353" i="10" s="1"/>
  <c r="K352" i="10"/>
  <c r="L352" i="10" s="1"/>
  <c r="G353" i="10" s="1"/>
  <c r="P352" i="10"/>
  <c r="Q352" i="10"/>
  <c r="F353" i="10"/>
  <c r="O352" i="10"/>
  <c r="S357" i="1"/>
  <c r="R357" i="1"/>
  <c r="M357" i="1"/>
  <c r="N357" i="1" s="1"/>
  <c r="I358" i="1" s="1"/>
  <c r="H365" i="1"/>
  <c r="Q364" i="1"/>
  <c r="F308" i="6"/>
  <c r="O307" i="6"/>
  <c r="P307" i="6"/>
  <c r="K307" i="6"/>
  <c r="L307" i="6" s="1"/>
  <c r="G308" i="6" s="1"/>
  <c r="Q307" i="6"/>
  <c r="G351" i="2"/>
  <c r="P350" i="2"/>
  <c r="L351" i="4"/>
  <c r="M351" i="4" s="1"/>
  <c r="R351" i="4"/>
  <c r="Q351" i="4"/>
  <c r="P353" i="4"/>
  <c r="G354" i="4"/>
  <c r="Q350" i="2"/>
  <c r="R350" i="2"/>
  <c r="L350" i="2"/>
  <c r="M350" i="2" s="1"/>
  <c r="H351" i="2" s="1"/>
  <c r="T353" i="10" l="1"/>
  <c r="U353" i="10" s="1"/>
  <c r="V354" i="10" s="1"/>
  <c r="K353" i="10"/>
  <c r="L353" i="10" s="1"/>
  <c r="G354" i="10" s="1"/>
  <c r="Q353" i="10"/>
  <c r="P353" i="10"/>
  <c r="F354" i="10"/>
  <c r="O353" i="10"/>
  <c r="R358" i="1"/>
  <c r="S358" i="1"/>
  <c r="M358" i="1"/>
  <c r="N358" i="1" s="1"/>
  <c r="I359" i="1" s="1"/>
  <c r="Q365" i="1"/>
  <c r="H366" i="1"/>
  <c r="P308" i="6"/>
  <c r="K308" i="6"/>
  <c r="L308" i="6" s="1"/>
  <c r="G309" i="6" s="1"/>
  <c r="Q308" i="6"/>
  <c r="F309" i="6"/>
  <c r="O308" i="6"/>
  <c r="G352" i="2"/>
  <c r="P351" i="2"/>
  <c r="Q352" i="4"/>
  <c r="R352" i="4"/>
  <c r="L352" i="4"/>
  <c r="M352" i="4" s="1"/>
  <c r="G355" i="4"/>
  <c r="P354" i="4"/>
  <c r="R351" i="2"/>
  <c r="Q351" i="2"/>
  <c r="L351" i="2"/>
  <c r="M351" i="2" s="1"/>
  <c r="H352" i="2" s="1"/>
  <c r="P354" i="10" l="1"/>
  <c r="Q354" i="10"/>
  <c r="K354" i="10"/>
  <c r="L354" i="10" s="1"/>
  <c r="G355" i="10" s="1"/>
  <c r="O354" i="10"/>
  <c r="F355" i="10"/>
  <c r="T354" i="10"/>
  <c r="U354" i="10" s="1"/>
  <c r="V355" i="10" s="1"/>
  <c r="R359" i="1"/>
  <c r="M359" i="1"/>
  <c r="N359" i="1" s="1"/>
  <c r="I360" i="1" s="1"/>
  <c r="S359" i="1"/>
  <c r="Q366" i="1"/>
  <c r="H367" i="1"/>
  <c r="F310" i="6"/>
  <c r="O309" i="6"/>
  <c r="P309" i="6"/>
  <c r="Q309" i="6"/>
  <c r="K309" i="6"/>
  <c r="L309" i="6" s="1"/>
  <c r="G310" i="6" s="1"/>
  <c r="P352" i="2"/>
  <c r="G353" i="2"/>
  <c r="R353" i="4"/>
  <c r="L353" i="4"/>
  <c r="M353" i="4" s="1"/>
  <c r="Q353" i="4"/>
  <c r="P355" i="4"/>
  <c r="G356" i="4"/>
  <c r="Q352" i="2"/>
  <c r="L352" i="2"/>
  <c r="M352" i="2" s="1"/>
  <c r="H353" i="2" s="1"/>
  <c r="R352" i="2"/>
  <c r="T355" i="10" l="1"/>
  <c r="U355" i="10" s="1"/>
  <c r="V356" i="10" s="1"/>
  <c r="K355" i="10"/>
  <c r="L355" i="10" s="1"/>
  <c r="G356" i="10" s="1"/>
  <c r="P355" i="10"/>
  <c r="Q355" i="10"/>
  <c r="F356" i="10"/>
  <c r="O355" i="10"/>
  <c r="H368" i="1"/>
  <c r="Q367" i="1"/>
  <c r="R360" i="1"/>
  <c r="S360" i="1"/>
  <c r="M360" i="1"/>
  <c r="N360" i="1" s="1"/>
  <c r="I361" i="1" s="1"/>
  <c r="Q310" i="6"/>
  <c r="P310" i="6"/>
  <c r="K310" i="6"/>
  <c r="L310" i="6" s="1"/>
  <c r="G311" i="6" s="1"/>
  <c r="F311" i="6"/>
  <c r="O310" i="6"/>
  <c r="P353" i="2"/>
  <c r="G354" i="2"/>
  <c r="P356" i="4"/>
  <c r="G357" i="4"/>
  <c r="R354" i="4"/>
  <c r="L354" i="4"/>
  <c r="M354" i="4" s="1"/>
  <c r="Q354" i="4"/>
  <c r="R353" i="2"/>
  <c r="L353" i="2"/>
  <c r="M353" i="2" s="1"/>
  <c r="H354" i="2" s="1"/>
  <c r="Q353" i="2"/>
  <c r="T356" i="10" l="1"/>
  <c r="U356" i="10" s="1"/>
  <c r="V357" i="10" s="1"/>
  <c r="Q356" i="10"/>
  <c r="P356" i="10"/>
  <c r="K356" i="10"/>
  <c r="L356" i="10" s="1"/>
  <c r="G357" i="10" s="1"/>
  <c r="O356" i="10"/>
  <c r="F357" i="10"/>
  <c r="R361" i="1"/>
  <c r="S361" i="1"/>
  <c r="M361" i="1"/>
  <c r="N361" i="1" s="1"/>
  <c r="I362" i="1" s="1"/>
  <c r="Q368" i="1"/>
  <c r="H369" i="1"/>
  <c r="O311" i="6"/>
  <c r="F312" i="6"/>
  <c r="K311" i="6"/>
  <c r="L311" i="6" s="1"/>
  <c r="G312" i="6" s="1"/>
  <c r="P311" i="6"/>
  <c r="Q311" i="6"/>
  <c r="G355" i="2"/>
  <c r="P354" i="2"/>
  <c r="Q355" i="4"/>
  <c r="R355" i="4"/>
  <c r="L355" i="4"/>
  <c r="M355" i="4" s="1"/>
  <c r="G358" i="4"/>
  <c r="P357" i="4"/>
  <c r="L354" i="2"/>
  <c r="M354" i="2" s="1"/>
  <c r="H355" i="2" s="1"/>
  <c r="Q354" i="2"/>
  <c r="R354" i="2"/>
  <c r="T357" i="10" l="1"/>
  <c r="U357" i="10" s="1"/>
  <c r="V358" i="10" s="1"/>
  <c r="Q357" i="10"/>
  <c r="P357" i="10"/>
  <c r="K357" i="10"/>
  <c r="L357" i="10" s="1"/>
  <c r="G358" i="10" s="1"/>
  <c r="F358" i="10"/>
  <c r="O357" i="10"/>
  <c r="R362" i="1"/>
  <c r="M362" i="1"/>
  <c r="N362" i="1" s="1"/>
  <c r="I363" i="1" s="1"/>
  <c r="S362" i="1"/>
  <c r="Q369" i="1"/>
  <c r="H370" i="1"/>
  <c r="K312" i="6"/>
  <c r="L312" i="6" s="1"/>
  <c r="G313" i="6" s="1"/>
  <c r="P312" i="6"/>
  <c r="Q312" i="6"/>
  <c r="F313" i="6"/>
  <c r="O312" i="6"/>
  <c r="G356" i="2"/>
  <c r="P355" i="2"/>
  <c r="Q356" i="4"/>
  <c r="R356" i="4"/>
  <c r="L356" i="4"/>
  <c r="M356" i="4" s="1"/>
  <c r="G359" i="4"/>
  <c r="P358" i="4"/>
  <c r="Q355" i="2"/>
  <c r="L355" i="2"/>
  <c r="M355" i="2" s="1"/>
  <c r="H356" i="2" s="1"/>
  <c r="R355" i="2"/>
  <c r="Q358" i="10" l="1"/>
  <c r="P358" i="10"/>
  <c r="K358" i="10"/>
  <c r="L358" i="10" s="1"/>
  <c r="G359" i="10" s="1"/>
  <c r="O358" i="10"/>
  <c r="F359" i="10"/>
  <c r="T358" i="10"/>
  <c r="U358" i="10" s="1"/>
  <c r="V359" i="10" s="1"/>
  <c r="S363" i="1"/>
  <c r="R363" i="1"/>
  <c r="M363" i="1"/>
  <c r="N363" i="1" s="1"/>
  <c r="I364" i="1" s="1"/>
  <c r="Q370" i="1"/>
  <c r="H371" i="1"/>
  <c r="F314" i="6"/>
  <c r="O313" i="6"/>
  <c r="K313" i="6"/>
  <c r="L313" i="6" s="1"/>
  <c r="G314" i="6" s="1"/>
  <c r="Q313" i="6"/>
  <c r="P313" i="6"/>
  <c r="G357" i="2"/>
  <c r="P356" i="2"/>
  <c r="R357" i="4"/>
  <c r="L357" i="4"/>
  <c r="M357" i="4" s="1"/>
  <c r="Q357" i="4"/>
  <c r="P359" i="4"/>
  <c r="G360" i="4"/>
  <c r="R356" i="2"/>
  <c r="L356" i="2"/>
  <c r="M356" i="2" s="1"/>
  <c r="H357" i="2" s="1"/>
  <c r="Q356" i="2"/>
  <c r="F360" i="10" l="1"/>
  <c r="O359" i="10"/>
  <c r="Q359" i="10"/>
  <c r="P359" i="10"/>
  <c r="K359" i="10"/>
  <c r="L359" i="10" s="1"/>
  <c r="G360" i="10" s="1"/>
  <c r="T359" i="10"/>
  <c r="U359" i="10" s="1"/>
  <c r="V360" i="10" s="1"/>
  <c r="R364" i="1"/>
  <c r="M364" i="1"/>
  <c r="N364" i="1" s="1"/>
  <c r="I365" i="1" s="1"/>
  <c r="S364" i="1"/>
  <c r="H372" i="1"/>
  <c r="Q371" i="1"/>
  <c r="K314" i="6"/>
  <c r="L314" i="6" s="1"/>
  <c r="G315" i="6" s="1"/>
  <c r="P314" i="6"/>
  <c r="Q314" i="6"/>
  <c r="O314" i="6"/>
  <c r="F315" i="6"/>
  <c r="P357" i="2"/>
  <c r="G358" i="2"/>
  <c r="G361" i="4"/>
  <c r="P360" i="4"/>
  <c r="Q358" i="4"/>
  <c r="R358" i="4"/>
  <c r="L358" i="4"/>
  <c r="M358" i="4" s="1"/>
  <c r="Q357" i="2"/>
  <c r="R357" i="2"/>
  <c r="L357" i="2"/>
  <c r="M357" i="2" s="1"/>
  <c r="H358" i="2" s="1"/>
  <c r="Q360" i="10" l="1"/>
  <c r="P360" i="10"/>
  <c r="K360" i="10"/>
  <c r="L360" i="10" s="1"/>
  <c r="G361" i="10" s="1"/>
  <c r="F361" i="10"/>
  <c r="O360" i="10"/>
  <c r="T360" i="10"/>
  <c r="U360" i="10" s="1"/>
  <c r="V361" i="10" s="1"/>
  <c r="R365" i="1"/>
  <c r="S365" i="1"/>
  <c r="M365" i="1"/>
  <c r="N365" i="1" s="1"/>
  <c r="I366" i="1" s="1"/>
  <c r="Q372" i="1"/>
  <c r="H373" i="1"/>
  <c r="F316" i="6"/>
  <c r="O315" i="6"/>
  <c r="P315" i="6"/>
  <c r="K315" i="6"/>
  <c r="L315" i="6" s="1"/>
  <c r="G316" i="6" s="1"/>
  <c r="Q315" i="6"/>
  <c r="P358" i="2"/>
  <c r="G359" i="2"/>
  <c r="Q359" i="4"/>
  <c r="R359" i="4"/>
  <c r="L359" i="4"/>
  <c r="M359" i="4" s="1"/>
  <c r="G362" i="4"/>
  <c r="P361" i="4"/>
  <c r="L358" i="2"/>
  <c r="M358" i="2" s="1"/>
  <c r="H359" i="2" s="1"/>
  <c r="Q358" i="2"/>
  <c r="R358" i="2"/>
  <c r="F362" i="10" l="1"/>
  <c r="O361" i="10"/>
  <c r="Q361" i="10"/>
  <c r="P361" i="10"/>
  <c r="K361" i="10"/>
  <c r="L361" i="10" s="1"/>
  <c r="G362" i="10" s="1"/>
  <c r="T361" i="10"/>
  <c r="U361" i="10" s="1"/>
  <c r="V362" i="10" s="1"/>
  <c r="R366" i="1"/>
  <c r="M366" i="1"/>
  <c r="N366" i="1" s="1"/>
  <c r="I367" i="1" s="1"/>
  <c r="S366" i="1"/>
  <c r="Q373" i="1"/>
  <c r="H374" i="1"/>
  <c r="Q316" i="6"/>
  <c r="K316" i="6"/>
  <c r="L316" i="6" s="1"/>
  <c r="G317" i="6" s="1"/>
  <c r="P316" i="6"/>
  <c r="F317" i="6"/>
  <c r="O316" i="6"/>
  <c r="P359" i="2"/>
  <c r="G360" i="2"/>
  <c r="Q360" i="4"/>
  <c r="L360" i="4"/>
  <c r="M360" i="4" s="1"/>
  <c r="R360" i="4"/>
  <c r="G363" i="4"/>
  <c r="P362" i="4"/>
  <c r="L359" i="2"/>
  <c r="M359" i="2" s="1"/>
  <c r="H360" i="2" s="1"/>
  <c r="Q359" i="2"/>
  <c r="R359" i="2"/>
  <c r="T362" i="10" l="1"/>
  <c r="U362" i="10" s="1"/>
  <c r="V363" i="10" s="1"/>
  <c r="Q362" i="10"/>
  <c r="P362" i="10"/>
  <c r="K362" i="10"/>
  <c r="L362" i="10" s="1"/>
  <c r="G363" i="10" s="1"/>
  <c r="F363" i="10"/>
  <c r="O362" i="10"/>
  <c r="Q374" i="1"/>
  <c r="H375" i="1"/>
  <c r="R367" i="1"/>
  <c r="S367" i="1"/>
  <c r="M367" i="1"/>
  <c r="N367" i="1" s="1"/>
  <c r="I368" i="1" s="1"/>
  <c r="K317" i="6"/>
  <c r="L317" i="6" s="1"/>
  <c r="G318" i="6" s="1"/>
  <c r="Q317" i="6"/>
  <c r="P317" i="6"/>
  <c r="O317" i="6"/>
  <c r="F318" i="6"/>
  <c r="P360" i="2"/>
  <c r="G361" i="2"/>
  <c r="P363" i="4"/>
  <c r="G364" i="4"/>
  <c r="R361" i="4"/>
  <c r="L361" i="4"/>
  <c r="M361" i="4" s="1"/>
  <c r="Q361" i="4"/>
  <c r="Q360" i="2"/>
  <c r="R360" i="2"/>
  <c r="L360" i="2"/>
  <c r="M360" i="2" s="1"/>
  <c r="H361" i="2" s="1"/>
  <c r="T363" i="10" l="1"/>
  <c r="U363" i="10" s="1"/>
  <c r="V364" i="10" s="1"/>
  <c r="Q363" i="10"/>
  <c r="K363" i="10"/>
  <c r="L363" i="10" s="1"/>
  <c r="G364" i="10" s="1"/>
  <c r="P363" i="10"/>
  <c r="O363" i="10"/>
  <c r="F364" i="10"/>
  <c r="M368" i="1"/>
  <c r="N368" i="1" s="1"/>
  <c r="I369" i="1" s="1"/>
  <c r="S368" i="1"/>
  <c r="R368" i="1"/>
  <c r="H376" i="1"/>
  <c r="Q375" i="1"/>
  <c r="K318" i="6"/>
  <c r="L318" i="6" s="1"/>
  <c r="G319" i="6" s="1"/>
  <c r="Q318" i="6"/>
  <c r="P318" i="6"/>
  <c r="O318" i="6"/>
  <c r="F319" i="6"/>
  <c r="P361" i="2"/>
  <c r="G362" i="2"/>
  <c r="Q362" i="4"/>
  <c r="R362" i="4"/>
  <c r="L362" i="4"/>
  <c r="M362" i="4" s="1"/>
  <c r="G365" i="4"/>
  <c r="P364" i="4"/>
  <c r="R361" i="2"/>
  <c r="Q361" i="2"/>
  <c r="L361" i="2"/>
  <c r="M361" i="2" s="1"/>
  <c r="H362" i="2" s="1"/>
  <c r="T364" i="10" l="1"/>
  <c r="U364" i="10" s="1"/>
  <c r="V365" i="10" s="1"/>
  <c r="F365" i="10"/>
  <c r="O364" i="10"/>
  <c r="Q364" i="10"/>
  <c r="P364" i="10"/>
  <c r="K364" i="10"/>
  <c r="L364" i="10" s="1"/>
  <c r="G365" i="10" s="1"/>
  <c r="R369" i="1"/>
  <c r="S369" i="1"/>
  <c r="M369" i="1"/>
  <c r="N369" i="1" s="1"/>
  <c r="I370" i="1" s="1"/>
  <c r="H377" i="1"/>
  <c r="Q376" i="1"/>
  <c r="F320" i="6"/>
  <c r="O319" i="6"/>
  <c r="K319" i="6"/>
  <c r="L319" i="6" s="1"/>
  <c r="G320" i="6" s="1"/>
  <c r="Q319" i="6"/>
  <c r="P319" i="6"/>
  <c r="G363" i="2"/>
  <c r="P362" i="2"/>
  <c r="L363" i="4"/>
  <c r="M363" i="4" s="1"/>
  <c r="R363" i="4"/>
  <c r="Q363" i="4"/>
  <c r="P365" i="4"/>
  <c r="G366" i="4"/>
  <c r="L362" i="2"/>
  <c r="M362" i="2" s="1"/>
  <c r="H363" i="2" s="1"/>
  <c r="R362" i="2"/>
  <c r="Q362" i="2"/>
  <c r="T365" i="10" l="1"/>
  <c r="U365" i="10" s="1"/>
  <c r="V366" i="10" s="1"/>
  <c r="Q365" i="10"/>
  <c r="P365" i="10"/>
  <c r="K365" i="10"/>
  <c r="L365" i="10" s="1"/>
  <c r="G366" i="10" s="1"/>
  <c r="O365" i="10"/>
  <c r="F366" i="10"/>
  <c r="Q377" i="1"/>
  <c r="H378" i="1"/>
  <c r="R370" i="1"/>
  <c r="M370" i="1"/>
  <c r="N370" i="1" s="1"/>
  <c r="I371" i="1" s="1"/>
  <c r="S370" i="1"/>
  <c r="K320" i="6"/>
  <c r="L320" i="6" s="1"/>
  <c r="G321" i="6" s="1"/>
  <c r="Q320" i="6"/>
  <c r="P320" i="6"/>
  <c r="O320" i="6"/>
  <c r="F321" i="6"/>
  <c r="G364" i="2"/>
  <c r="P363" i="2"/>
  <c r="Q364" i="4"/>
  <c r="R364" i="4"/>
  <c r="L364" i="4"/>
  <c r="M364" i="4" s="1"/>
  <c r="G367" i="4"/>
  <c r="P366" i="4"/>
  <c r="R363" i="2"/>
  <c r="Q363" i="2"/>
  <c r="L363" i="2"/>
  <c r="M363" i="2" s="1"/>
  <c r="H364" i="2" s="1"/>
  <c r="P366" i="10" l="1"/>
  <c r="Q366" i="10"/>
  <c r="K366" i="10"/>
  <c r="L366" i="10" s="1"/>
  <c r="G367" i="10" s="1"/>
  <c r="O366" i="10"/>
  <c r="F367" i="10"/>
  <c r="T366" i="10"/>
  <c r="U366" i="10" s="1"/>
  <c r="V367" i="10" s="1"/>
  <c r="R371" i="1"/>
  <c r="S371" i="1"/>
  <c r="M371" i="1"/>
  <c r="N371" i="1" s="1"/>
  <c r="I372" i="1" s="1"/>
  <c r="Q378" i="1"/>
  <c r="H379" i="1"/>
  <c r="K321" i="6"/>
  <c r="L321" i="6" s="1"/>
  <c r="G322" i="6" s="1"/>
  <c r="Q321" i="6"/>
  <c r="P321" i="6"/>
  <c r="F322" i="6"/>
  <c r="O321" i="6"/>
  <c r="G365" i="2"/>
  <c r="P364" i="2"/>
  <c r="P367" i="4"/>
  <c r="G368" i="4"/>
  <c r="R365" i="4"/>
  <c r="L365" i="4"/>
  <c r="M365" i="4" s="1"/>
  <c r="Q365" i="4"/>
  <c r="R364" i="2"/>
  <c r="Q364" i="2"/>
  <c r="L364" i="2"/>
  <c r="M364" i="2" s="1"/>
  <c r="H365" i="2" s="1"/>
  <c r="Q367" i="10" l="1"/>
  <c r="K367" i="10"/>
  <c r="L367" i="10" s="1"/>
  <c r="G368" i="10" s="1"/>
  <c r="P367" i="10"/>
  <c r="O367" i="10"/>
  <c r="F368" i="10"/>
  <c r="T367" i="10"/>
  <c r="U367" i="10" s="1"/>
  <c r="V368" i="10" s="1"/>
  <c r="R372" i="1"/>
  <c r="M372" i="1"/>
  <c r="N372" i="1" s="1"/>
  <c r="I373" i="1" s="1"/>
  <c r="S372" i="1"/>
  <c r="Q379" i="1"/>
  <c r="H380" i="1"/>
  <c r="K322" i="6"/>
  <c r="L322" i="6" s="1"/>
  <c r="G323" i="6" s="1"/>
  <c r="Q322" i="6"/>
  <c r="P322" i="6"/>
  <c r="F323" i="6"/>
  <c r="O322" i="6"/>
  <c r="P365" i="2"/>
  <c r="G366" i="2"/>
  <c r="L366" i="4"/>
  <c r="M366" i="4" s="1"/>
  <c r="R366" i="4"/>
  <c r="Q366" i="4"/>
  <c r="P368" i="4"/>
  <c r="G369" i="4"/>
  <c r="L365" i="2"/>
  <c r="M365" i="2" s="1"/>
  <c r="H366" i="2" s="1"/>
  <c r="R365" i="2"/>
  <c r="Q365" i="2"/>
  <c r="T368" i="10" l="1"/>
  <c r="U368" i="10" s="1"/>
  <c r="V369" i="10" s="1"/>
  <c r="F369" i="10"/>
  <c r="O368" i="10"/>
  <c r="Q368" i="10"/>
  <c r="P368" i="10"/>
  <c r="K368" i="10"/>
  <c r="L368" i="10" s="1"/>
  <c r="G369" i="10" s="1"/>
  <c r="R373" i="1"/>
  <c r="M373" i="1"/>
  <c r="N373" i="1" s="1"/>
  <c r="I374" i="1" s="1"/>
  <c r="S373" i="1"/>
  <c r="H381" i="1"/>
  <c r="Q380" i="1"/>
  <c r="K323" i="6"/>
  <c r="L323" i="6" s="1"/>
  <c r="G324" i="6" s="1"/>
  <c r="P323" i="6"/>
  <c r="Q323" i="6"/>
  <c r="F324" i="6"/>
  <c r="O323" i="6"/>
  <c r="P366" i="2"/>
  <c r="G367" i="2"/>
  <c r="R367" i="4"/>
  <c r="L367" i="4"/>
  <c r="M367" i="4" s="1"/>
  <c r="Q367" i="4"/>
  <c r="P369" i="4"/>
  <c r="G370" i="4"/>
  <c r="R366" i="2"/>
  <c r="L366" i="2"/>
  <c r="M366" i="2" s="1"/>
  <c r="H367" i="2" s="1"/>
  <c r="Q366" i="2"/>
  <c r="Q369" i="10" l="1"/>
  <c r="P369" i="10"/>
  <c r="K369" i="10"/>
  <c r="L369" i="10" s="1"/>
  <c r="G370" i="10" s="1"/>
  <c r="F370" i="10"/>
  <c r="O369" i="10"/>
  <c r="T369" i="10"/>
  <c r="U369" i="10" s="1"/>
  <c r="V370" i="10" s="1"/>
  <c r="Q381" i="1"/>
  <c r="H382" i="1"/>
  <c r="R374" i="1"/>
  <c r="M374" i="1"/>
  <c r="N374" i="1" s="1"/>
  <c r="I375" i="1" s="1"/>
  <c r="S374" i="1"/>
  <c r="K324" i="6"/>
  <c r="L324" i="6" s="1"/>
  <c r="G325" i="6" s="1"/>
  <c r="P324" i="6"/>
  <c r="Q324" i="6"/>
  <c r="F325" i="6"/>
  <c r="O324" i="6"/>
  <c r="P367" i="2"/>
  <c r="G368" i="2"/>
  <c r="Q368" i="4"/>
  <c r="R368" i="4"/>
  <c r="L368" i="4"/>
  <c r="M368" i="4" s="1"/>
  <c r="G371" i="4"/>
  <c r="P370" i="4"/>
  <c r="R367" i="2"/>
  <c r="Q367" i="2"/>
  <c r="L367" i="2"/>
  <c r="M367" i="2" s="1"/>
  <c r="H368" i="2" s="1"/>
  <c r="T370" i="10" l="1"/>
  <c r="U370" i="10" s="1"/>
  <c r="V371" i="10" s="1"/>
  <c r="Q370" i="10"/>
  <c r="K370" i="10"/>
  <c r="L370" i="10" s="1"/>
  <c r="G371" i="10" s="1"/>
  <c r="P370" i="10"/>
  <c r="F371" i="10"/>
  <c r="O370" i="10"/>
  <c r="R375" i="1"/>
  <c r="S375" i="1"/>
  <c r="M375" i="1"/>
  <c r="N375" i="1" s="1"/>
  <c r="I376" i="1" s="1"/>
  <c r="Q382" i="1"/>
  <c r="H383" i="1"/>
  <c r="K325" i="6"/>
  <c r="L325" i="6" s="1"/>
  <c r="G326" i="6" s="1"/>
  <c r="Q325" i="6"/>
  <c r="P325" i="6"/>
  <c r="F326" i="6"/>
  <c r="O325" i="6"/>
  <c r="G369" i="2"/>
  <c r="P368" i="2"/>
  <c r="R369" i="4"/>
  <c r="L369" i="4"/>
  <c r="M369" i="4" s="1"/>
  <c r="Q369" i="4"/>
  <c r="P371" i="4"/>
  <c r="G372" i="4"/>
  <c r="L368" i="2"/>
  <c r="M368" i="2" s="1"/>
  <c r="H369" i="2" s="1"/>
  <c r="Q368" i="2"/>
  <c r="R368" i="2"/>
  <c r="K371" i="10" l="1"/>
  <c r="L371" i="10" s="1"/>
  <c r="G372" i="10" s="1"/>
  <c r="Q371" i="10"/>
  <c r="P371" i="10"/>
  <c r="F372" i="10"/>
  <c r="O371" i="10"/>
  <c r="T371" i="10"/>
  <c r="U371" i="10" s="1"/>
  <c r="V372" i="10" s="1"/>
  <c r="R376" i="1"/>
  <c r="M376" i="1"/>
  <c r="N376" i="1" s="1"/>
  <c r="I377" i="1" s="1"/>
  <c r="S376" i="1"/>
  <c r="Q383" i="1"/>
  <c r="H384" i="1"/>
  <c r="K326" i="6"/>
  <c r="L326" i="6" s="1"/>
  <c r="G327" i="6" s="1"/>
  <c r="P326" i="6"/>
  <c r="Q326" i="6"/>
  <c r="O326" i="6"/>
  <c r="F327" i="6"/>
  <c r="P369" i="2"/>
  <c r="G370" i="2"/>
  <c r="P372" i="4"/>
  <c r="G373" i="4"/>
  <c r="R370" i="4"/>
  <c r="L370" i="4"/>
  <c r="M370" i="4" s="1"/>
  <c r="Q370" i="4"/>
  <c r="Q369" i="2"/>
  <c r="L369" i="2"/>
  <c r="M369" i="2" s="1"/>
  <c r="H370" i="2" s="1"/>
  <c r="R369" i="2"/>
  <c r="F373" i="10" l="1"/>
  <c r="O372" i="10"/>
  <c r="T372" i="10"/>
  <c r="U372" i="10" s="1"/>
  <c r="V373" i="10" s="1"/>
  <c r="K372" i="10"/>
  <c r="L372" i="10" s="1"/>
  <c r="G373" i="10" s="1"/>
  <c r="P372" i="10"/>
  <c r="Q372" i="10"/>
  <c r="H385" i="1"/>
  <c r="Q384" i="1"/>
  <c r="S377" i="1"/>
  <c r="R377" i="1"/>
  <c r="M377" i="1"/>
  <c r="N377" i="1" s="1"/>
  <c r="I378" i="1" s="1"/>
  <c r="K327" i="6"/>
  <c r="L327" i="6" s="1"/>
  <c r="G328" i="6" s="1"/>
  <c r="Q327" i="6"/>
  <c r="P327" i="6"/>
  <c r="F328" i="6"/>
  <c r="O327" i="6"/>
  <c r="G371" i="2"/>
  <c r="P370" i="2"/>
  <c r="Q371" i="4"/>
  <c r="R371" i="4"/>
  <c r="L371" i="4"/>
  <c r="M371" i="4" s="1"/>
  <c r="G374" i="4"/>
  <c r="P373" i="4"/>
  <c r="R370" i="2"/>
  <c r="L370" i="2"/>
  <c r="M370" i="2" s="1"/>
  <c r="H371" i="2" s="1"/>
  <c r="Q370" i="2"/>
  <c r="K373" i="10" l="1"/>
  <c r="L373" i="10" s="1"/>
  <c r="G374" i="10" s="1"/>
  <c r="P373" i="10"/>
  <c r="Q373" i="10"/>
  <c r="T373" i="10"/>
  <c r="U373" i="10" s="1"/>
  <c r="V374" i="10" s="1"/>
  <c r="F374" i="10"/>
  <c r="O373" i="10"/>
  <c r="S378" i="1"/>
  <c r="M378" i="1"/>
  <c r="N378" i="1" s="1"/>
  <c r="I379" i="1" s="1"/>
  <c r="R378" i="1"/>
  <c r="Q385" i="1"/>
  <c r="H386" i="1"/>
  <c r="K328" i="6"/>
  <c r="L328" i="6" s="1"/>
  <c r="G329" i="6" s="1"/>
  <c r="Q328" i="6"/>
  <c r="P328" i="6"/>
  <c r="F329" i="6"/>
  <c r="O328" i="6"/>
  <c r="P371" i="2"/>
  <c r="G372" i="2"/>
  <c r="Q372" i="4"/>
  <c r="L372" i="4"/>
  <c r="M372" i="4" s="1"/>
  <c r="R372" i="4"/>
  <c r="G375" i="4"/>
  <c r="P374" i="4"/>
  <c r="R371" i="2"/>
  <c r="Q371" i="2"/>
  <c r="L371" i="2"/>
  <c r="M371" i="2" s="1"/>
  <c r="H372" i="2" s="1"/>
  <c r="T374" i="10" l="1"/>
  <c r="U374" i="10" s="1"/>
  <c r="V375" i="10" s="1"/>
  <c r="Q374" i="10"/>
  <c r="P374" i="10"/>
  <c r="K374" i="10"/>
  <c r="L374" i="10" s="1"/>
  <c r="G375" i="10" s="1"/>
  <c r="O374" i="10"/>
  <c r="F375" i="10"/>
  <c r="S379" i="1"/>
  <c r="M379" i="1"/>
  <c r="N379" i="1" s="1"/>
  <c r="I380" i="1" s="1"/>
  <c r="R379" i="1"/>
  <c r="H387" i="1"/>
  <c r="Q386" i="1"/>
  <c r="K329" i="6"/>
  <c r="L329" i="6" s="1"/>
  <c r="G330" i="6" s="1"/>
  <c r="Q329" i="6"/>
  <c r="P329" i="6"/>
  <c r="F330" i="6"/>
  <c r="O329" i="6"/>
  <c r="G373" i="2"/>
  <c r="P372" i="2"/>
  <c r="R373" i="4"/>
  <c r="L373" i="4"/>
  <c r="M373" i="4" s="1"/>
  <c r="Q373" i="4"/>
  <c r="P375" i="4"/>
  <c r="G376" i="4"/>
  <c r="L372" i="2"/>
  <c r="M372" i="2" s="1"/>
  <c r="H373" i="2" s="1"/>
  <c r="Q372" i="2"/>
  <c r="R372" i="2"/>
  <c r="T375" i="10" l="1"/>
  <c r="U375" i="10" s="1"/>
  <c r="V376" i="10" s="1"/>
  <c r="Q375" i="10"/>
  <c r="K375" i="10"/>
  <c r="L375" i="10" s="1"/>
  <c r="G376" i="10" s="1"/>
  <c r="P375" i="10"/>
  <c r="O375" i="10"/>
  <c r="F376" i="10"/>
  <c r="Q387" i="1"/>
  <c r="H388" i="1"/>
  <c r="R380" i="1"/>
  <c r="S380" i="1"/>
  <c r="M380" i="1"/>
  <c r="N380" i="1" s="1"/>
  <c r="I381" i="1" s="1"/>
  <c r="P330" i="6"/>
  <c r="K330" i="6"/>
  <c r="L330" i="6" s="1"/>
  <c r="G331" i="6" s="1"/>
  <c r="Q330" i="6"/>
  <c r="F331" i="6"/>
  <c r="O330" i="6"/>
  <c r="P373" i="2"/>
  <c r="G374" i="2"/>
  <c r="Q374" i="4"/>
  <c r="R374" i="4"/>
  <c r="L374" i="4"/>
  <c r="M374" i="4" s="1"/>
  <c r="G377" i="4"/>
  <c r="P376" i="4"/>
  <c r="R373" i="2"/>
  <c r="Q373" i="2"/>
  <c r="L373" i="2"/>
  <c r="M373" i="2" s="1"/>
  <c r="H374" i="2" s="1"/>
  <c r="O376" i="10" l="1"/>
  <c r="F377" i="10"/>
  <c r="P376" i="10"/>
  <c r="K376" i="10"/>
  <c r="L376" i="10" s="1"/>
  <c r="G377" i="10" s="1"/>
  <c r="Q376" i="10"/>
  <c r="T376" i="10"/>
  <c r="U376" i="10" s="1"/>
  <c r="V377" i="10" s="1"/>
  <c r="R381" i="1"/>
  <c r="M381" i="1"/>
  <c r="N381" i="1" s="1"/>
  <c r="I382" i="1" s="1"/>
  <c r="S381" i="1"/>
  <c r="Q388" i="1"/>
  <c r="H389" i="1"/>
  <c r="K331" i="6"/>
  <c r="L331" i="6" s="1"/>
  <c r="G332" i="6" s="1"/>
  <c r="P331" i="6"/>
  <c r="Q331" i="6"/>
  <c r="F332" i="6"/>
  <c r="O331" i="6"/>
  <c r="P374" i="2"/>
  <c r="G375" i="2"/>
  <c r="Q375" i="4"/>
  <c r="L375" i="4"/>
  <c r="M375" i="4" s="1"/>
  <c r="R375" i="4"/>
  <c r="G378" i="4"/>
  <c r="P377" i="4"/>
  <c r="R374" i="2"/>
  <c r="L374" i="2"/>
  <c r="M374" i="2" s="1"/>
  <c r="H375" i="2" s="1"/>
  <c r="Q374" i="2"/>
  <c r="T377" i="10" l="1"/>
  <c r="U377" i="10" s="1"/>
  <c r="V378" i="10" s="1"/>
  <c r="Q377" i="10"/>
  <c r="P377" i="10"/>
  <c r="K377" i="10"/>
  <c r="L377" i="10" s="1"/>
  <c r="G378" i="10" s="1"/>
  <c r="O377" i="10"/>
  <c r="F378" i="10"/>
  <c r="Q389" i="1"/>
  <c r="H390" i="1"/>
  <c r="R382" i="1"/>
  <c r="S382" i="1"/>
  <c r="M382" i="1"/>
  <c r="N382" i="1" s="1"/>
  <c r="I383" i="1" s="1"/>
  <c r="K332" i="6"/>
  <c r="L332" i="6" s="1"/>
  <c r="G333" i="6" s="1"/>
  <c r="Q332" i="6"/>
  <c r="P332" i="6"/>
  <c r="O332" i="6"/>
  <c r="F333" i="6"/>
  <c r="P375" i="2"/>
  <c r="G376" i="2"/>
  <c r="Q376" i="4"/>
  <c r="L376" i="4"/>
  <c r="M376" i="4" s="1"/>
  <c r="R376" i="4"/>
  <c r="G379" i="4"/>
  <c r="P378" i="4"/>
  <c r="L375" i="2"/>
  <c r="M375" i="2" s="1"/>
  <c r="H376" i="2" s="1"/>
  <c r="Q375" i="2"/>
  <c r="R375" i="2"/>
  <c r="T378" i="10" l="1"/>
  <c r="U378" i="10" s="1"/>
  <c r="V379" i="10" s="1"/>
  <c r="O378" i="10"/>
  <c r="F379" i="10"/>
  <c r="Q378" i="10"/>
  <c r="K378" i="10"/>
  <c r="L378" i="10" s="1"/>
  <c r="G379" i="10" s="1"/>
  <c r="P378" i="10"/>
  <c r="R383" i="1"/>
  <c r="M383" i="1"/>
  <c r="N383" i="1" s="1"/>
  <c r="I384" i="1" s="1"/>
  <c r="S383" i="1"/>
  <c r="Q390" i="1"/>
  <c r="H391" i="1"/>
  <c r="F334" i="6"/>
  <c r="O333" i="6"/>
  <c r="K333" i="6"/>
  <c r="L333" i="6" s="1"/>
  <c r="G334" i="6" s="1"/>
  <c r="Q333" i="6"/>
  <c r="P333" i="6"/>
  <c r="P376" i="2"/>
  <c r="G377" i="2"/>
  <c r="R377" i="4"/>
  <c r="L377" i="4"/>
  <c r="M377" i="4" s="1"/>
  <c r="Q377" i="4"/>
  <c r="P379" i="4"/>
  <c r="G380" i="4"/>
  <c r="R376" i="2"/>
  <c r="Q376" i="2"/>
  <c r="L376" i="2"/>
  <c r="M376" i="2" s="1"/>
  <c r="H377" i="2" s="1"/>
  <c r="T379" i="10" l="1"/>
  <c r="U379" i="10" s="1"/>
  <c r="V380" i="10" s="1"/>
  <c r="O379" i="10"/>
  <c r="F380" i="10"/>
  <c r="K379" i="10"/>
  <c r="L379" i="10" s="1"/>
  <c r="G380" i="10" s="1"/>
  <c r="P379" i="10"/>
  <c r="Q379" i="10"/>
  <c r="R384" i="1"/>
  <c r="S384" i="1"/>
  <c r="M384" i="1"/>
  <c r="N384" i="1" s="1"/>
  <c r="I385" i="1" s="1"/>
  <c r="H392" i="1"/>
  <c r="Q392" i="1" s="1"/>
  <c r="Q391" i="1"/>
  <c r="K334" i="6"/>
  <c r="L334" i="6" s="1"/>
  <c r="G335" i="6" s="1"/>
  <c r="Q334" i="6"/>
  <c r="P334" i="6"/>
  <c r="O334" i="6"/>
  <c r="F335" i="6"/>
  <c r="P377" i="2"/>
  <c r="G378" i="2"/>
  <c r="Q378" i="4"/>
  <c r="L378" i="4"/>
  <c r="M378" i="4" s="1"/>
  <c r="R378" i="4"/>
  <c r="G381" i="4"/>
  <c r="P380" i="4"/>
  <c r="L377" i="2"/>
  <c r="M377" i="2" s="1"/>
  <c r="H378" i="2" s="1"/>
  <c r="R377" i="2"/>
  <c r="Q377" i="2"/>
  <c r="T380" i="10" l="1"/>
  <c r="U380" i="10" s="1"/>
  <c r="V381" i="10" s="1"/>
  <c r="K380" i="10"/>
  <c r="L380" i="10" s="1"/>
  <c r="G381" i="10" s="1"/>
  <c r="Q380" i="10"/>
  <c r="P380" i="10"/>
  <c r="O380" i="10"/>
  <c r="F381" i="10"/>
  <c r="R385" i="1"/>
  <c r="M385" i="1"/>
  <c r="N385" i="1" s="1"/>
  <c r="I386" i="1" s="1"/>
  <c r="S385" i="1"/>
  <c r="K335" i="6"/>
  <c r="L335" i="6" s="1"/>
  <c r="G336" i="6" s="1"/>
  <c r="Q335" i="6"/>
  <c r="P335" i="6"/>
  <c r="F336" i="6"/>
  <c r="O335" i="6"/>
  <c r="G379" i="2"/>
  <c r="P378" i="2"/>
  <c r="L379" i="4"/>
  <c r="M379" i="4" s="1"/>
  <c r="R379" i="4"/>
  <c r="Q379" i="4"/>
  <c r="P381" i="4"/>
  <c r="G382" i="4"/>
  <c r="R378" i="2"/>
  <c r="Q378" i="2"/>
  <c r="L378" i="2"/>
  <c r="M378" i="2" s="1"/>
  <c r="H379" i="2" s="1"/>
  <c r="O381" i="10" l="1"/>
  <c r="F382" i="10"/>
  <c r="K381" i="10"/>
  <c r="L381" i="10" s="1"/>
  <c r="G382" i="10" s="1"/>
  <c r="Q381" i="10"/>
  <c r="P381" i="10"/>
  <c r="T381" i="10"/>
  <c r="U381" i="10" s="1"/>
  <c r="V382" i="10" s="1"/>
  <c r="R386" i="1"/>
  <c r="M386" i="1"/>
  <c r="N386" i="1" s="1"/>
  <c r="I387" i="1" s="1"/>
  <c r="S386" i="1"/>
  <c r="K336" i="6"/>
  <c r="L336" i="6" s="1"/>
  <c r="G337" i="6" s="1"/>
  <c r="Q336" i="6"/>
  <c r="P336" i="6"/>
  <c r="O336" i="6"/>
  <c r="F337" i="6"/>
  <c r="G380" i="2"/>
  <c r="P379" i="2"/>
  <c r="Q380" i="4"/>
  <c r="R380" i="4"/>
  <c r="L380" i="4"/>
  <c r="M380" i="4" s="1"/>
  <c r="G383" i="4"/>
  <c r="P382" i="4"/>
  <c r="Q379" i="2"/>
  <c r="L379" i="2"/>
  <c r="M379" i="2" s="1"/>
  <c r="H380" i="2" s="1"/>
  <c r="R379" i="2"/>
  <c r="Q382" i="10" l="1"/>
  <c r="P382" i="10"/>
  <c r="K382" i="10"/>
  <c r="L382" i="10" s="1"/>
  <c r="G383" i="10" s="1"/>
  <c r="T382" i="10"/>
  <c r="U382" i="10" s="1"/>
  <c r="V383" i="10" s="1"/>
  <c r="O382" i="10"/>
  <c r="F383" i="10"/>
  <c r="R387" i="1"/>
  <c r="M387" i="1"/>
  <c r="N387" i="1" s="1"/>
  <c r="I388" i="1" s="1"/>
  <c r="S387" i="1"/>
  <c r="K337" i="6"/>
  <c r="L337" i="6" s="1"/>
  <c r="G338" i="6" s="1"/>
  <c r="Q337" i="6"/>
  <c r="P337" i="6"/>
  <c r="F338" i="6"/>
  <c r="O337" i="6"/>
  <c r="G381" i="2"/>
  <c r="P380" i="2"/>
  <c r="R381" i="4"/>
  <c r="L381" i="4"/>
  <c r="M381" i="4" s="1"/>
  <c r="Q381" i="4"/>
  <c r="P383" i="4"/>
  <c r="G384" i="4"/>
  <c r="Q380" i="2"/>
  <c r="L380" i="2"/>
  <c r="M380" i="2" s="1"/>
  <c r="H381" i="2" s="1"/>
  <c r="R380" i="2"/>
  <c r="T383" i="10" l="1"/>
  <c r="U383" i="10" s="1"/>
  <c r="V384" i="10" s="1"/>
  <c r="O383" i="10"/>
  <c r="F384" i="10"/>
  <c r="P383" i="10"/>
  <c r="K383" i="10"/>
  <c r="L383" i="10" s="1"/>
  <c r="G384" i="10" s="1"/>
  <c r="Q383" i="10"/>
  <c r="R388" i="1"/>
  <c r="S388" i="1"/>
  <c r="M388" i="1"/>
  <c r="N388" i="1" s="1"/>
  <c r="I389" i="1" s="1"/>
  <c r="K338" i="6"/>
  <c r="L338" i="6" s="1"/>
  <c r="G339" i="6" s="1"/>
  <c r="P338" i="6"/>
  <c r="Q338" i="6"/>
  <c r="F339" i="6"/>
  <c r="O338" i="6"/>
  <c r="P381" i="2"/>
  <c r="G382" i="2"/>
  <c r="L382" i="4"/>
  <c r="M382" i="4" s="1"/>
  <c r="R382" i="4"/>
  <c r="Q382" i="4"/>
  <c r="P384" i="4"/>
  <c r="G385" i="4"/>
  <c r="L381" i="2"/>
  <c r="M381" i="2" s="1"/>
  <c r="H382" i="2" s="1"/>
  <c r="R381" i="2"/>
  <c r="Q381" i="2"/>
  <c r="T384" i="10" l="1"/>
  <c r="U384" i="10" s="1"/>
  <c r="V385" i="10" s="1"/>
  <c r="O384" i="10"/>
  <c r="F385" i="10"/>
  <c r="P384" i="10"/>
  <c r="K384" i="10"/>
  <c r="L384" i="10" s="1"/>
  <c r="G385" i="10" s="1"/>
  <c r="Q384" i="10"/>
  <c r="R389" i="1"/>
  <c r="M389" i="1"/>
  <c r="N389" i="1" s="1"/>
  <c r="I390" i="1" s="1"/>
  <c r="S389" i="1"/>
  <c r="K339" i="6"/>
  <c r="L339" i="6" s="1"/>
  <c r="G340" i="6" s="1"/>
  <c r="P339" i="6"/>
  <c r="Q339" i="6"/>
  <c r="O339" i="6"/>
  <c r="F340" i="6"/>
  <c r="G383" i="2"/>
  <c r="P382" i="2"/>
  <c r="R383" i="4"/>
  <c r="L383" i="4"/>
  <c r="M383" i="4" s="1"/>
  <c r="Q383" i="4"/>
  <c r="P385" i="4"/>
  <c r="G386" i="4"/>
  <c r="L382" i="2"/>
  <c r="M382" i="2" s="1"/>
  <c r="H383" i="2" s="1"/>
  <c r="R382" i="2"/>
  <c r="Q382" i="2"/>
  <c r="O385" i="10" l="1"/>
  <c r="F386" i="10"/>
  <c r="K385" i="10"/>
  <c r="L385" i="10" s="1"/>
  <c r="G386" i="10" s="1"/>
  <c r="P385" i="10"/>
  <c r="Q385" i="10"/>
  <c r="T385" i="10"/>
  <c r="U385" i="10" s="1"/>
  <c r="V386" i="10" s="1"/>
  <c r="M390" i="1"/>
  <c r="N390" i="1" s="1"/>
  <c r="I391" i="1" s="1"/>
  <c r="R390" i="1"/>
  <c r="S390" i="1"/>
  <c r="P340" i="6"/>
  <c r="K340" i="6"/>
  <c r="L340" i="6" s="1"/>
  <c r="G341" i="6" s="1"/>
  <c r="Q340" i="6"/>
  <c r="O340" i="6"/>
  <c r="F341" i="6"/>
  <c r="G384" i="2"/>
  <c r="P383" i="2"/>
  <c r="Q384" i="4"/>
  <c r="R384" i="4"/>
  <c r="L384" i="4"/>
  <c r="M384" i="4" s="1"/>
  <c r="G387" i="4"/>
  <c r="P386" i="4"/>
  <c r="R383" i="2"/>
  <c r="Q383" i="2"/>
  <c r="L383" i="2"/>
  <c r="M383" i="2" s="1"/>
  <c r="H384" i="2" s="1"/>
  <c r="P386" i="10" l="1"/>
  <c r="K386" i="10"/>
  <c r="L386" i="10" s="1"/>
  <c r="G387" i="10" s="1"/>
  <c r="Q386" i="10"/>
  <c r="O386" i="10"/>
  <c r="F387" i="10"/>
  <c r="T386" i="10"/>
  <c r="U386" i="10" s="1"/>
  <c r="V387" i="10" s="1"/>
  <c r="M391" i="1"/>
  <c r="N391" i="1" s="1"/>
  <c r="I392" i="1" s="1"/>
  <c r="S391" i="1"/>
  <c r="R391" i="1"/>
  <c r="P341" i="6"/>
  <c r="K341" i="6"/>
  <c r="L341" i="6" s="1"/>
  <c r="G342" i="6" s="1"/>
  <c r="Q341" i="6"/>
  <c r="O341" i="6"/>
  <c r="F342" i="6"/>
  <c r="G385" i="2"/>
  <c r="P384" i="2"/>
  <c r="R385" i="4"/>
  <c r="L385" i="4"/>
  <c r="M385" i="4" s="1"/>
  <c r="Q385" i="4"/>
  <c r="P387" i="4"/>
  <c r="G388" i="4"/>
  <c r="Q384" i="2"/>
  <c r="L384" i="2"/>
  <c r="M384" i="2" s="1"/>
  <c r="H385" i="2" s="1"/>
  <c r="R384" i="2"/>
  <c r="T387" i="10" l="1"/>
  <c r="U387" i="10" s="1"/>
  <c r="V388" i="10" s="1"/>
  <c r="K387" i="10"/>
  <c r="L387" i="10" s="1"/>
  <c r="G388" i="10" s="1"/>
  <c r="Q387" i="10"/>
  <c r="P387" i="10"/>
  <c r="F388" i="10"/>
  <c r="O387" i="10"/>
  <c r="M392" i="1"/>
  <c r="N392" i="1" s="1"/>
  <c r="R392" i="1"/>
  <c r="S392" i="1"/>
  <c r="P342" i="6"/>
  <c r="K342" i="6"/>
  <c r="L342" i="6" s="1"/>
  <c r="G343" i="6" s="1"/>
  <c r="Q342" i="6"/>
  <c r="O342" i="6"/>
  <c r="F343" i="6"/>
  <c r="P385" i="2"/>
  <c r="G386" i="2"/>
  <c r="R386" i="4"/>
  <c r="L386" i="4"/>
  <c r="M386" i="4" s="1"/>
  <c r="Q386" i="4"/>
  <c r="P388" i="4"/>
  <c r="G389" i="4"/>
  <c r="L385" i="2"/>
  <c r="M385" i="2" s="1"/>
  <c r="H386" i="2" s="1"/>
  <c r="R385" i="2"/>
  <c r="Q385" i="2"/>
  <c r="P388" i="10" l="1"/>
  <c r="K388" i="10"/>
  <c r="L388" i="10" s="1"/>
  <c r="G389" i="10" s="1"/>
  <c r="Q388" i="10"/>
  <c r="O388" i="10"/>
  <c r="F389" i="10"/>
  <c r="T388" i="10"/>
  <c r="U388" i="10" s="1"/>
  <c r="V389" i="10" s="1"/>
  <c r="O343" i="6"/>
  <c r="F344" i="6"/>
  <c r="P343" i="6"/>
  <c r="K343" i="6"/>
  <c r="L343" i="6" s="1"/>
  <c r="G344" i="6" s="1"/>
  <c r="Q343" i="6"/>
  <c r="G387" i="2"/>
  <c r="P386" i="2"/>
  <c r="Q387" i="4"/>
  <c r="R387" i="4"/>
  <c r="L387" i="4"/>
  <c r="M387" i="4" s="1"/>
  <c r="G390" i="4"/>
  <c r="P389" i="4"/>
  <c r="L386" i="2"/>
  <c r="M386" i="2" s="1"/>
  <c r="H387" i="2" s="1"/>
  <c r="R386" i="2"/>
  <c r="Q386" i="2"/>
  <c r="T389" i="10" l="1"/>
  <c r="U389" i="10" s="1"/>
  <c r="V390" i="10" s="1"/>
  <c r="K389" i="10"/>
  <c r="L389" i="10" s="1"/>
  <c r="G390" i="10" s="1"/>
  <c r="Q389" i="10"/>
  <c r="P389" i="10"/>
  <c r="F390" i="10"/>
  <c r="O389" i="10"/>
  <c r="P344" i="6"/>
  <c r="K344" i="6"/>
  <c r="L344" i="6" s="1"/>
  <c r="G345" i="6" s="1"/>
  <c r="Q344" i="6"/>
  <c r="O344" i="6"/>
  <c r="F345" i="6"/>
  <c r="P387" i="2"/>
  <c r="G388" i="2"/>
  <c r="Q388" i="4"/>
  <c r="R388" i="4"/>
  <c r="L388" i="4"/>
  <c r="M388" i="4" s="1"/>
  <c r="G391" i="4"/>
  <c r="P390" i="4"/>
  <c r="R387" i="2"/>
  <c r="Q387" i="2"/>
  <c r="L387" i="2"/>
  <c r="M387" i="2" s="1"/>
  <c r="H388" i="2" s="1"/>
  <c r="O390" i="10" l="1"/>
  <c r="F391" i="10"/>
  <c r="T390" i="10"/>
  <c r="U390" i="10" s="1"/>
  <c r="V391" i="10" s="1"/>
  <c r="P390" i="10"/>
  <c r="K390" i="10"/>
  <c r="L390" i="10" s="1"/>
  <c r="G391" i="10" s="1"/>
  <c r="Q390" i="10"/>
  <c r="P345" i="6"/>
  <c r="K345" i="6"/>
  <c r="L345" i="6" s="1"/>
  <c r="G346" i="6" s="1"/>
  <c r="Q345" i="6"/>
  <c r="O345" i="6"/>
  <c r="F346" i="6"/>
  <c r="G389" i="2"/>
  <c r="P388" i="2"/>
  <c r="R389" i="4"/>
  <c r="L389" i="4"/>
  <c r="M389" i="4" s="1"/>
  <c r="Q389" i="4"/>
  <c r="P391" i="4"/>
  <c r="G392" i="4"/>
  <c r="L388" i="2"/>
  <c r="M388" i="2" s="1"/>
  <c r="H389" i="2" s="1"/>
  <c r="R388" i="2"/>
  <c r="Q388" i="2"/>
  <c r="T391" i="10" l="1"/>
  <c r="U391" i="10" s="1"/>
  <c r="V392" i="10" s="1"/>
  <c r="P391" i="10"/>
  <c r="K391" i="10"/>
  <c r="L391" i="10" s="1"/>
  <c r="G392" i="10" s="1"/>
  <c r="Q391" i="10"/>
  <c r="O391" i="10"/>
  <c r="F392" i="10"/>
  <c r="Q346" i="6"/>
  <c r="P346" i="6"/>
  <c r="K346" i="6"/>
  <c r="L346" i="6" s="1"/>
  <c r="G347" i="6" s="1"/>
  <c r="O346" i="6"/>
  <c r="F347" i="6"/>
  <c r="P389" i="2"/>
  <c r="G390" i="2"/>
  <c r="G393" i="4"/>
  <c r="P392" i="4"/>
  <c r="Q390" i="4"/>
  <c r="R390" i="4"/>
  <c r="L390" i="4"/>
  <c r="M390" i="4" s="1"/>
  <c r="L389" i="2"/>
  <c r="M389" i="2" s="1"/>
  <c r="H390" i="2" s="1"/>
  <c r="R389" i="2"/>
  <c r="Q389" i="2"/>
  <c r="T392" i="10" l="1"/>
  <c r="U392" i="10" s="1"/>
  <c r="V393" i="10" s="1"/>
  <c r="Q392" i="10"/>
  <c r="K392" i="10"/>
  <c r="L392" i="10" s="1"/>
  <c r="G393" i="10" s="1"/>
  <c r="P392" i="10"/>
  <c r="O392" i="10"/>
  <c r="F393" i="10"/>
  <c r="P347" i="6"/>
  <c r="K347" i="6"/>
  <c r="L347" i="6" s="1"/>
  <c r="G348" i="6" s="1"/>
  <c r="Q347" i="6"/>
  <c r="O347" i="6"/>
  <c r="F348" i="6"/>
  <c r="G391" i="2"/>
  <c r="P390" i="2"/>
  <c r="G394" i="4"/>
  <c r="P393" i="4"/>
  <c r="Q391" i="4"/>
  <c r="R391" i="4"/>
  <c r="L391" i="4"/>
  <c r="M391" i="4" s="1"/>
  <c r="L390" i="2"/>
  <c r="M390" i="2" s="1"/>
  <c r="H391" i="2" s="1"/>
  <c r="Q390" i="2"/>
  <c r="R390" i="2"/>
  <c r="O393" i="10" l="1"/>
  <c r="F394" i="10"/>
  <c r="P393" i="10"/>
  <c r="Q393" i="10"/>
  <c r="K393" i="10"/>
  <c r="L393" i="10" s="1"/>
  <c r="G394" i="10" s="1"/>
  <c r="T393" i="10"/>
  <c r="U393" i="10" s="1"/>
  <c r="V394" i="10" s="1"/>
  <c r="P348" i="6"/>
  <c r="Q348" i="6"/>
  <c r="K348" i="6"/>
  <c r="L348" i="6" s="1"/>
  <c r="G349" i="6" s="1"/>
  <c r="F349" i="6"/>
  <c r="O348" i="6"/>
  <c r="P391" i="2"/>
  <c r="G392" i="2"/>
  <c r="Q392" i="4"/>
  <c r="L392" i="4"/>
  <c r="M392" i="4" s="1"/>
  <c r="R392" i="4"/>
  <c r="P394" i="4"/>
  <c r="R391" i="2"/>
  <c r="L391" i="2"/>
  <c r="M391" i="2" s="1"/>
  <c r="H392" i="2" s="1"/>
  <c r="Q391" i="2"/>
  <c r="T394" i="10" l="1"/>
  <c r="U394" i="10" s="1"/>
  <c r="V395" i="10" s="1"/>
  <c r="O394" i="10"/>
  <c r="F395" i="10"/>
  <c r="Q394" i="10"/>
  <c r="P394" i="10"/>
  <c r="K394" i="10"/>
  <c r="L394" i="10" s="1"/>
  <c r="G395" i="10" s="1"/>
  <c r="P349" i="6"/>
  <c r="K349" i="6"/>
  <c r="L349" i="6" s="1"/>
  <c r="G350" i="6" s="1"/>
  <c r="Q349" i="6"/>
  <c r="F350" i="6"/>
  <c r="O349" i="6"/>
  <c r="G393" i="2"/>
  <c r="G394" i="2" s="1"/>
  <c r="P392" i="2"/>
  <c r="R393" i="4"/>
  <c r="L393" i="4"/>
  <c r="M393" i="4" s="1"/>
  <c r="Q393" i="4"/>
  <c r="L392" i="2"/>
  <c r="M392" i="2" s="1"/>
  <c r="H393" i="2" s="1"/>
  <c r="R392" i="2"/>
  <c r="Q392" i="2"/>
  <c r="O395" i="10" l="1"/>
  <c r="F396" i="10"/>
  <c r="T395" i="10"/>
  <c r="U395" i="10" s="1"/>
  <c r="V396" i="10" s="1"/>
  <c r="Q395" i="10"/>
  <c r="K395" i="10"/>
  <c r="L395" i="10" s="1"/>
  <c r="G396" i="10" s="1"/>
  <c r="P395" i="10"/>
  <c r="P394" i="2"/>
  <c r="G395" i="2"/>
  <c r="P350" i="6"/>
  <c r="K350" i="6"/>
  <c r="L350" i="6" s="1"/>
  <c r="G351" i="6" s="1"/>
  <c r="Q350" i="6"/>
  <c r="F351" i="6"/>
  <c r="O350" i="6"/>
  <c r="P393" i="2"/>
  <c r="Q394" i="4"/>
  <c r="R394" i="4"/>
  <c r="L394" i="4"/>
  <c r="M394" i="4" s="1"/>
  <c r="L393" i="2"/>
  <c r="M393" i="2" s="1"/>
  <c r="H394" i="2" s="1"/>
  <c r="R393" i="2"/>
  <c r="Q393" i="2"/>
  <c r="T396" i="10" l="1"/>
  <c r="U396" i="10" s="1"/>
  <c r="V397" i="10" s="1"/>
  <c r="O396" i="10"/>
  <c r="F397" i="10"/>
  <c r="Q396" i="10"/>
  <c r="P396" i="10"/>
  <c r="K396" i="10"/>
  <c r="L396" i="10" s="1"/>
  <c r="G397" i="10" s="1"/>
  <c r="Q394" i="2"/>
  <c r="R394" i="2"/>
  <c r="L394" i="2"/>
  <c r="M394" i="2" s="1"/>
  <c r="H395" i="2" s="1"/>
  <c r="P395" i="2"/>
  <c r="G396" i="2"/>
  <c r="Q351" i="6"/>
  <c r="P351" i="6"/>
  <c r="K351" i="6"/>
  <c r="L351" i="6" s="1"/>
  <c r="G352" i="6" s="1"/>
  <c r="F352" i="6"/>
  <c r="O351" i="6"/>
  <c r="L400" i="4"/>
  <c r="T397" i="10" l="1"/>
  <c r="U397" i="10" s="1"/>
  <c r="V398" i="10" s="1"/>
  <c r="F398" i="10"/>
  <c r="O397" i="10"/>
  <c r="K397" i="10"/>
  <c r="L397" i="10" s="1"/>
  <c r="G398" i="10" s="1"/>
  <c r="P397" i="10"/>
  <c r="Q397" i="10"/>
  <c r="P396" i="2"/>
  <c r="G397" i="2"/>
  <c r="R395" i="2"/>
  <c r="Q395" i="2"/>
  <c r="L395" i="2"/>
  <c r="M395" i="2" s="1"/>
  <c r="H396" i="2" s="1"/>
  <c r="Q352" i="6"/>
  <c r="P352" i="6"/>
  <c r="K352" i="6"/>
  <c r="L352" i="6" s="1"/>
  <c r="G353" i="6" s="1"/>
  <c r="F353" i="6"/>
  <c r="O352" i="6"/>
  <c r="O398" i="10" l="1"/>
  <c r="F399" i="10"/>
  <c r="Q398" i="10"/>
  <c r="K398" i="10"/>
  <c r="L398" i="10" s="1"/>
  <c r="G399" i="10" s="1"/>
  <c r="P398" i="10"/>
  <c r="T398" i="10"/>
  <c r="U398" i="10" s="1"/>
  <c r="V399" i="10" s="1"/>
  <c r="P397" i="2"/>
  <c r="G398" i="2"/>
  <c r="L396" i="2"/>
  <c r="M396" i="2" s="1"/>
  <c r="H397" i="2" s="1"/>
  <c r="R396" i="2"/>
  <c r="Q396" i="2"/>
  <c r="Q353" i="6"/>
  <c r="K353" i="6"/>
  <c r="L353" i="6" s="1"/>
  <c r="G354" i="6" s="1"/>
  <c r="P353" i="6"/>
  <c r="O353" i="6"/>
  <c r="F354" i="6"/>
  <c r="Q399" i="10" l="1"/>
  <c r="P399" i="10"/>
  <c r="K399" i="10"/>
  <c r="L399" i="10" s="1"/>
  <c r="G400" i="10" s="1"/>
  <c r="T399" i="10"/>
  <c r="U399" i="10" s="1"/>
  <c r="V400" i="10" s="1"/>
  <c r="O399" i="10"/>
  <c r="F400" i="10"/>
  <c r="G399" i="2"/>
  <c r="P398" i="2"/>
  <c r="R397" i="2"/>
  <c r="Q397" i="2"/>
  <c r="L397" i="2"/>
  <c r="M397" i="2" s="1"/>
  <c r="H398" i="2" s="1"/>
  <c r="P354" i="6"/>
  <c r="Q354" i="6"/>
  <c r="K354" i="6"/>
  <c r="L354" i="6" s="1"/>
  <c r="G355" i="6" s="1"/>
  <c r="O354" i="6"/>
  <c r="F355" i="6"/>
  <c r="T400" i="10" l="1"/>
  <c r="U400" i="10" s="1"/>
  <c r="V401" i="10" s="1"/>
  <c r="O400" i="10"/>
  <c r="F401" i="10"/>
  <c r="Q400" i="10"/>
  <c r="P400" i="10"/>
  <c r="K400" i="10"/>
  <c r="L400" i="10" s="1"/>
  <c r="G401" i="10" s="1"/>
  <c r="R398" i="2"/>
  <c r="Q398" i="2"/>
  <c r="L398" i="2"/>
  <c r="M398" i="2" s="1"/>
  <c r="H399" i="2" s="1"/>
  <c r="G400" i="2"/>
  <c r="P399" i="2"/>
  <c r="Q355" i="6"/>
  <c r="P355" i="6"/>
  <c r="K355" i="6"/>
  <c r="L355" i="6" s="1"/>
  <c r="G356" i="6" s="1"/>
  <c r="O355" i="6"/>
  <c r="F356" i="6"/>
  <c r="O401" i="10" l="1"/>
  <c r="F402" i="10"/>
  <c r="K401" i="10"/>
  <c r="L401" i="10" s="1"/>
  <c r="G402" i="10" s="1"/>
  <c r="P401" i="10"/>
  <c r="Q401" i="10"/>
  <c r="T401" i="10"/>
  <c r="U401" i="10" s="1"/>
  <c r="V402" i="10" s="1"/>
  <c r="G401" i="2"/>
  <c r="P400" i="2"/>
  <c r="R399" i="2"/>
  <c r="L399" i="2"/>
  <c r="M399" i="2" s="1"/>
  <c r="H400" i="2" s="1"/>
  <c r="Q399" i="2"/>
  <c r="P356" i="6"/>
  <c r="K356" i="6"/>
  <c r="L356" i="6" s="1"/>
  <c r="G357" i="6" s="1"/>
  <c r="Q356" i="6"/>
  <c r="F357" i="6"/>
  <c r="O356" i="6"/>
  <c r="K402" i="10" l="1"/>
  <c r="L402" i="10" s="1"/>
  <c r="G403" i="10" s="1"/>
  <c r="P402" i="10"/>
  <c r="Q402" i="10"/>
  <c r="O402" i="10"/>
  <c r="F403" i="10"/>
  <c r="T402" i="10"/>
  <c r="U402" i="10" s="1"/>
  <c r="V403" i="10" s="1"/>
  <c r="R400" i="2"/>
  <c r="Q400" i="2"/>
  <c r="L400" i="2"/>
  <c r="M400" i="2" s="1"/>
  <c r="H401" i="2" s="1"/>
  <c r="P401" i="2"/>
  <c r="G402" i="2"/>
  <c r="P357" i="6"/>
  <c r="K357" i="6"/>
  <c r="L357" i="6" s="1"/>
  <c r="G358" i="6" s="1"/>
  <c r="Q357" i="6"/>
  <c r="F358" i="6"/>
  <c r="O357" i="6"/>
  <c r="T403" i="10" l="1"/>
  <c r="U403" i="10" s="1"/>
  <c r="V404" i="10" s="1"/>
  <c r="K403" i="10"/>
  <c r="L403" i="10" s="1"/>
  <c r="G404" i="10" s="1"/>
  <c r="P403" i="10"/>
  <c r="Q403" i="10"/>
  <c r="F404" i="10"/>
  <c r="O403" i="10"/>
  <c r="L401" i="2"/>
  <c r="M401" i="2" s="1"/>
  <c r="H402" i="2" s="1"/>
  <c r="R401" i="2"/>
  <c r="Q401" i="2"/>
  <c r="P402" i="2"/>
  <c r="G403" i="2"/>
  <c r="P358" i="6"/>
  <c r="Q358" i="6"/>
  <c r="K358" i="6"/>
  <c r="L358" i="6" s="1"/>
  <c r="G359" i="6" s="1"/>
  <c r="F359" i="6"/>
  <c r="O358" i="6"/>
  <c r="Q404" i="10" l="1"/>
  <c r="K404" i="10"/>
  <c r="L404" i="10" s="1"/>
  <c r="G405" i="10" s="1"/>
  <c r="P404" i="10"/>
  <c r="F405" i="10"/>
  <c r="O404" i="10"/>
  <c r="T404" i="10"/>
  <c r="U404" i="10" s="1"/>
  <c r="V405" i="10" s="1"/>
  <c r="G404" i="2"/>
  <c r="P403" i="2"/>
  <c r="L402" i="2"/>
  <c r="M402" i="2" s="1"/>
  <c r="H403" i="2" s="1"/>
  <c r="R402" i="2"/>
  <c r="Q402" i="2"/>
  <c r="Q359" i="6"/>
  <c r="K359" i="6"/>
  <c r="L359" i="6" s="1"/>
  <c r="G360" i="6" s="1"/>
  <c r="P359" i="6"/>
  <c r="F360" i="6"/>
  <c r="O359" i="6"/>
  <c r="Q405" i="10" l="1"/>
  <c r="K405" i="10"/>
  <c r="L405" i="10" s="1"/>
  <c r="G406" i="10" s="1"/>
  <c r="P405" i="10"/>
  <c r="F406" i="10"/>
  <c r="O405" i="10"/>
  <c r="T405" i="10"/>
  <c r="U405" i="10" s="1"/>
  <c r="V406" i="10" s="1"/>
  <c r="L403" i="2"/>
  <c r="M403" i="2" s="1"/>
  <c r="H404" i="2" s="1"/>
  <c r="R403" i="2"/>
  <c r="Q403" i="2"/>
  <c r="G405" i="2"/>
  <c r="P404" i="2"/>
  <c r="P360" i="6"/>
  <c r="Q360" i="6"/>
  <c r="K360" i="6"/>
  <c r="L360" i="6" s="1"/>
  <c r="G361" i="6" s="1"/>
  <c r="F361" i="6"/>
  <c r="O360" i="6"/>
  <c r="F407" i="10" l="1"/>
  <c r="O406" i="10"/>
  <c r="K406" i="10"/>
  <c r="L406" i="10" s="1"/>
  <c r="G407" i="10" s="1"/>
  <c r="P406" i="10"/>
  <c r="Q406" i="10"/>
  <c r="T406" i="10"/>
  <c r="U406" i="10" s="1"/>
  <c r="V407" i="10" s="1"/>
  <c r="G406" i="2"/>
  <c r="P405" i="2"/>
  <c r="L404" i="2"/>
  <c r="M404" i="2" s="1"/>
  <c r="H405" i="2" s="1"/>
  <c r="Q404" i="2"/>
  <c r="R404" i="2"/>
  <c r="Q361" i="6"/>
  <c r="P361" i="6"/>
  <c r="K361" i="6"/>
  <c r="L361" i="6" s="1"/>
  <c r="G362" i="6" s="1"/>
  <c r="F362" i="6"/>
  <c r="O361" i="6"/>
  <c r="T407" i="10" l="1"/>
  <c r="U407" i="10" s="1"/>
  <c r="V408" i="10" s="1"/>
  <c r="K407" i="10"/>
  <c r="L407" i="10" s="1"/>
  <c r="G408" i="10" s="1"/>
  <c r="P407" i="10"/>
  <c r="Q407" i="10"/>
  <c r="F408" i="10"/>
  <c r="O407" i="10"/>
  <c r="L405" i="2"/>
  <c r="M405" i="2" s="1"/>
  <c r="H406" i="2" s="1"/>
  <c r="Q405" i="2"/>
  <c r="R405" i="2"/>
  <c r="G407" i="2"/>
  <c r="P406" i="2"/>
  <c r="Q362" i="6"/>
  <c r="P362" i="6"/>
  <c r="K362" i="6"/>
  <c r="L362" i="6" s="1"/>
  <c r="G363" i="6" s="1"/>
  <c r="F363" i="6"/>
  <c r="O362" i="6"/>
  <c r="T408" i="10" l="1"/>
  <c r="U408" i="10" s="1"/>
  <c r="V409" i="10" s="1"/>
  <c r="O408" i="10"/>
  <c r="F409" i="10"/>
  <c r="Q408" i="10"/>
  <c r="K408" i="10"/>
  <c r="L408" i="10" s="1"/>
  <c r="G409" i="10" s="1"/>
  <c r="P408" i="10"/>
  <c r="G408" i="2"/>
  <c r="P407" i="2"/>
  <c r="L406" i="2"/>
  <c r="M406" i="2" s="1"/>
  <c r="H407" i="2" s="1"/>
  <c r="R406" i="2"/>
  <c r="Q406" i="2"/>
  <c r="P363" i="6"/>
  <c r="K363" i="6"/>
  <c r="L363" i="6" s="1"/>
  <c r="G364" i="6" s="1"/>
  <c r="Q363" i="6"/>
  <c r="F364" i="6"/>
  <c r="O363" i="6"/>
  <c r="F410" i="10" l="1"/>
  <c r="O409" i="10"/>
  <c r="Q409" i="10"/>
  <c r="K409" i="10"/>
  <c r="L409" i="10" s="1"/>
  <c r="G410" i="10" s="1"/>
  <c r="P409" i="10"/>
  <c r="T409" i="10"/>
  <c r="U409" i="10" s="1"/>
  <c r="V410" i="10" s="1"/>
  <c r="L407" i="2"/>
  <c r="M407" i="2" s="1"/>
  <c r="H408" i="2" s="1"/>
  <c r="R407" i="2"/>
  <c r="Q407" i="2"/>
  <c r="P408" i="2"/>
  <c r="G409" i="2"/>
  <c r="P364" i="6"/>
  <c r="K364" i="6"/>
  <c r="L364" i="6" s="1"/>
  <c r="G365" i="6" s="1"/>
  <c r="Q364" i="6"/>
  <c r="F365" i="6"/>
  <c r="O364" i="6"/>
  <c r="T410" i="10" l="1"/>
  <c r="U410" i="10" s="1"/>
  <c r="V411" i="10" s="1"/>
  <c r="K410" i="10"/>
  <c r="L410" i="10" s="1"/>
  <c r="G411" i="10" s="1"/>
  <c r="P410" i="10"/>
  <c r="Q410" i="10"/>
  <c r="F411" i="10"/>
  <c r="O410" i="10"/>
  <c r="G410" i="2"/>
  <c r="P409" i="2"/>
  <c r="R408" i="2"/>
  <c r="Q408" i="2"/>
  <c r="L408" i="2"/>
  <c r="M408" i="2" s="1"/>
  <c r="H409" i="2" s="1"/>
  <c r="F366" i="6"/>
  <c r="O365" i="6"/>
  <c r="P365" i="6"/>
  <c r="K365" i="6"/>
  <c r="L365" i="6" s="1"/>
  <c r="G366" i="6" s="1"/>
  <c r="Q365" i="6"/>
  <c r="T411" i="10" l="1"/>
  <c r="U411" i="10" s="1"/>
  <c r="V412" i="10" s="1"/>
  <c r="F412" i="10"/>
  <c r="O411" i="10"/>
  <c r="K411" i="10"/>
  <c r="L411" i="10" s="1"/>
  <c r="G412" i="10" s="1"/>
  <c r="P411" i="10"/>
  <c r="Q411" i="10"/>
  <c r="Q409" i="2"/>
  <c r="R409" i="2"/>
  <c r="L409" i="2"/>
  <c r="M409" i="2" s="1"/>
  <c r="H410" i="2" s="1"/>
  <c r="G411" i="2"/>
  <c r="P410" i="2"/>
  <c r="P366" i="6"/>
  <c r="K366" i="6"/>
  <c r="L366" i="6" s="1"/>
  <c r="G367" i="6" s="1"/>
  <c r="Q366" i="6"/>
  <c r="F367" i="6"/>
  <c r="O366" i="6"/>
  <c r="F413" i="10" l="1"/>
  <c r="O412" i="10"/>
  <c r="P412" i="10"/>
  <c r="K412" i="10"/>
  <c r="L412" i="10" s="1"/>
  <c r="G413" i="10" s="1"/>
  <c r="Q412" i="10"/>
  <c r="T412" i="10"/>
  <c r="U412" i="10" s="1"/>
  <c r="V413" i="10" s="1"/>
  <c r="L410" i="2"/>
  <c r="M410" i="2" s="1"/>
  <c r="H411" i="2" s="1"/>
  <c r="Q410" i="2"/>
  <c r="R410" i="2"/>
  <c r="G412" i="2"/>
  <c r="P411" i="2"/>
  <c r="P367" i="6"/>
  <c r="K367" i="6"/>
  <c r="L367" i="6" s="1"/>
  <c r="G368" i="6" s="1"/>
  <c r="Q367" i="6"/>
  <c r="F368" i="6"/>
  <c r="O367" i="6"/>
  <c r="T413" i="10" l="1"/>
  <c r="U413" i="10" s="1"/>
  <c r="V414" i="10" s="1"/>
  <c r="P413" i="10"/>
  <c r="K413" i="10"/>
  <c r="L413" i="10" s="1"/>
  <c r="G414" i="10" s="1"/>
  <c r="Q413" i="10"/>
  <c r="O413" i="10"/>
  <c r="F414" i="10"/>
  <c r="P412" i="2"/>
  <c r="G413" i="2"/>
  <c r="L411" i="2"/>
  <c r="M411" i="2" s="1"/>
  <c r="H412" i="2" s="1"/>
  <c r="Q411" i="2"/>
  <c r="R411" i="2"/>
  <c r="F369" i="6"/>
  <c r="O368" i="6"/>
  <c r="P368" i="6"/>
  <c r="K368" i="6"/>
  <c r="L368" i="6" s="1"/>
  <c r="G369" i="6" s="1"/>
  <c r="Q368" i="6"/>
  <c r="Q414" i="10" l="1"/>
  <c r="K414" i="10"/>
  <c r="L414" i="10" s="1"/>
  <c r="G415" i="10" s="1"/>
  <c r="P414" i="10"/>
  <c r="F415" i="10"/>
  <c r="O414" i="10"/>
  <c r="T414" i="10"/>
  <c r="U414" i="10" s="1"/>
  <c r="V415" i="10" s="1"/>
  <c r="R412" i="2"/>
  <c r="L412" i="2"/>
  <c r="M412" i="2" s="1"/>
  <c r="H413" i="2" s="1"/>
  <c r="Q412" i="2"/>
  <c r="G414" i="2"/>
  <c r="P413" i="2"/>
  <c r="P369" i="6"/>
  <c r="Q369" i="6"/>
  <c r="K369" i="6"/>
  <c r="L369" i="6" s="1"/>
  <c r="G370" i="6" s="1"/>
  <c r="F370" i="6"/>
  <c r="O369" i="6"/>
  <c r="T415" i="10" l="1"/>
  <c r="U415" i="10" s="1"/>
  <c r="V416" i="10" s="1"/>
  <c r="K415" i="10"/>
  <c r="L415" i="10" s="1"/>
  <c r="G416" i="10" s="1"/>
  <c r="Q415" i="10"/>
  <c r="P415" i="10"/>
  <c r="F416" i="10"/>
  <c r="O415" i="10"/>
  <c r="L413" i="2"/>
  <c r="M413" i="2" s="1"/>
  <c r="H414" i="2" s="1"/>
  <c r="Q413" i="2"/>
  <c r="R413" i="2"/>
  <c r="P414" i="2"/>
  <c r="G415" i="2"/>
  <c r="P370" i="6"/>
  <c r="Q370" i="6"/>
  <c r="K370" i="6"/>
  <c r="L370" i="6" s="1"/>
  <c r="G371" i="6" s="1"/>
  <c r="F371" i="6"/>
  <c r="O370" i="6"/>
  <c r="T416" i="10" l="1"/>
  <c r="U416" i="10" s="1"/>
  <c r="V417" i="10" s="1"/>
  <c r="F417" i="10"/>
  <c r="O416" i="10"/>
  <c r="P416" i="10"/>
  <c r="K416" i="10"/>
  <c r="L416" i="10" s="1"/>
  <c r="G417" i="10" s="1"/>
  <c r="Q416" i="10"/>
  <c r="R414" i="2"/>
  <c r="Q414" i="2"/>
  <c r="L414" i="2"/>
  <c r="M414" i="2" s="1"/>
  <c r="H415" i="2" s="1"/>
  <c r="P415" i="2"/>
  <c r="G416" i="2"/>
  <c r="F372" i="6"/>
  <c r="O371" i="6"/>
  <c r="K371" i="6"/>
  <c r="L371" i="6" s="1"/>
  <c r="G372" i="6" s="1"/>
  <c r="Q371" i="6"/>
  <c r="P371" i="6"/>
  <c r="Q417" i="10" l="1"/>
  <c r="K417" i="10"/>
  <c r="L417" i="10" s="1"/>
  <c r="G418" i="10" s="1"/>
  <c r="P417" i="10"/>
  <c r="F418" i="10"/>
  <c r="O417" i="10"/>
  <c r="T417" i="10"/>
  <c r="U417" i="10" s="1"/>
  <c r="V418" i="10" s="1"/>
  <c r="L415" i="2"/>
  <c r="M415" i="2" s="1"/>
  <c r="H416" i="2" s="1"/>
  <c r="Q415" i="2"/>
  <c r="R415" i="2"/>
  <c r="P416" i="2"/>
  <c r="G417" i="2"/>
  <c r="P372" i="6"/>
  <c r="K372" i="6"/>
  <c r="L372" i="6" s="1"/>
  <c r="G373" i="6" s="1"/>
  <c r="Q372" i="6"/>
  <c r="F373" i="6"/>
  <c r="O372" i="6"/>
  <c r="P417" i="2" l="1"/>
  <c r="G418" i="2"/>
  <c r="T418" i="10"/>
  <c r="U418" i="10" s="1"/>
  <c r="V419" i="10" s="1"/>
  <c r="Q418" i="10"/>
  <c r="P418" i="10"/>
  <c r="K418" i="10"/>
  <c r="L418" i="10" s="1"/>
  <c r="G419" i="10" s="1"/>
  <c r="F419" i="10"/>
  <c r="O418" i="10"/>
  <c r="R416" i="2"/>
  <c r="Q416" i="2"/>
  <c r="L416" i="2"/>
  <c r="M416" i="2" s="1"/>
  <c r="H417" i="2" s="1"/>
  <c r="F374" i="6"/>
  <c r="O373" i="6"/>
  <c r="P373" i="6"/>
  <c r="K373" i="6"/>
  <c r="L373" i="6" s="1"/>
  <c r="G374" i="6" s="1"/>
  <c r="Q373" i="6"/>
  <c r="P418" i="2" l="1"/>
  <c r="G419" i="2"/>
  <c r="K419" i="10"/>
  <c r="L419" i="10" s="1"/>
  <c r="G420" i="10" s="1"/>
  <c r="Q419" i="10"/>
  <c r="P419" i="10"/>
  <c r="F420" i="10"/>
  <c r="O419" i="10"/>
  <c r="T419" i="10"/>
  <c r="U419" i="10" s="1"/>
  <c r="V420" i="10" s="1"/>
  <c r="Q417" i="2"/>
  <c r="L417" i="2"/>
  <c r="M417" i="2" s="1"/>
  <c r="H418" i="2" s="1"/>
  <c r="R417" i="2"/>
  <c r="P374" i="6"/>
  <c r="K374" i="6"/>
  <c r="L374" i="6" s="1"/>
  <c r="G375" i="6" s="1"/>
  <c r="Q374" i="6"/>
  <c r="F375" i="6"/>
  <c r="O374" i="6"/>
  <c r="L418" i="2" l="1"/>
  <c r="M418" i="2" s="1"/>
  <c r="H419" i="2" s="1"/>
  <c r="Q418" i="2"/>
  <c r="R418" i="2"/>
  <c r="P419" i="2"/>
  <c r="G420" i="2"/>
  <c r="T420" i="10"/>
  <c r="U420" i="10" s="1"/>
  <c r="V421" i="10" s="1"/>
  <c r="K420" i="10"/>
  <c r="L420" i="10" s="1"/>
  <c r="G421" i="10" s="1"/>
  <c r="Q420" i="10"/>
  <c r="P420" i="10"/>
  <c r="F421" i="10"/>
  <c r="O420" i="10"/>
  <c r="F376" i="6"/>
  <c r="O375" i="6"/>
  <c r="P375" i="6"/>
  <c r="Q375" i="6"/>
  <c r="K375" i="6"/>
  <c r="L375" i="6" s="1"/>
  <c r="G376" i="6" s="1"/>
  <c r="P420" i="2" l="1"/>
  <c r="G421" i="2"/>
  <c r="Q419" i="2"/>
  <c r="L419" i="2"/>
  <c r="M419" i="2" s="1"/>
  <c r="H420" i="2" s="1"/>
  <c r="R419" i="2"/>
  <c r="F422" i="10"/>
  <c r="O421" i="10"/>
  <c r="K421" i="10"/>
  <c r="L421" i="10" s="1"/>
  <c r="G422" i="10" s="1"/>
  <c r="Q421" i="10"/>
  <c r="P421" i="10"/>
  <c r="T421" i="10"/>
  <c r="U421" i="10" s="1"/>
  <c r="V422" i="10" s="1"/>
  <c r="P376" i="6"/>
  <c r="K376" i="6"/>
  <c r="L376" i="6" s="1"/>
  <c r="G377" i="6" s="1"/>
  <c r="Q376" i="6"/>
  <c r="F377" i="6"/>
  <c r="O376" i="6"/>
  <c r="Q420" i="2" l="1"/>
  <c r="L420" i="2"/>
  <c r="M420" i="2" s="1"/>
  <c r="H421" i="2" s="1"/>
  <c r="R420" i="2"/>
  <c r="P421" i="2"/>
  <c r="G422" i="2"/>
  <c r="T422" i="10"/>
  <c r="U422" i="10" s="1"/>
  <c r="V423" i="10" s="1"/>
  <c r="Q422" i="10"/>
  <c r="P422" i="10"/>
  <c r="K422" i="10"/>
  <c r="L422" i="10" s="1"/>
  <c r="G423" i="10" s="1"/>
  <c r="O422" i="10"/>
  <c r="F423" i="10"/>
  <c r="F378" i="6"/>
  <c r="O377" i="6"/>
  <c r="P377" i="6"/>
  <c r="Q377" i="6"/>
  <c r="K377" i="6"/>
  <c r="L377" i="6" s="1"/>
  <c r="G378" i="6" s="1"/>
  <c r="R421" i="2" l="1"/>
  <c r="Q421" i="2"/>
  <c r="L421" i="2"/>
  <c r="M421" i="2" s="1"/>
  <c r="H422" i="2" s="1"/>
  <c r="P422" i="2"/>
  <c r="G423" i="2"/>
  <c r="Q423" i="10"/>
  <c r="K423" i="10"/>
  <c r="L423" i="10" s="1"/>
  <c r="G424" i="10" s="1"/>
  <c r="P423" i="10"/>
  <c r="F424" i="10"/>
  <c r="O423" i="10"/>
  <c r="T423" i="10"/>
  <c r="U423" i="10" s="1"/>
  <c r="V424" i="10" s="1"/>
  <c r="K378" i="6"/>
  <c r="L378" i="6" s="1"/>
  <c r="G379" i="6" s="1"/>
  <c r="P378" i="6"/>
  <c r="Q378" i="6"/>
  <c r="F379" i="6"/>
  <c r="O378" i="6"/>
  <c r="Q422" i="2" l="1"/>
  <c r="L422" i="2"/>
  <c r="M422" i="2" s="1"/>
  <c r="H423" i="2" s="1"/>
  <c r="R422" i="2"/>
  <c r="G424" i="2"/>
  <c r="P424" i="2" s="1"/>
  <c r="P423" i="2"/>
  <c r="T424" i="10"/>
  <c r="U424" i="10" s="1"/>
  <c r="V425" i="10" s="1"/>
  <c r="Q424" i="10"/>
  <c r="K424" i="10"/>
  <c r="L424" i="10" s="1"/>
  <c r="G425" i="10" s="1"/>
  <c r="P424" i="10"/>
  <c r="F425" i="10"/>
  <c r="O424" i="10"/>
  <c r="F380" i="6"/>
  <c r="O379" i="6"/>
  <c r="P379" i="6"/>
  <c r="K379" i="6"/>
  <c r="L379" i="6" s="1"/>
  <c r="G380" i="6" s="1"/>
  <c r="Q379" i="6"/>
  <c r="R423" i="2" l="1"/>
  <c r="Q423" i="2"/>
  <c r="L423" i="2"/>
  <c r="M423" i="2" s="1"/>
  <c r="H424" i="2" s="1"/>
  <c r="K425" i="10"/>
  <c r="L425" i="10" s="1"/>
  <c r="G426" i="10" s="1"/>
  <c r="Q425" i="10"/>
  <c r="P425" i="10"/>
  <c r="F426" i="10"/>
  <c r="O425" i="10"/>
  <c r="T425" i="10"/>
  <c r="U425" i="10" s="1"/>
  <c r="V426" i="10" s="1"/>
  <c r="P380" i="6"/>
  <c r="K380" i="6"/>
  <c r="L380" i="6" s="1"/>
  <c r="G381" i="6" s="1"/>
  <c r="Q380" i="6"/>
  <c r="F381" i="6"/>
  <c r="O380" i="6"/>
  <c r="Q424" i="2" l="1"/>
  <c r="L424" i="2"/>
  <c r="M424" i="2" s="1"/>
  <c r="R424" i="2"/>
  <c r="T426" i="10"/>
  <c r="U426" i="10" s="1"/>
  <c r="V427" i="10" s="1"/>
  <c r="Q426" i="10"/>
  <c r="K426" i="10"/>
  <c r="L426" i="10" s="1"/>
  <c r="G427" i="10" s="1"/>
  <c r="P426" i="10"/>
  <c r="F427" i="10"/>
  <c r="O426" i="10"/>
  <c r="P381" i="6"/>
  <c r="K381" i="6"/>
  <c r="L381" i="6" s="1"/>
  <c r="G382" i="6" s="1"/>
  <c r="Q381" i="6"/>
  <c r="O381" i="6"/>
  <c r="F382" i="6"/>
  <c r="Q427" i="10" l="1"/>
  <c r="P427" i="10"/>
  <c r="K427" i="10"/>
  <c r="L427" i="10" s="1"/>
  <c r="G428" i="10" s="1"/>
  <c r="F428" i="10"/>
  <c r="O427" i="10"/>
  <c r="T427" i="10"/>
  <c r="U427" i="10" s="1"/>
  <c r="V428" i="10" s="1"/>
  <c r="P382" i="6"/>
  <c r="Q382" i="6"/>
  <c r="K382" i="6"/>
  <c r="L382" i="6" s="1"/>
  <c r="G383" i="6" s="1"/>
  <c r="F383" i="6"/>
  <c r="O382" i="6"/>
  <c r="T428" i="10" l="1"/>
  <c r="U428" i="10" s="1"/>
  <c r="V429" i="10" s="1"/>
  <c r="Q428" i="10"/>
  <c r="P428" i="10"/>
  <c r="K428" i="10"/>
  <c r="L428" i="10" s="1"/>
  <c r="G429" i="10" s="1"/>
  <c r="F429" i="10"/>
  <c r="O428" i="10"/>
  <c r="F384" i="6"/>
  <c r="O383" i="6"/>
  <c r="K383" i="6"/>
  <c r="L383" i="6" s="1"/>
  <c r="G384" i="6" s="1"/>
  <c r="P383" i="6"/>
  <c r="Q383" i="6"/>
  <c r="Q429" i="10" l="1"/>
  <c r="K429" i="10"/>
  <c r="L429" i="10" s="1"/>
  <c r="G430" i="10" s="1"/>
  <c r="P429" i="10"/>
  <c r="F430" i="10"/>
  <c r="O429" i="10"/>
  <c r="T429" i="10"/>
  <c r="U429" i="10" s="1"/>
  <c r="V430" i="10" s="1"/>
  <c r="P384" i="6"/>
  <c r="K384" i="6"/>
  <c r="L384" i="6" s="1"/>
  <c r="G385" i="6" s="1"/>
  <c r="Q384" i="6"/>
  <c r="F385" i="6"/>
  <c r="O384" i="6"/>
  <c r="T430" i="10" l="1"/>
  <c r="U430" i="10" s="1"/>
  <c r="V431" i="10" s="1"/>
  <c r="Q430" i="10"/>
  <c r="P430" i="10"/>
  <c r="K430" i="10"/>
  <c r="L430" i="10" s="1"/>
  <c r="G431" i="10" s="1"/>
  <c r="F431" i="10"/>
  <c r="O430" i="10"/>
  <c r="F386" i="6"/>
  <c r="O385" i="6"/>
  <c r="P385" i="6"/>
  <c r="K385" i="6"/>
  <c r="L385" i="6" s="1"/>
  <c r="G386" i="6" s="1"/>
  <c r="Q385" i="6"/>
  <c r="Q431" i="10" l="1"/>
  <c r="P431" i="10"/>
  <c r="K431" i="10"/>
  <c r="L431" i="10" s="1"/>
  <c r="G432" i="10" s="1"/>
  <c r="F432" i="10"/>
  <c r="O431" i="10"/>
  <c r="T431" i="10"/>
  <c r="U431" i="10" s="1"/>
  <c r="V432" i="10" s="1"/>
  <c r="P386" i="6"/>
  <c r="K386" i="6"/>
  <c r="L386" i="6" s="1"/>
  <c r="G387" i="6" s="1"/>
  <c r="Q386" i="6"/>
  <c r="F387" i="6"/>
  <c r="O386" i="6"/>
  <c r="T432" i="10" l="1"/>
  <c r="U432" i="10" s="1"/>
  <c r="V433" i="10" s="1"/>
  <c r="Q432" i="10"/>
  <c r="K432" i="10"/>
  <c r="L432" i="10" s="1"/>
  <c r="G433" i="10" s="1"/>
  <c r="P432" i="10"/>
  <c r="O432" i="10"/>
  <c r="F433" i="10"/>
  <c r="F388" i="6"/>
  <c r="O387" i="6"/>
  <c r="P387" i="6"/>
  <c r="Q387" i="6"/>
  <c r="K387" i="6"/>
  <c r="L387" i="6" s="1"/>
  <c r="G388" i="6" s="1"/>
  <c r="F434" i="10" l="1"/>
  <c r="O433" i="10"/>
  <c r="K433" i="10"/>
  <c r="L433" i="10" s="1"/>
  <c r="G434" i="10" s="1"/>
  <c r="Q433" i="10"/>
  <c r="P433" i="10"/>
  <c r="T433" i="10"/>
  <c r="U433" i="10" s="1"/>
  <c r="V434" i="10" s="1"/>
  <c r="P388" i="6"/>
  <c r="K388" i="6"/>
  <c r="L388" i="6" s="1"/>
  <c r="G389" i="6" s="1"/>
  <c r="Q388" i="6"/>
  <c r="F389" i="6"/>
  <c r="O388" i="6"/>
  <c r="T434" i="10" l="1"/>
  <c r="U434" i="10" s="1"/>
  <c r="V435" i="10" s="1"/>
  <c r="P434" i="10"/>
  <c r="K434" i="10"/>
  <c r="L434" i="10" s="1"/>
  <c r="G435" i="10" s="1"/>
  <c r="Q434" i="10"/>
  <c r="F435" i="10"/>
  <c r="O434" i="10"/>
  <c r="F390" i="6"/>
  <c r="O389" i="6"/>
  <c r="Q389" i="6"/>
  <c r="P389" i="6"/>
  <c r="K389" i="6"/>
  <c r="L389" i="6" s="1"/>
  <c r="G390" i="6" s="1"/>
  <c r="K435" i="10" l="1"/>
  <c r="L435" i="10" s="1"/>
  <c r="G436" i="10" s="1"/>
  <c r="Q435" i="10"/>
  <c r="P435" i="10"/>
  <c r="O435" i="10"/>
  <c r="F436" i="10"/>
  <c r="T435" i="10"/>
  <c r="U435" i="10" s="1"/>
  <c r="V436" i="10" s="1"/>
  <c r="P390" i="6"/>
  <c r="Q390" i="6"/>
  <c r="K390" i="6"/>
  <c r="L390" i="6" s="1"/>
  <c r="G391" i="6" s="1"/>
  <c r="F391" i="6"/>
  <c r="O390" i="6"/>
  <c r="T436" i="10" l="1"/>
  <c r="U436" i="10" s="1"/>
  <c r="V437" i="10" s="1"/>
  <c r="K436" i="10"/>
  <c r="L436" i="10" s="1"/>
  <c r="G437" i="10" s="1"/>
  <c r="Q436" i="10"/>
  <c r="P436" i="10"/>
  <c r="O436" i="10"/>
  <c r="F437" i="10"/>
  <c r="F392" i="6"/>
  <c r="O391" i="6"/>
  <c r="K391" i="6"/>
  <c r="L391" i="6" s="1"/>
  <c r="G392" i="6" s="1"/>
  <c r="Q391" i="6"/>
  <c r="P391" i="6"/>
  <c r="Q437" i="10" l="1"/>
  <c r="K437" i="10"/>
  <c r="L437" i="10" s="1"/>
  <c r="G438" i="10" s="1"/>
  <c r="P437" i="10"/>
  <c r="F438" i="10"/>
  <c r="O437" i="10"/>
  <c r="T437" i="10"/>
  <c r="U437" i="10" s="1"/>
  <c r="V438" i="10" s="1"/>
  <c r="P392" i="6"/>
  <c r="Q392" i="6"/>
  <c r="K392" i="6"/>
  <c r="L392" i="6" s="1"/>
  <c r="G393" i="6" s="1"/>
  <c r="F393" i="6"/>
  <c r="O392" i="6"/>
  <c r="T438" i="10" l="1"/>
  <c r="U438" i="10" s="1"/>
  <c r="V439" i="10" s="1"/>
  <c r="K438" i="10"/>
  <c r="L438" i="10" s="1"/>
  <c r="G439" i="10" s="1"/>
  <c r="P438" i="10"/>
  <c r="Q438" i="10"/>
  <c r="F439" i="10"/>
  <c r="O438" i="10"/>
  <c r="F394" i="6"/>
  <c r="O393" i="6"/>
  <c r="Q393" i="6"/>
  <c r="P393" i="6"/>
  <c r="K393" i="6"/>
  <c r="L393" i="6" s="1"/>
  <c r="G394" i="6" s="1"/>
  <c r="Q439" i="10" l="1"/>
  <c r="P439" i="10"/>
  <c r="K439" i="10"/>
  <c r="L439" i="10" s="1"/>
  <c r="G440" i="10" s="1"/>
  <c r="F440" i="10"/>
  <c r="O439" i="10"/>
  <c r="T439" i="10"/>
  <c r="U439" i="10" s="1"/>
  <c r="V440" i="10" s="1"/>
  <c r="P394" i="6"/>
  <c r="Q394" i="6"/>
  <c r="K394" i="6"/>
  <c r="L394" i="6" s="1"/>
  <c r="G395" i="6" s="1"/>
  <c r="F395" i="6"/>
  <c r="O394" i="6"/>
  <c r="T440" i="10" l="1"/>
  <c r="U440" i="10" s="1"/>
  <c r="V441" i="10" s="1"/>
  <c r="K440" i="10"/>
  <c r="L440" i="10" s="1"/>
  <c r="G441" i="10" s="1"/>
  <c r="Q440" i="10"/>
  <c r="P440" i="10"/>
  <c r="F441" i="10"/>
  <c r="O440" i="10"/>
  <c r="F396" i="6"/>
  <c r="O395" i="6"/>
  <c r="P395" i="6"/>
  <c r="Q395" i="6"/>
  <c r="K395" i="6"/>
  <c r="L395" i="6" s="1"/>
  <c r="G396" i="6" s="1"/>
  <c r="Q441" i="10" l="1"/>
  <c r="P441" i="10"/>
  <c r="K441" i="10"/>
  <c r="L441" i="10" s="1"/>
  <c r="G442" i="10" s="1"/>
  <c r="F442" i="10"/>
  <c r="O441" i="10"/>
  <c r="T441" i="10"/>
  <c r="U441" i="10" s="1"/>
  <c r="V442" i="10" s="1"/>
  <c r="K396" i="6"/>
  <c r="L396" i="6" s="1"/>
  <c r="G397" i="6" s="1"/>
  <c r="Q396" i="6"/>
  <c r="P396" i="6"/>
  <c r="O396" i="6"/>
  <c r="F397" i="6"/>
  <c r="T442" i="10" l="1"/>
  <c r="U442" i="10" s="1"/>
  <c r="V443" i="10" s="1"/>
  <c r="K442" i="10"/>
  <c r="L442" i="10" s="1"/>
  <c r="G443" i="10" s="1"/>
  <c r="Q442" i="10"/>
  <c r="P442" i="10"/>
  <c r="O442" i="10"/>
  <c r="F443" i="10"/>
  <c r="F398" i="6"/>
  <c r="O397" i="6"/>
  <c r="P397" i="6"/>
  <c r="K397" i="6"/>
  <c r="L397" i="6" s="1"/>
  <c r="G398" i="6" s="1"/>
  <c r="Q397" i="6"/>
  <c r="O443" i="10" l="1"/>
  <c r="F444" i="10"/>
  <c r="Q443" i="10"/>
  <c r="G444" i="10"/>
  <c r="P443" i="10"/>
  <c r="K443" i="10"/>
  <c r="L443" i="10" s="1"/>
  <c r="T443" i="10"/>
  <c r="U443" i="10" s="1"/>
  <c r="V444" i="10" s="1"/>
  <c r="T444" i="10" s="1"/>
  <c r="U444" i="10" s="1"/>
  <c r="V445" i="10" s="1"/>
  <c r="P398" i="6"/>
  <c r="Q398" i="6"/>
  <c r="K398" i="6"/>
  <c r="L398" i="6" s="1"/>
  <c r="G399" i="6" s="1"/>
  <c r="F399" i="6"/>
  <c r="O398" i="6"/>
  <c r="P444" i="10" l="1"/>
  <c r="Q444" i="10"/>
  <c r="K444" i="10"/>
  <c r="L444" i="10" s="1"/>
  <c r="G445" i="10" s="1"/>
  <c r="O444" i="10"/>
  <c r="F445" i="10"/>
  <c r="O399" i="6"/>
  <c r="F400" i="6"/>
  <c r="P399" i="6"/>
  <c r="K399" i="6"/>
  <c r="L399" i="6" s="1"/>
  <c r="G400" i="6" s="1"/>
  <c r="Q399" i="6"/>
  <c r="K445" i="10" l="1"/>
  <c r="L445" i="10" s="1"/>
  <c r="G446" i="10" s="1"/>
  <c r="Q445" i="10"/>
  <c r="P445" i="10"/>
  <c r="O445" i="10"/>
  <c r="F446" i="10"/>
  <c r="T445" i="10"/>
  <c r="U445" i="10" s="1"/>
  <c r="V446" i="10" s="1"/>
  <c r="K400" i="6"/>
  <c r="L400" i="6" s="1"/>
  <c r="G401" i="6" s="1"/>
  <c r="P400" i="6"/>
  <c r="Q400" i="6"/>
  <c r="F401" i="6"/>
  <c r="O400" i="6"/>
  <c r="T446" i="10" l="1"/>
  <c r="U446" i="10" s="1"/>
  <c r="V447" i="10" s="1"/>
  <c r="Q446" i="10"/>
  <c r="K446" i="10"/>
  <c r="L446" i="10" s="1"/>
  <c r="G447" i="10" s="1"/>
  <c r="P446" i="10"/>
  <c r="F447" i="10"/>
  <c r="O446" i="10"/>
  <c r="F402" i="6"/>
  <c r="O401" i="6"/>
  <c r="P401" i="6"/>
  <c r="K401" i="6"/>
  <c r="L401" i="6" s="1"/>
  <c r="G402" i="6" s="1"/>
  <c r="Q401" i="6"/>
  <c r="Q447" i="10" l="1"/>
  <c r="P447" i="10"/>
  <c r="K447" i="10"/>
  <c r="L447" i="10" s="1"/>
  <c r="G448" i="10" s="1"/>
  <c r="O447" i="10"/>
  <c r="F448" i="10"/>
  <c r="T447" i="10"/>
  <c r="U447" i="10" s="1"/>
  <c r="V448" i="10" s="1"/>
  <c r="P402" i="6"/>
  <c r="Q402" i="6"/>
  <c r="K402" i="6"/>
  <c r="L402" i="6" s="1"/>
  <c r="G403" i="6" s="1"/>
  <c r="F403" i="6"/>
  <c r="O402" i="6"/>
  <c r="T448" i="10" l="1"/>
  <c r="U448" i="10" s="1"/>
  <c r="V449" i="10" s="1"/>
  <c r="P448" i="10"/>
  <c r="Q448" i="10"/>
  <c r="K448" i="10"/>
  <c r="L448" i="10" s="1"/>
  <c r="G449" i="10" s="1"/>
  <c r="O448" i="10"/>
  <c r="F449" i="10"/>
  <c r="O403" i="6"/>
  <c r="F404" i="6"/>
  <c r="P403" i="6"/>
  <c r="K403" i="6"/>
  <c r="L403" i="6" s="1"/>
  <c r="G404" i="6" s="1"/>
  <c r="Q403" i="6"/>
  <c r="K449" i="10" l="1"/>
  <c r="L449" i="10" s="1"/>
  <c r="G450" i="10" s="1"/>
  <c r="Q449" i="10"/>
  <c r="P449" i="10"/>
  <c r="O449" i="10"/>
  <c r="F450" i="10"/>
  <c r="T449" i="10"/>
  <c r="U449" i="10" s="1"/>
  <c r="V450" i="10" s="1"/>
  <c r="P404" i="6"/>
  <c r="K404" i="6"/>
  <c r="L404" i="6" s="1"/>
  <c r="G405" i="6" s="1"/>
  <c r="Q404" i="6"/>
  <c r="F405" i="6"/>
  <c r="O404" i="6"/>
  <c r="T450" i="10" l="1"/>
  <c r="U450" i="10" s="1"/>
  <c r="V451" i="10" s="1"/>
  <c r="K450" i="10"/>
  <c r="L450" i="10" s="1"/>
  <c r="G451" i="10" s="1"/>
  <c r="P450" i="10"/>
  <c r="Q450" i="10"/>
  <c r="O450" i="10"/>
  <c r="F451" i="10"/>
  <c r="F406" i="6"/>
  <c r="O405" i="6"/>
  <c r="P405" i="6"/>
  <c r="K405" i="6"/>
  <c r="L405" i="6" s="1"/>
  <c r="G406" i="6" s="1"/>
  <c r="Q405" i="6"/>
  <c r="Q451" i="10" l="1"/>
  <c r="P451" i="10"/>
  <c r="K451" i="10"/>
  <c r="L451" i="10" s="1"/>
  <c r="G452" i="10" s="1"/>
  <c r="O451" i="10"/>
  <c r="F452" i="10"/>
  <c r="T451" i="10"/>
  <c r="U451" i="10" s="1"/>
  <c r="V452" i="10" s="1"/>
  <c r="P406" i="6"/>
  <c r="Q406" i="6"/>
  <c r="K406" i="6"/>
  <c r="L406" i="6" s="1"/>
  <c r="G407" i="6" s="1"/>
  <c r="F407" i="6"/>
  <c r="O406" i="6"/>
  <c r="T452" i="10" l="1"/>
  <c r="U452" i="10" s="1"/>
  <c r="V453" i="10" s="1"/>
  <c r="K452" i="10"/>
  <c r="L452" i="10" s="1"/>
  <c r="G453" i="10" s="1"/>
  <c r="Q452" i="10"/>
  <c r="P452" i="10"/>
  <c r="O452" i="10"/>
  <c r="F453" i="10"/>
  <c r="O407" i="6"/>
  <c r="F408" i="6"/>
  <c r="P407" i="6"/>
  <c r="K407" i="6"/>
  <c r="L407" i="6" s="1"/>
  <c r="G408" i="6" s="1"/>
  <c r="Q407" i="6"/>
  <c r="O453" i="10" l="1"/>
  <c r="F454" i="10"/>
  <c r="Q453" i="10"/>
  <c r="P453" i="10"/>
  <c r="K453" i="10"/>
  <c r="L453" i="10" s="1"/>
  <c r="G454" i="10" s="1"/>
  <c r="T453" i="10"/>
  <c r="U453" i="10" s="1"/>
  <c r="V454" i="10" s="1"/>
  <c r="T454" i="10" s="1"/>
  <c r="U454" i="10" s="1"/>
  <c r="V455" i="10" s="1"/>
  <c r="P408" i="6"/>
  <c r="Q408" i="6"/>
  <c r="K408" i="6"/>
  <c r="L408" i="6" s="1"/>
  <c r="G409" i="6" s="1"/>
  <c r="O408" i="6"/>
  <c r="F409" i="6"/>
  <c r="K454" i="10" l="1"/>
  <c r="L454" i="10" s="1"/>
  <c r="G455" i="10" s="1"/>
  <c r="Q454" i="10"/>
  <c r="P454" i="10"/>
  <c r="O454" i="10"/>
  <c r="F455" i="10"/>
  <c r="P409" i="6"/>
  <c r="Q409" i="6"/>
  <c r="K409" i="6"/>
  <c r="L409" i="6" s="1"/>
  <c r="G410" i="6" s="1"/>
  <c r="O409" i="6"/>
  <c r="F410" i="6"/>
  <c r="F456" i="10" l="1"/>
  <c r="O455" i="10"/>
  <c r="Q455" i="10"/>
  <c r="P455" i="10"/>
  <c r="K455" i="10"/>
  <c r="L455" i="10" s="1"/>
  <c r="G456" i="10" s="1"/>
  <c r="T455" i="10"/>
  <c r="U455" i="10" s="1"/>
  <c r="V456" i="10" s="1"/>
  <c r="P410" i="6"/>
  <c r="K410" i="6"/>
  <c r="L410" i="6" s="1"/>
  <c r="G411" i="6" s="1"/>
  <c r="Q410" i="6"/>
  <c r="O410" i="6"/>
  <c r="F411" i="6"/>
  <c r="T456" i="10" l="1"/>
  <c r="U456" i="10" s="1"/>
  <c r="V457" i="10" s="1"/>
  <c r="Q456" i="10"/>
  <c r="P456" i="10"/>
  <c r="K456" i="10"/>
  <c r="L456" i="10" s="1"/>
  <c r="G457" i="10" s="1"/>
  <c r="O456" i="10"/>
  <c r="F457" i="10"/>
  <c r="P411" i="6"/>
  <c r="K411" i="6"/>
  <c r="L411" i="6" s="1"/>
  <c r="G412" i="6" s="1"/>
  <c r="Q411" i="6"/>
  <c r="O411" i="6"/>
  <c r="F412" i="6"/>
  <c r="P457" i="10" l="1"/>
  <c r="Q457" i="10"/>
  <c r="K457" i="10"/>
  <c r="L457" i="10" s="1"/>
  <c r="G458" i="10" s="1"/>
  <c r="O457" i="10"/>
  <c r="F458" i="10"/>
  <c r="T457" i="10"/>
  <c r="U457" i="10" s="1"/>
  <c r="V458" i="10" s="1"/>
  <c r="P412" i="6"/>
  <c r="Q412" i="6"/>
  <c r="K412" i="6"/>
  <c r="L412" i="6" s="1"/>
  <c r="G413" i="6" s="1"/>
  <c r="O412" i="6"/>
  <c r="F413" i="6"/>
  <c r="T458" i="10" l="1"/>
  <c r="U458" i="10" s="1"/>
  <c r="V459" i="10" s="1"/>
  <c r="K458" i="10"/>
  <c r="L458" i="10" s="1"/>
  <c r="G459" i="10" s="1"/>
  <c r="Q458" i="10"/>
  <c r="P458" i="10"/>
  <c r="O458" i="10"/>
  <c r="F459" i="10"/>
  <c r="P413" i="6"/>
  <c r="K413" i="6"/>
  <c r="L413" i="6" s="1"/>
  <c r="G414" i="6" s="1"/>
  <c r="Q413" i="6"/>
  <c r="O413" i="6"/>
  <c r="F414" i="6"/>
  <c r="O459" i="10" l="1"/>
  <c r="F460" i="10"/>
  <c r="K459" i="10"/>
  <c r="L459" i="10" s="1"/>
  <c r="G460" i="10" s="1"/>
  <c r="P459" i="10"/>
  <c r="Q459" i="10"/>
  <c r="T459" i="10"/>
  <c r="U459" i="10" s="1"/>
  <c r="V460" i="10" s="1"/>
  <c r="T460" i="10" s="1"/>
  <c r="U460" i="10" s="1"/>
  <c r="V461" i="10" s="1"/>
  <c r="Q414" i="6"/>
  <c r="P414" i="6"/>
  <c r="K414" i="6"/>
  <c r="L414" i="6" s="1"/>
  <c r="G415" i="6" s="1"/>
  <c r="F415" i="6"/>
  <c r="O414" i="6"/>
  <c r="K460" i="10" l="1"/>
  <c r="L460" i="10" s="1"/>
  <c r="G461" i="10" s="1"/>
  <c r="Q460" i="10"/>
  <c r="P460" i="10"/>
  <c r="O460" i="10"/>
  <c r="F461" i="10"/>
  <c r="T461" i="10" s="1"/>
  <c r="U461" i="10" s="1"/>
  <c r="V462" i="10" s="1"/>
  <c r="O415" i="6"/>
  <c r="F416" i="6"/>
  <c r="K415" i="6"/>
  <c r="L415" i="6" s="1"/>
  <c r="G416" i="6" s="1"/>
  <c r="P415" i="6"/>
  <c r="Q415" i="6"/>
  <c r="K461" i="10" l="1"/>
  <c r="L461" i="10" s="1"/>
  <c r="G462" i="10" s="1"/>
  <c r="P461" i="10"/>
  <c r="Q461" i="10"/>
  <c r="O461" i="10"/>
  <c r="F462" i="10"/>
  <c r="T462" i="10" s="1"/>
  <c r="U462" i="10" s="1"/>
  <c r="V463" i="10" s="1"/>
  <c r="K416" i="6"/>
  <c r="L416" i="6" s="1"/>
  <c r="G417" i="6" s="1"/>
  <c r="P416" i="6"/>
  <c r="Q416" i="6"/>
  <c r="O416" i="6"/>
  <c r="F417" i="6"/>
  <c r="P462" i="10" l="1"/>
  <c r="K462" i="10"/>
  <c r="L462" i="10" s="1"/>
  <c r="G463" i="10" s="1"/>
  <c r="Q462" i="10"/>
  <c r="O462" i="10"/>
  <c r="F463" i="10"/>
  <c r="T463" i="10" s="1"/>
  <c r="U463" i="10" s="1"/>
  <c r="V464" i="10" s="1"/>
  <c r="P417" i="6"/>
  <c r="K417" i="6"/>
  <c r="L417" i="6" s="1"/>
  <c r="G418" i="6" s="1"/>
  <c r="Q417" i="6"/>
  <c r="F418" i="6"/>
  <c r="O417" i="6"/>
  <c r="Q463" i="10" l="1"/>
  <c r="K463" i="10"/>
  <c r="L463" i="10" s="1"/>
  <c r="G464" i="10" s="1"/>
  <c r="P463" i="10"/>
  <c r="O463" i="10"/>
  <c r="F464" i="10"/>
  <c r="Q418" i="6"/>
  <c r="P418" i="6"/>
  <c r="K418" i="6"/>
  <c r="L418" i="6" s="1"/>
  <c r="G419" i="6" s="1"/>
  <c r="F419" i="6"/>
  <c r="O418" i="6"/>
  <c r="P464" i="10" l="1"/>
  <c r="K464" i="10"/>
  <c r="L464" i="10" s="1"/>
  <c r="G465" i="10" s="1"/>
  <c r="Q464" i="10"/>
  <c r="O464" i="10"/>
  <c r="F465" i="10"/>
  <c r="T464" i="10"/>
  <c r="U464" i="10" s="1"/>
  <c r="V465" i="10" s="1"/>
  <c r="F420" i="6"/>
  <c r="O419" i="6"/>
  <c r="Q419" i="6"/>
  <c r="P419" i="6"/>
  <c r="K419" i="6"/>
  <c r="L419" i="6" s="1"/>
  <c r="G420" i="6" s="1"/>
  <c r="T465" i="10" l="1"/>
  <c r="U465" i="10" s="1"/>
  <c r="V466" i="10" s="1"/>
  <c r="Q465" i="10"/>
  <c r="K465" i="10"/>
  <c r="L465" i="10" s="1"/>
  <c r="G466" i="10" s="1"/>
  <c r="P465" i="10"/>
  <c r="O465" i="10"/>
  <c r="F466" i="10"/>
  <c r="Q420" i="6"/>
  <c r="P420" i="6"/>
  <c r="K420" i="6"/>
  <c r="L420" i="6" s="1"/>
  <c r="G421" i="6" s="1"/>
  <c r="F421" i="6"/>
  <c r="O420" i="6"/>
  <c r="T466" i="10" l="1"/>
  <c r="U466" i="10" s="1"/>
  <c r="V467" i="10" s="1"/>
  <c r="K466" i="10"/>
  <c r="L466" i="10" s="1"/>
  <c r="G467" i="10" s="1"/>
  <c r="P466" i="10"/>
  <c r="Q466" i="10"/>
  <c r="O466" i="10"/>
  <c r="F467" i="10"/>
  <c r="Q421" i="6"/>
  <c r="P421" i="6"/>
  <c r="K421" i="6"/>
  <c r="L421" i="6" s="1"/>
  <c r="G422" i="6" s="1"/>
  <c r="F422" i="6"/>
  <c r="O421" i="6"/>
  <c r="T467" i="10" l="1"/>
  <c r="U467" i="10" s="1"/>
  <c r="V468" i="10" s="1"/>
  <c r="O467" i="10"/>
  <c r="F468" i="10"/>
  <c r="Q467" i="10"/>
  <c r="K467" i="10"/>
  <c r="L467" i="10" s="1"/>
  <c r="G468" i="10" s="1"/>
  <c r="P467" i="10"/>
  <c r="Q422" i="6"/>
  <c r="P422" i="6"/>
  <c r="K422" i="6"/>
  <c r="L422" i="6" s="1"/>
  <c r="G423" i="6" s="1"/>
  <c r="F423" i="6"/>
  <c r="O422" i="6"/>
  <c r="O468" i="10" l="1"/>
  <c r="F469" i="10"/>
  <c r="Q468" i="10"/>
  <c r="P468" i="10"/>
  <c r="K468" i="10"/>
  <c r="L468" i="10" s="1"/>
  <c r="G469" i="10" s="1"/>
  <c r="T468" i="10"/>
  <c r="U468" i="10" s="1"/>
  <c r="V469" i="10" s="1"/>
  <c r="Q423" i="6"/>
  <c r="P423" i="6"/>
  <c r="K423" i="6"/>
  <c r="L423" i="6" s="1"/>
  <c r="G424" i="6" s="1"/>
  <c r="F424" i="6"/>
  <c r="O423" i="6"/>
  <c r="T469" i="10" l="1"/>
  <c r="U469" i="10" s="1"/>
  <c r="V470" i="10" s="1"/>
  <c r="O469" i="10"/>
  <c r="F470" i="10"/>
  <c r="Q469" i="10"/>
  <c r="K469" i="10"/>
  <c r="L469" i="10" s="1"/>
  <c r="G470" i="10" s="1"/>
  <c r="P469" i="10"/>
  <c r="Q424" i="6"/>
  <c r="P424" i="6"/>
  <c r="K424" i="6"/>
  <c r="L424" i="6" s="1"/>
  <c r="G425" i="6" s="1"/>
  <c r="F425" i="6"/>
  <c r="O424" i="6"/>
  <c r="F471" i="10" l="1"/>
  <c r="O470" i="10"/>
  <c r="K470" i="10"/>
  <c r="L470" i="10" s="1"/>
  <c r="G471" i="10" s="1"/>
  <c r="Q470" i="10"/>
  <c r="P470" i="10"/>
  <c r="T470" i="10"/>
  <c r="U470" i="10" s="1"/>
  <c r="V471" i="10" s="1"/>
  <c r="Q425" i="6"/>
  <c r="P425" i="6"/>
  <c r="K425" i="6"/>
  <c r="L425" i="6" s="1"/>
  <c r="G426" i="6" s="1"/>
  <c r="F426" i="6"/>
  <c r="O425" i="6"/>
  <c r="T471" i="10" l="1"/>
  <c r="U471" i="10" s="1"/>
  <c r="V472" i="10" s="1"/>
  <c r="Q471" i="10"/>
  <c r="P471" i="10"/>
  <c r="K471" i="10"/>
  <c r="L471" i="10" s="1"/>
  <c r="G472" i="10" s="1"/>
  <c r="O471" i="10"/>
  <c r="F472" i="10"/>
  <c r="Q426" i="6"/>
  <c r="P426" i="6"/>
  <c r="K426" i="6"/>
  <c r="L426" i="6" s="1"/>
  <c r="G427" i="6" s="1"/>
  <c r="F427" i="6"/>
  <c r="O426" i="6"/>
  <c r="T472" i="10" l="1"/>
  <c r="U472" i="10" s="1"/>
  <c r="V473" i="10" s="1"/>
  <c r="Q472" i="10"/>
  <c r="K472" i="10"/>
  <c r="L472" i="10" s="1"/>
  <c r="G473" i="10" s="1"/>
  <c r="P472" i="10"/>
  <c r="O472" i="10"/>
  <c r="F473" i="10"/>
  <c r="Q427" i="6"/>
  <c r="P427" i="6"/>
  <c r="K427" i="6"/>
  <c r="L427" i="6" s="1"/>
  <c r="G428" i="6" s="1"/>
  <c r="F428" i="6"/>
  <c r="O427" i="6"/>
  <c r="P473" i="10" l="1"/>
  <c r="Q473" i="10"/>
  <c r="K473" i="10"/>
  <c r="L473" i="10" s="1"/>
  <c r="G474" i="10" s="1"/>
  <c r="O473" i="10"/>
  <c r="F474" i="10"/>
  <c r="T473" i="10"/>
  <c r="U473" i="10" s="1"/>
  <c r="V474" i="10" s="1"/>
  <c r="Q428" i="6"/>
  <c r="P428" i="6"/>
  <c r="K428" i="6"/>
  <c r="L428" i="6" s="1"/>
  <c r="G429" i="6" s="1"/>
  <c r="F429" i="6"/>
  <c r="O428" i="6"/>
  <c r="T474" i="10" l="1"/>
  <c r="U474" i="10" s="1"/>
  <c r="V475" i="10" s="1"/>
  <c r="K474" i="10"/>
  <c r="L474" i="10" s="1"/>
  <c r="G475" i="10" s="1"/>
  <c r="P474" i="10"/>
  <c r="Q474" i="10"/>
  <c r="O474" i="10"/>
  <c r="F475" i="10"/>
  <c r="Q429" i="6"/>
  <c r="K429" i="6"/>
  <c r="L429" i="6" s="1"/>
  <c r="G430" i="6" s="1"/>
  <c r="P429" i="6"/>
  <c r="F430" i="6"/>
  <c r="O429" i="6"/>
  <c r="Q475" i="10" l="1"/>
  <c r="K475" i="10"/>
  <c r="L475" i="10" s="1"/>
  <c r="G476" i="10" s="1"/>
  <c r="P475" i="10"/>
  <c r="T475" i="10"/>
  <c r="U475" i="10" s="1"/>
  <c r="V476" i="10" s="1"/>
  <c r="F476" i="10"/>
  <c r="O475" i="10"/>
  <c r="Q430" i="6"/>
  <c r="P430" i="6"/>
  <c r="K430" i="6"/>
  <c r="L430" i="6" s="1"/>
  <c r="G431" i="6" s="1"/>
  <c r="F431" i="6"/>
  <c r="O430" i="6"/>
  <c r="T476" i="10" l="1"/>
  <c r="U476" i="10" s="1"/>
  <c r="V477" i="10" s="1"/>
  <c r="O476" i="10"/>
  <c r="F477" i="10"/>
  <c r="Q476" i="10"/>
  <c r="P476" i="10"/>
  <c r="K476" i="10"/>
  <c r="L476" i="10" s="1"/>
  <c r="G477" i="10" s="1"/>
  <c r="Q431" i="6"/>
  <c r="P431" i="6"/>
  <c r="K431" i="6"/>
  <c r="L431" i="6" s="1"/>
  <c r="G432" i="6" s="1"/>
  <c r="F432" i="6"/>
  <c r="O431" i="6"/>
  <c r="T477" i="10" l="1"/>
  <c r="U477" i="10" s="1"/>
  <c r="V478" i="10" s="1"/>
  <c r="F478" i="10"/>
  <c r="O477" i="10"/>
  <c r="K477" i="10"/>
  <c r="L477" i="10" s="1"/>
  <c r="G478" i="10" s="1"/>
  <c r="Q477" i="10"/>
  <c r="P477" i="10"/>
  <c r="Q432" i="6"/>
  <c r="P432" i="6"/>
  <c r="K432" i="6"/>
  <c r="L432" i="6" s="1"/>
  <c r="G433" i="6" s="1"/>
  <c r="F433" i="6"/>
  <c r="O432" i="6"/>
  <c r="T478" i="10" l="1"/>
  <c r="U478" i="10" s="1"/>
  <c r="V479" i="10" s="1"/>
  <c r="O478" i="10"/>
  <c r="F479" i="10"/>
  <c r="Q478" i="10"/>
  <c r="P478" i="10"/>
  <c r="K478" i="10"/>
  <c r="L478" i="10" s="1"/>
  <c r="G479" i="10" s="1"/>
  <c r="Q433" i="6"/>
  <c r="P433" i="6"/>
  <c r="K433" i="6"/>
  <c r="L433" i="6" s="1"/>
  <c r="G434" i="6" s="1"/>
  <c r="F434" i="6"/>
  <c r="O433" i="6"/>
  <c r="T479" i="10" l="1"/>
  <c r="U479" i="10" s="1"/>
  <c r="V480" i="10" s="1"/>
  <c r="O479" i="10"/>
  <c r="F480" i="10"/>
  <c r="Q479" i="10"/>
  <c r="P479" i="10"/>
  <c r="K479" i="10"/>
  <c r="L479" i="10" s="1"/>
  <c r="G480" i="10" s="1"/>
  <c r="Q434" i="6"/>
  <c r="P434" i="6"/>
  <c r="K434" i="6"/>
  <c r="L434" i="6" s="1"/>
  <c r="G435" i="6" s="1"/>
  <c r="F435" i="6"/>
  <c r="O434" i="6"/>
  <c r="P480" i="10" l="1"/>
  <c r="K480" i="10"/>
  <c r="L480" i="10" s="1"/>
  <c r="G481" i="10" s="1"/>
  <c r="Q480" i="10"/>
  <c r="O480" i="10"/>
  <c r="F481" i="10"/>
  <c r="T480" i="10"/>
  <c r="U480" i="10" s="1"/>
  <c r="V481" i="10" s="1"/>
  <c r="P435" i="6"/>
  <c r="K435" i="6"/>
  <c r="L435" i="6" s="1"/>
  <c r="G436" i="6" s="1"/>
  <c r="Q435" i="6"/>
  <c r="F436" i="6"/>
  <c r="O435" i="6"/>
  <c r="T481" i="10" l="1"/>
  <c r="U481" i="10" s="1"/>
  <c r="V482" i="10" s="1"/>
  <c r="Q481" i="10"/>
  <c r="P481" i="10"/>
  <c r="K481" i="10"/>
  <c r="L481" i="10" s="1"/>
  <c r="G482" i="10" s="1"/>
  <c r="O481" i="10"/>
  <c r="F482" i="10"/>
  <c r="P436" i="6"/>
  <c r="K436" i="6"/>
  <c r="L436" i="6" s="1"/>
  <c r="G437" i="6" s="1"/>
  <c r="Q436" i="6"/>
  <c r="F437" i="6"/>
  <c r="O436" i="6"/>
  <c r="O482" i="10" l="1"/>
  <c r="F483" i="10"/>
  <c r="T482" i="10"/>
  <c r="U482" i="10" s="1"/>
  <c r="V483" i="10" s="1"/>
  <c r="K482" i="10"/>
  <c r="L482" i="10" s="1"/>
  <c r="G483" i="10" s="1"/>
  <c r="Q482" i="10"/>
  <c r="P482" i="10"/>
  <c r="F438" i="6"/>
  <c r="O437" i="6"/>
  <c r="P437" i="6"/>
  <c r="K437" i="6"/>
  <c r="L437" i="6" s="1"/>
  <c r="G438" i="6" s="1"/>
  <c r="Q437" i="6"/>
  <c r="Q483" i="10" l="1"/>
  <c r="P483" i="10"/>
  <c r="K483" i="10"/>
  <c r="L483" i="10" s="1"/>
  <c r="G484" i="10" s="1"/>
  <c r="O483" i="10"/>
  <c r="F484" i="10"/>
  <c r="T483" i="10"/>
  <c r="U483" i="10" s="1"/>
  <c r="V484" i="10" s="1"/>
  <c r="Q438" i="6"/>
  <c r="P438" i="6"/>
  <c r="K438" i="6"/>
  <c r="L438" i="6" s="1"/>
  <c r="G439" i="6" s="1"/>
  <c r="F439" i="6"/>
  <c r="O438" i="6"/>
  <c r="T484" i="10" l="1"/>
  <c r="U484" i="10" s="1"/>
  <c r="V485" i="10" s="1"/>
  <c r="P484" i="10"/>
  <c r="Q484" i="10"/>
  <c r="K484" i="10"/>
  <c r="L484" i="10" s="1"/>
  <c r="G485" i="10" s="1"/>
  <c r="O484" i="10"/>
  <c r="F485" i="10"/>
  <c r="K439" i="6"/>
  <c r="L439" i="6" s="1"/>
  <c r="G440" i="6" s="1"/>
  <c r="P439" i="6"/>
  <c r="Q439" i="6"/>
  <c r="F440" i="6"/>
  <c r="O439" i="6"/>
  <c r="T485" i="10" l="1"/>
  <c r="U485" i="10" s="1"/>
  <c r="V486" i="10" s="1"/>
  <c r="O485" i="10"/>
  <c r="F486" i="10"/>
  <c r="P485" i="10"/>
  <c r="K485" i="10"/>
  <c r="L485" i="10" s="1"/>
  <c r="G486" i="10" s="1"/>
  <c r="Q485" i="10"/>
  <c r="K440" i="6"/>
  <c r="L440" i="6" s="1"/>
  <c r="G441" i="6" s="1"/>
  <c r="P440" i="6"/>
  <c r="Q440" i="6"/>
  <c r="F441" i="6"/>
  <c r="O440" i="6"/>
  <c r="F487" i="10" l="1"/>
  <c r="O486" i="10"/>
  <c r="P486" i="10"/>
  <c r="K486" i="10"/>
  <c r="L486" i="10" s="1"/>
  <c r="G487" i="10" s="1"/>
  <c r="Q486" i="10"/>
  <c r="T486" i="10"/>
  <c r="U486" i="10" s="1"/>
  <c r="V487" i="10" s="1"/>
  <c r="P441" i="6"/>
  <c r="K441" i="6"/>
  <c r="L441" i="6" s="1"/>
  <c r="G442" i="6" s="1"/>
  <c r="Q441" i="6"/>
  <c r="F442" i="6"/>
  <c r="O441" i="6"/>
  <c r="T487" i="10" l="1"/>
  <c r="U487" i="10" s="1"/>
  <c r="V488" i="10" s="1"/>
  <c r="Q487" i="10"/>
  <c r="P487" i="10"/>
  <c r="K487" i="10"/>
  <c r="L487" i="10" s="1"/>
  <c r="G488" i="10" s="1"/>
  <c r="F488" i="10"/>
  <c r="O487" i="10"/>
  <c r="P442" i="6"/>
  <c r="K442" i="6"/>
  <c r="L442" i="6" s="1"/>
  <c r="G443" i="6" s="1"/>
  <c r="Q442" i="6"/>
  <c r="F443" i="6"/>
  <c r="O442" i="6"/>
  <c r="Q488" i="10" l="1"/>
  <c r="P488" i="10"/>
  <c r="K488" i="10"/>
  <c r="L488" i="10" s="1"/>
  <c r="G489" i="10" s="1"/>
  <c r="O488" i="10"/>
  <c r="F489" i="10"/>
  <c r="T488" i="10"/>
  <c r="U488" i="10" s="1"/>
  <c r="V489" i="10" s="1"/>
  <c r="P443" i="6"/>
  <c r="K443" i="6"/>
  <c r="L443" i="6" s="1"/>
  <c r="G444" i="6" s="1"/>
  <c r="Q443" i="6"/>
  <c r="F444" i="6"/>
  <c r="O443" i="6"/>
  <c r="T489" i="10" l="1"/>
  <c r="U489" i="10" s="1"/>
  <c r="V490" i="10" s="1"/>
  <c r="K489" i="10"/>
  <c r="L489" i="10" s="1"/>
  <c r="G490" i="10" s="1"/>
  <c r="P489" i="10"/>
  <c r="Q489" i="10"/>
  <c r="F490" i="10"/>
  <c r="O489" i="10"/>
  <c r="P444" i="6"/>
  <c r="Q444" i="6"/>
  <c r="K444" i="6"/>
  <c r="L444" i="6" s="1"/>
  <c r="G445" i="6" s="1"/>
  <c r="F445" i="6"/>
  <c r="O444" i="6"/>
  <c r="Q490" i="10" l="1"/>
  <c r="K490" i="10"/>
  <c r="L490" i="10" s="1"/>
  <c r="G491" i="10" s="1"/>
  <c r="P490" i="10"/>
  <c r="F491" i="10"/>
  <c r="O490" i="10"/>
  <c r="T490" i="10"/>
  <c r="U490" i="10" s="1"/>
  <c r="V491" i="10" s="1"/>
  <c r="P445" i="6"/>
  <c r="K445" i="6"/>
  <c r="L445" i="6" s="1"/>
  <c r="G446" i="6" s="1"/>
  <c r="Q445" i="6"/>
  <c r="F446" i="6"/>
  <c r="O445" i="6"/>
  <c r="T491" i="10" l="1"/>
  <c r="U491" i="10" s="1"/>
  <c r="V492" i="10" s="1"/>
  <c r="P491" i="10"/>
  <c r="K491" i="10"/>
  <c r="L491" i="10" s="1"/>
  <c r="G492" i="10" s="1"/>
  <c r="Q491" i="10"/>
  <c r="F492" i="10"/>
  <c r="O491" i="10"/>
  <c r="P446" i="6"/>
  <c r="K446" i="6"/>
  <c r="L446" i="6" s="1"/>
  <c r="G447" i="6" s="1"/>
  <c r="Q446" i="6"/>
  <c r="F447" i="6"/>
  <c r="O446" i="6"/>
  <c r="K492" i="10" l="1"/>
  <c r="L492" i="10" s="1"/>
  <c r="G493" i="10" s="1"/>
  <c r="Q492" i="10"/>
  <c r="P492" i="10"/>
  <c r="O492" i="10"/>
  <c r="F493" i="10"/>
  <c r="T492" i="10"/>
  <c r="U492" i="10" s="1"/>
  <c r="V493" i="10" s="1"/>
  <c r="Q447" i="6"/>
  <c r="P447" i="6"/>
  <c r="K447" i="6"/>
  <c r="L447" i="6" s="1"/>
  <c r="G448" i="6" s="1"/>
  <c r="F448" i="6"/>
  <c r="O447" i="6"/>
  <c r="T493" i="10" l="1"/>
  <c r="U493" i="10" s="1"/>
  <c r="V494" i="10" s="1"/>
  <c r="O493" i="10"/>
  <c r="F494" i="10"/>
  <c r="P493" i="10"/>
  <c r="K493" i="10"/>
  <c r="L493" i="10" s="1"/>
  <c r="G494" i="10" s="1"/>
  <c r="Q493" i="10"/>
  <c r="P448" i="6"/>
  <c r="K448" i="6"/>
  <c r="L448" i="6" s="1"/>
  <c r="G449" i="6" s="1"/>
  <c r="Q448" i="6"/>
  <c r="F449" i="6"/>
  <c r="O448" i="6"/>
  <c r="Q494" i="10" l="1"/>
  <c r="P494" i="10"/>
  <c r="K494" i="10"/>
  <c r="L494" i="10" s="1"/>
  <c r="G495" i="10" s="1"/>
  <c r="T494" i="10"/>
  <c r="U494" i="10" s="1"/>
  <c r="V495" i="10" s="1"/>
  <c r="O494" i="10"/>
  <c r="F495" i="10"/>
  <c r="P449" i="6"/>
  <c r="Q449" i="6"/>
  <c r="K449" i="6"/>
  <c r="L449" i="6" s="1"/>
  <c r="G450" i="6" s="1"/>
  <c r="F450" i="6"/>
  <c r="O449" i="6"/>
  <c r="T495" i="10" l="1"/>
  <c r="U495" i="10" s="1"/>
  <c r="V496" i="10" s="1"/>
  <c r="O495" i="10"/>
  <c r="F496" i="10"/>
  <c r="K495" i="10"/>
  <c r="L495" i="10" s="1"/>
  <c r="G496" i="10" s="1"/>
  <c r="P495" i="10"/>
  <c r="Q495" i="10"/>
  <c r="K450" i="6"/>
  <c r="L450" i="6" s="1"/>
  <c r="G451" i="6" s="1"/>
  <c r="P450" i="6"/>
  <c r="Q450" i="6"/>
  <c r="F451" i="6"/>
  <c r="O450" i="6"/>
  <c r="O496" i="10" l="1"/>
  <c r="F497" i="10"/>
  <c r="T496" i="10"/>
  <c r="U496" i="10" s="1"/>
  <c r="V497" i="10" s="1"/>
  <c r="Q496" i="10"/>
  <c r="P496" i="10"/>
  <c r="K496" i="10"/>
  <c r="L496" i="10" s="1"/>
  <c r="G497" i="10" s="1"/>
  <c r="P451" i="6"/>
  <c r="K451" i="6"/>
  <c r="L451" i="6" s="1"/>
  <c r="G452" i="6" s="1"/>
  <c r="Q451" i="6"/>
  <c r="F452" i="6"/>
  <c r="O451" i="6"/>
  <c r="T497" i="10" l="1"/>
  <c r="U497" i="10" s="1"/>
  <c r="V498" i="10" s="1"/>
  <c r="Q497" i="10"/>
  <c r="P497" i="10"/>
  <c r="K497" i="10"/>
  <c r="L497" i="10" s="1"/>
  <c r="G498" i="10" s="1"/>
  <c r="O497" i="10"/>
  <c r="F498" i="10"/>
  <c r="P452" i="6"/>
  <c r="Q452" i="6"/>
  <c r="K452" i="6"/>
  <c r="L452" i="6" s="1"/>
  <c r="G453" i="6" s="1"/>
  <c r="F453" i="6"/>
  <c r="O452" i="6"/>
  <c r="O498" i="10" l="1"/>
  <c r="F499" i="10"/>
  <c r="T498" i="10"/>
  <c r="U498" i="10" s="1"/>
  <c r="V499" i="10" s="1"/>
  <c r="Q498" i="10"/>
  <c r="P498" i="10"/>
  <c r="K498" i="10"/>
  <c r="L498" i="10" s="1"/>
  <c r="G499" i="10" s="1"/>
  <c r="P453" i="6"/>
  <c r="K453" i="6"/>
  <c r="L453" i="6" s="1"/>
  <c r="G454" i="6" s="1"/>
  <c r="Q453" i="6"/>
  <c r="F454" i="6"/>
  <c r="O453" i="6"/>
  <c r="T499" i="10" l="1"/>
  <c r="U499" i="10" s="1"/>
  <c r="V500" i="10" s="1"/>
  <c r="P499" i="10"/>
  <c r="K499" i="10"/>
  <c r="L499" i="10" s="1"/>
  <c r="G500" i="10" s="1"/>
  <c r="Q499" i="10"/>
  <c r="O499" i="10"/>
  <c r="F500" i="10"/>
  <c r="P454" i="6"/>
  <c r="K454" i="6"/>
  <c r="L454" i="6" s="1"/>
  <c r="G455" i="6" s="1"/>
  <c r="Q454" i="6"/>
  <c r="F455" i="6"/>
  <c r="O454" i="6"/>
  <c r="T500" i="10" l="1"/>
  <c r="U500" i="10" s="1"/>
  <c r="V501" i="10" s="1"/>
  <c r="Q500" i="10"/>
  <c r="K500" i="10"/>
  <c r="L500" i="10" s="1"/>
  <c r="G501" i="10" s="1"/>
  <c r="P500" i="10"/>
  <c r="O500" i="10"/>
  <c r="F501" i="10"/>
  <c r="Q455" i="6"/>
  <c r="P455" i="6"/>
  <c r="K455" i="6"/>
  <c r="L455" i="6" s="1"/>
  <c r="G456" i="6" s="1"/>
  <c r="F456" i="6"/>
  <c r="O455" i="6"/>
  <c r="O501" i="10" l="1"/>
  <c r="F502" i="10"/>
  <c r="T501" i="10"/>
  <c r="U501" i="10" s="1"/>
  <c r="V502" i="10" s="1"/>
  <c r="T502" i="10" s="1"/>
  <c r="U502" i="10" s="1"/>
  <c r="V503" i="10" s="1"/>
  <c r="P501" i="10"/>
  <c r="K501" i="10"/>
  <c r="L501" i="10" s="1"/>
  <c r="G502" i="10" s="1"/>
  <c r="Q501" i="10"/>
  <c r="Q456" i="6"/>
  <c r="K456" i="6"/>
  <c r="L456" i="6" s="1"/>
  <c r="G457" i="6" s="1"/>
  <c r="P456" i="6"/>
  <c r="F457" i="6"/>
  <c r="O456" i="6"/>
  <c r="F503" i="10" l="1"/>
  <c r="O502" i="10"/>
  <c r="Q502" i="10"/>
  <c r="K502" i="10"/>
  <c r="L502" i="10" s="1"/>
  <c r="G503" i="10" s="1"/>
  <c r="P502" i="10"/>
  <c r="Q457" i="6"/>
  <c r="P457" i="6"/>
  <c r="K457" i="6"/>
  <c r="L457" i="6" s="1"/>
  <c r="G458" i="6" s="1"/>
  <c r="F458" i="6"/>
  <c r="O457" i="6"/>
  <c r="O503" i="10" l="1"/>
  <c r="F504" i="10"/>
  <c r="P503" i="10"/>
  <c r="K503" i="10"/>
  <c r="L503" i="10" s="1"/>
  <c r="G504" i="10" s="1"/>
  <c r="Q503" i="10"/>
  <c r="T503" i="10"/>
  <c r="U503" i="10" s="1"/>
  <c r="V504" i="10" s="1"/>
  <c r="T504" i="10" s="1"/>
  <c r="U504" i="10" s="1"/>
  <c r="V505" i="10" s="1"/>
  <c r="Q458" i="6"/>
  <c r="P458" i="6"/>
  <c r="K458" i="6"/>
  <c r="L458" i="6" s="1"/>
  <c r="G459" i="6" s="1"/>
  <c r="F459" i="6"/>
  <c r="O458" i="6"/>
  <c r="P504" i="10" l="1"/>
  <c r="K504" i="10"/>
  <c r="L504" i="10" s="1"/>
  <c r="G505" i="10" s="1"/>
  <c r="Q504" i="10"/>
  <c r="O504" i="10"/>
  <c r="F505" i="10"/>
  <c r="T505" i="10" s="1"/>
  <c r="U505" i="10" s="1"/>
  <c r="V506" i="10" s="1"/>
  <c r="Q459" i="6"/>
  <c r="K459" i="6"/>
  <c r="L459" i="6" s="1"/>
  <c r="G460" i="6" s="1"/>
  <c r="P459" i="6"/>
  <c r="F460" i="6"/>
  <c r="O459" i="6"/>
  <c r="P505" i="10" l="1"/>
  <c r="K505" i="10"/>
  <c r="L505" i="10" s="1"/>
  <c r="G506" i="10" s="1"/>
  <c r="Q505" i="10"/>
  <c r="O505" i="10"/>
  <c r="F506" i="10"/>
  <c r="T506" i="10" s="1"/>
  <c r="U506" i="10" s="1"/>
  <c r="V507" i="10" s="1"/>
  <c r="Q460" i="6"/>
  <c r="P460" i="6"/>
  <c r="K460" i="6"/>
  <c r="L460" i="6" s="1"/>
  <c r="G461" i="6" s="1"/>
  <c r="F461" i="6"/>
  <c r="O460" i="6"/>
  <c r="O506" i="10" l="1"/>
  <c r="F507" i="10"/>
  <c r="Q506" i="10"/>
  <c r="P506" i="10"/>
  <c r="K506" i="10"/>
  <c r="L506" i="10" s="1"/>
  <c r="G507" i="10" s="1"/>
  <c r="Q461" i="6"/>
  <c r="P461" i="6"/>
  <c r="K461" i="6"/>
  <c r="L461" i="6" s="1"/>
  <c r="G462" i="6" s="1"/>
  <c r="F462" i="6"/>
  <c r="O461" i="6"/>
  <c r="O507" i="10" l="1"/>
  <c r="F508" i="10"/>
  <c r="Q507" i="10"/>
  <c r="P507" i="10"/>
  <c r="K507" i="10"/>
  <c r="L507" i="10" s="1"/>
  <c r="G508" i="10" s="1"/>
  <c r="T507" i="10"/>
  <c r="U507" i="10" s="1"/>
  <c r="V508" i="10" s="1"/>
  <c r="T508" i="10" s="1"/>
  <c r="U508" i="10" s="1"/>
  <c r="V509" i="10" s="1"/>
  <c r="Q462" i="6"/>
  <c r="P462" i="6"/>
  <c r="K462" i="6"/>
  <c r="L462" i="6" s="1"/>
  <c r="G463" i="6" s="1"/>
  <c r="F463" i="6"/>
  <c r="O462" i="6"/>
  <c r="O508" i="10" l="1"/>
  <c r="F509" i="10"/>
  <c r="P508" i="10"/>
  <c r="K508" i="10"/>
  <c r="L508" i="10" s="1"/>
  <c r="G509" i="10" s="1"/>
  <c r="Q508" i="10"/>
  <c r="Q463" i="6"/>
  <c r="P463" i="6"/>
  <c r="K463" i="6"/>
  <c r="L463" i="6" s="1"/>
  <c r="G464" i="6" s="1"/>
  <c r="F464" i="6"/>
  <c r="O463" i="6"/>
  <c r="O509" i="10" l="1"/>
  <c r="F510" i="10"/>
  <c r="P509" i="10"/>
  <c r="K509" i="10"/>
  <c r="L509" i="10" s="1"/>
  <c r="G510" i="10" s="1"/>
  <c r="Q509" i="10"/>
  <c r="T509" i="10"/>
  <c r="U509" i="10" s="1"/>
  <c r="V510" i="10" s="1"/>
  <c r="T510" i="10" s="1"/>
  <c r="U510" i="10" s="1"/>
  <c r="V511" i="10" s="1"/>
  <c r="Q464" i="6"/>
  <c r="P464" i="6"/>
  <c r="K464" i="6"/>
  <c r="L464" i="6" s="1"/>
  <c r="G465" i="6" s="1"/>
  <c r="F465" i="6"/>
  <c r="O464" i="6"/>
  <c r="O510" i="10" l="1"/>
  <c r="F511" i="10"/>
  <c r="K510" i="10"/>
  <c r="L510" i="10" s="1"/>
  <c r="G511" i="10" s="1"/>
  <c r="P510" i="10"/>
  <c r="Q510" i="10"/>
  <c r="Q465" i="6"/>
  <c r="K465" i="6"/>
  <c r="L465" i="6" s="1"/>
  <c r="G466" i="6" s="1"/>
  <c r="P465" i="6"/>
  <c r="O465" i="6"/>
  <c r="F466" i="6"/>
  <c r="F512" i="10" l="1"/>
  <c r="O511" i="10"/>
  <c r="P511" i="10"/>
  <c r="K511" i="10"/>
  <c r="L511" i="10" s="1"/>
  <c r="G512" i="10" s="1"/>
  <c r="Q511" i="10"/>
  <c r="T511" i="10"/>
  <c r="U511" i="10" s="1"/>
  <c r="V512" i="10" s="1"/>
  <c r="P466" i="6"/>
  <c r="K466" i="6"/>
  <c r="L466" i="6" s="1"/>
  <c r="G467" i="6" s="1"/>
  <c r="Q466" i="6"/>
  <c r="F467" i="6"/>
  <c r="O466" i="6"/>
  <c r="T512" i="10" l="1"/>
  <c r="U512" i="10" s="1"/>
  <c r="V513" i="10" s="1"/>
  <c r="Q512" i="10"/>
  <c r="K512" i="10"/>
  <c r="L512" i="10" s="1"/>
  <c r="G513" i="10" s="1"/>
  <c r="P512" i="10"/>
  <c r="O512" i="10"/>
  <c r="F513" i="10"/>
  <c r="F468" i="6"/>
  <c r="O467" i="6"/>
  <c r="Q467" i="6"/>
  <c r="P467" i="6"/>
  <c r="K467" i="6"/>
  <c r="L467" i="6" s="1"/>
  <c r="G468" i="6" s="1"/>
  <c r="T513" i="10" l="1"/>
  <c r="U513" i="10" s="1"/>
  <c r="V514" i="10" s="1"/>
  <c r="P513" i="10"/>
  <c r="Q513" i="10"/>
  <c r="K513" i="10"/>
  <c r="L513" i="10" s="1"/>
  <c r="G514" i="10" s="1"/>
  <c r="O513" i="10"/>
  <c r="F514" i="10"/>
  <c r="P468" i="6"/>
  <c r="K468" i="6"/>
  <c r="L468" i="6" s="1"/>
  <c r="G469" i="6" s="1"/>
  <c r="Q468" i="6"/>
  <c r="F469" i="6"/>
  <c r="O468" i="6"/>
  <c r="T514" i="10" l="1"/>
  <c r="U514" i="10" s="1"/>
  <c r="V515" i="10" s="1"/>
  <c r="F515" i="10"/>
  <c r="O514" i="10"/>
  <c r="P514" i="10"/>
  <c r="Q514" i="10"/>
  <c r="K514" i="10"/>
  <c r="L514" i="10" s="1"/>
  <c r="G515" i="10" s="1"/>
  <c r="F470" i="6"/>
  <c r="O469" i="6"/>
  <c r="Q469" i="6"/>
  <c r="P469" i="6"/>
  <c r="K469" i="6"/>
  <c r="L469" i="6" s="1"/>
  <c r="G470" i="6" s="1"/>
  <c r="T515" i="10" l="1"/>
  <c r="U515" i="10" s="1"/>
  <c r="V516" i="10" s="1"/>
  <c r="Q515" i="10"/>
  <c r="K515" i="10"/>
  <c r="L515" i="10" s="1"/>
  <c r="G516" i="10" s="1"/>
  <c r="P515" i="10"/>
  <c r="F516" i="10"/>
  <c r="O515" i="10"/>
  <c r="Q470" i="6"/>
  <c r="P470" i="6"/>
  <c r="K470" i="6"/>
  <c r="L470" i="6" s="1"/>
  <c r="G471" i="6" s="1"/>
  <c r="O470" i="6"/>
  <c r="F471" i="6"/>
  <c r="Q516" i="10" l="1"/>
  <c r="P516" i="10"/>
  <c r="K516" i="10"/>
  <c r="L516" i="10" s="1"/>
  <c r="G517" i="10" s="1"/>
  <c r="O516" i="10"/>
  <c r="F517" i="10"/>
  <c r="T516" i="10"/>
  <c r="U516" i="10" s="1"/>
  <c r="V517" i="10" s="1"/>
  <c r="Q471" i="6"/>
  <c r="K471" i="6"/>
  <c r="L471" i="6" s="1"/>
  <c r="G472" i="6" s="1"/>
  <c r="P471" i="6"/>
  <c r="F472" i="6"/>
  <c r="O471" i="6"/>
  <c r="T517" i="10" l="1"/>
  <c r="U517" i="10" s="1"/>
  <c r="V518" i="10" s="1"/>
  <c r="Q517" i="10"/>
  <c r="K517" i="10"/>
  <c r="L517" i="10" s="1"/>
  <c r="G518" i="10" s="1"/>
  <c r="P517" i="10"/>
  <c r="O517" i="10"/>
  <c r="F518" i="10"/>
  <c r="Q472" i="6"/>
  <c r="P472" i="6"/>
  <c r="K472" i="6"/>
  <c r="L472" i="6" s="1"/>
  <c r="G473" i="6" s="1"/>
  <c r="O472" i="6"/>
  <c r="F473" i="6"/>
  <c r="O518" i="10" l="1"/>
  <c r="F519" i="10"/>
  <c r="K518" i="10"/>
  <c r="L518" i="10" s="1"/>
  <c r="G519" i="10" s="1"/>
  <c r="P518" i="10"/>
  <c r="Q518" i="10"/>
  <c r="T518" i="10"/>
  <c r="U518" i="10" s="1"/>
  <c r="V519" i="10" s="1"/>
  <c r="Q473" i="6"/>
  <c r="P473" i="6"/>
  <c r="K473" i="6"/>
  <c r="L473" i="6" s="1"/>
  <c r="G474" i="6" s="1"/>
  <c r="O473" i="6"/>
  <c r="F474" i="6"/>
  <c r="Q519" i="10" l="1"/>
  <c r="K519" i="10"/>
  <c r="L519" i="10" s="1"/>
  <c r="G520" i="10" s="1"/>
  <c r="P519" i="10"/>
  <c r="O519" i="10"/>
  <c r="F520" i="10"/>
  <c r="T519" i="10"/>
  <c r="U519" i="10" s="1"/>
  <c r="V520" i="10" s="1"/>
  <c r="Q474" i="6"/>
  <c r="K474" i="6"/>
  <c r="L474" i="6" s="1"/>
  <c r="G475" i="6" s="1"/>
  <c r="P474" i="6"/>
  <c r="F475" i="6"/>
  <c r="O474" i="6"/>
  <c r="T520" i="10" l="1"/>
  <c r="U520" i="10" s="1"/>
  <c r="V521" i="10" s="1"/>
  <c r="K520" i="10"/>
  <c r="L520" i="10" s="1"/>
  <c r="G521" i="10" s="1"/>
  <c r="Q520" i="10"/>
  <c r="P520" i="10"/>
  <c r="F521" i="10"/>
  <c r="O520" i="10"/>
  <c r="P475" i="6"/>
  <c r="Q475" i="6"/>
  <c r="K475" i="6"/>
  <c r="L475" i="6" s="1"/>
  <c r="G476" i="6" s="1"/>
  <c r="F476" i="6"/>
  <c r="O475" i="6"/>
  <c r="P521" i="10" l="1"/>
  <c r="Q521" i="10"/>
  <c r="K521" i="10"/>
  <c r="L521" i="10" s="1"/>
  <c r="G522" i="10" s="1"/>
  <c r="O521" i="10"/>
  <c r="F522" i="10"/>
  <c r="T521" i="10"/>
  <c r="U521" i="10" s="1"/>
  <c r="V522" i="10" s="1"/>
  <c r="F477" i="6"/>
  <c r="O476" i="6"/>
  <c r="Q476" i="6"/>
  <c r="P476" i="6"/>
  <c r="K476" i="6"/>
  <c r="L476" i="6" s="1"/>
  <c r="G477" i="6" s="1"/>
  <c r="T522" i="10" l="1"/>
  <c r="U522" i="10" s="1"/>
  <c r="V523" i="10" s="1"/>
  <c r="K522" i="10"/>
  <c r="L522" i="10" s="1"/>
  <c r="G523" i="10" s="1"/>
  <c r="P522" i="10"/>
  <c r="Q522" i="10"/>
  <c r="O522" i="10"/>
  <c r="F523" i="10"/>
  <c r="Q477" i="6"/>
  <c r="K477" i="6"/>
  <c r="L477" i="6" s="1"/>
  <c r="G478" i="6" s="1"/>
  <c r="P477" i="6"/>
  <c r="F478" i="6"/>
  <c r="O477" i="6"/>
  <c r="O523" i="10" l="1"/>
  <c r="F524" i="10"/>
  <c r="T523" i="10"/>
  <c r="U523" i="10" s="1"/>
  <c r="V524" i="10" s="1"/>
  <c r="P523" i="10"/>
  <c r="K523" i="10"/>
  <c r="L523" i="10" s="1"/>
  <c r="G524" i="10" s="1"/>
  <c r="Q523" i="10"/>
  <c r="Q478" i="6"/>
  <c r="K478" i="6"/>
  <c r="L478" i="6" s="1"/>
  <c r="G479" i="6" s="1"/>
  <c r="P478" i="6"/>
  <c r="F479" i="6"/>
  <c r="O478" i="6"/>
  <c r="T524" i="10" l="1"/>
  <c r="U524" i="10" s="1"/>
  <c r="V525" i="10" s="1"/>
  <c r="P524" i="10"/>
  <c r="Q524" i="10"/>
  <c r="K524" i="10"/>
  <c r="L524" i="10" s="1"/>
  <c r="G525" i="10" s="1"/>
  <c r="O524" i="10"/>
  <c r="F525" i="10"/>
  <c r="Q479" i="6"/>
  <c r="P479" i="6"/>
  <c r="K479" i="6"/>
  <c r="L479" i="6" s="1"/>
  <c r="G480" i="6" s="1"/>
  <c r="F480" i="6"/>
  <c r="O479" i="6"/>
  <c r="K525" i="10" l="1"/>
  <c r="L525" i="10" s="1"/>
  <c r="G526" i="10" s="1"/>
  <c r="Q525" i="10"/>
  <c r="P525" i="10"/>
  <c r="O525" i="10"/>
  <c r="F526" i="10"/>
  <c r="T525" i="10"/>
  <c r="U525" i="10" s="1"/>
  <c r="V526" i="10" s="1"/>
  <c r="P480" i="6"/>
  <c r="K480" i="6"/>
  <c r="L480" i="6" s="1"/>
  <c r="G481" i="6" s="1"/>
  <c r="Q480" i="6"/>
  <c r="F481" i="6"/>
  <c r="O480" i="6"/>
  <c r="T526" i="10" l="1"/>
  <c r="U526" i="10" s="1"/>
  <c r="V527" i="10" s="1"/>
  <c r="F527" i="10"/>
  <c r="O526" i="10"/>
  <c r="K526" i="10"/>
  <c r="L526" i="10" s="1"/>
  <c r="G527" i="10" s="1"/>
  <c r="Q526" i="10"/>
  <c r="P526" i="10"/>
  <c r="F482" i="6"/>
  <c r="O481" i="6"/>
  <c r="P481" i="6"/>
  <c r="K481" i="6"/>
  <c r="L481" i="6" s="1"/>
  <c r="G482" i="6" s="1"/>
  <c r="Q481" i="6"/>
  <c r="K527" i="10" l="1"/>
  <c r="L527" i="10" s="1"/>
  <c r="G528" i="10" s="1"/>
  <c r="P527" i="10"/>
  <c r="Q527" i="10"/>
  <c r="O527" i="10"/>
  <c r="F528" i="10"/>
  <c r="T527" i="10"/>
  <c r="U527" i="10" s="1"/>
  <c r="V528" i="10" s="1"/>
  <c r="Q482" i="6"/>
  <c r="P482" i="6"/>
  <c r="K482" i="6"/>
  <c r="L482" i="6" s="1"/>
  <c r="G483" i="6" s="1"/>
  <c r="F483" i="6"/>
  <c r="O482" i="6"/>
  <c r="T528" i="10" l="1"/>
  <c r="U528" i="10" s="1"/>
  <c r="V529" i="10" s="1"/>
  <c r="F529" i="10"/>
  <c r="O528" i="10"/>
  <c r="P528" i="10"/>
  <c r="Q528" i="10"/>
  <c r="K528" i="10"/>
  <c r="L528" i="10" s="1"/>
  <c r="G529" i="10" s="1"/>
  <c r="Q483" i="6"/>
  <c r="P483" i="6"/>
  <c r="K483" i="6"/>
  <c r="L483" i="6" s="1"/>
  <c r="G484" i="6" s="1"/>
  <c r="F484" i="6"/>
  <c r="O483" i="6"/>
  <c r="K529" i="10" l="1"/>
  <c r="L529" i="10" s="1"/>
  <c r="G530" i="10" s="1"/>
  <c r="P529" i="10"/>
  <c r="Q529" i="10"/>
  <c r="F530" i="10"/>
  <c r="O529" i="10"/>
  <c r="T529" i="10"/>
  <c r="U529" i="10" s="1"/>
  <c r="V530" i="10" s="1"/>
  <c r="P484" i="6"/>
  <c r="K484" i="6"/>
  <c r="L484" i="6" s="1"/>
  <c r="G485" i="6" s="1"/>
  <c r="Q484" i="6"/>
  <c r="F485" i="6"/>
  <c r="O484" i="6"/>
  <c r="F531" i="10" l="1"/>
  <c r="O530" i="10"/>
  <c r="T530" i="10"/>
  <c r="U530" i="10" s="1"/>
  <c r="V531" i="10" s="1"/>
  <c r="P530" i="10"/>
  <c r="Q530" i="10"/>
  <c r="K530" i="10"/>
  <c r="L530" i="10" s="1"/>
  <c r="G531" i="10" s="1"/>
  <c r="F486" i="6"/>
  <c r="O485" i="6"/>
  <c r="Q485" i="6"/>
  <c r="P485" i="6"/>
  <c r="K485" i="6"/>
  <c r="L485" i="6" s="1"/>
  <c r="G486" i="6" s="1"/>
  <c r="T531" i="10" l="1"/>
  <c r="U531" i="10" s="1"/>
  <c r="V532" i="10" s="1"/>
  <c r="K531" i="10"/>
  <c r="L531" i="10" s="1"/>
  <c r="G532" i="10" s="1"/>
  <c r="P531" i="10"/>
  <c r="Q531" i="10"/>
  <c r="F532" i="10"/>
  <c r="O531" i="10"/>
  <c r="Q486" i="6"/>
  <c r="P486" i="6"/>
  <c r="K486" i="6"/>
  <c r="L486" i="6" s="1"/>
  <c r="G487" i="6" s="1"/>
  <c r="F487" i="6"/>
  <c r="O486" i="6"/>
  <c r="K532" i="10" l="1"/>
  <c r="L532" i="10" s="1"/>
  <c r="G533" i="10" s="1"/>
  <c r="P532" i="10"/>
  <c r="Q532" i="10"/>
  <c r="O532" i="10"/>
  <c r="F533" i="10"/>
  <c r="T532" i="10"/>
  <c r="U532" i="10" s="1"/>
  <c r="V533" i="10" s="1"/>
  <c r="Q487" i="6"/>
  <c r="P487" i="6"/>
  <c r="K487" i="6"/>
  <c r="L487" i="6" s="1"/>
  <c r="G488" i="6" s="1"/>
  <c r="F488" i="6"/>
  <c r="O487" i="6"/>
  <c r="T533" i="10" l="1"/>
  <c r="U533" i="10" s="1"/>
  <c r="V534" i="10" s="1"/>
  <c r="O533" i="10"/>
  <c r="F534" i="10"/>
  <c r="K533" i="10"/>
  <c r="L533" i="10" s="1"/>
  <c r="G534" i="10" s="1"/>
  <c r="Q533" i="10"/>
  <c r="P533" i="10"/>
  <c r="F489" i="6"/>
  <c r="O488" i="6"/>
  <c r="Q488" i="6"/>
  <c r="P488" i="6"/>
  <c r="K488" i="6"/>
  <c r="L488" i="6" s="1"/>
  <c r="G489" i="6" s="1"/>
  <c r="T534" i="10" l="1"/>
  <c r="U534" i="10" s="1"/>
  <c r="V535" i="10" s="1"/>
  <c r="F535" i="10"/>
  <c r="O534" i="10"/>
  <c r="Q534" i="10"/>
  <c r="K534" i="10"/>
  <c r="L534" i="10" s="1"/>
  <c r="G535" i="10" s="1"/>
  <c r="P534" i="10"/>
  <c r="Q489" i="6"/>
  <c r="P489" i="6"/>
  <c r="K489" i="6"/>
  <c r="L489" i="6" s="1"/>
  <c r="G490" i="6" s="1"/>
  <c r="O489" i="6"/>
  <c r="F490" i="6"/>
  <c r="F536" i="10" l="1"/>
  <c r="O535" i="10"/>
  <c r="P535" i="10"/>
  <c r="Q535" i="10"/>
  <c r="K535" i="10"/>
  <c r="L535" i="10" s="1"/>
  <c r="G536" i="10" s="1"/>
  <c r="T535" i="10"/>
  <c r="U535" i="10" s="1"/>
  <c r="V536" i="10" s="1"/>
  <c r="K490" i="6"/>
  <c r="L490" i="6" s="1"/>
  <c r="G491" i="6" s="1"/>
  <c r="Q490" i="6"/>
  <c r="P490" i="6"/>
  <c r="F491" i="6"/>
  <c r="O490" i="6"/>
  <c r="T536" i="10" l="1"/>
  <c r="U536" i="10" s="1"/>
  <c r="V537" i="10" s="1"/>
  <c r="P536" i="10"/>
  <c r="Q536" i="10"/>
  <c r="K536" i="10"/>
  <c r="L536" i="10" s="1"/>
  <c r="G537" i="10" s="1"/>
  <c r="F537" i="10"/>
  <c r="O536" i="10"/>
  <c r="F492" i="6"/>
  <c r="O491" i="6"/>
  <c r="K491" i="6"/>
  <c r="L491" i="6" s="1"/>
  <c r="G492" i="6" s="1"/>
  <c r="Q491" i="6"/>
  <c r="P491" i="6"/>
  <c r="T537" i="10" l="1"/>
  <c r="U537" i="10" s="1"/>
  <c r="V538" i="10" s="1"/>
  <c r="O537" i="10"/>
  <c r="F538" i="10"/>
  <c r="P537" i="10"/>
  <c r="K537" i="10"/>
  <c r="L537" i="10" s="1"/>
  <c r="G538" i="10" s="1"/>
  <c r="Q537" i="10"/>
  <c r="Q492" i="6"/>
  <c r="P492" i="6"/>
  <c r="K492" i="6"/>
  <c r="L492" i="6" s="1"/>
  <c r="G493" i="6" s="1"/>
  <c r="F493" i="6"/>
  <c r="O492" i="6"/>
  <c r="F539" i="10" l="1"/>
  <c r="O538" i="10"/>
  <c r="Q538" i="10"/>
  <c r="K538" i="10"/>
  <c r="L538" i="10" s="1"/>
  <c r="G539" i="10" s="1"/>
  <c r="P538" i="10"/>
  <c r="T538" i="10"/>
  <c r="U538" i="10" s="1"/>
  <c r="V539" i="10" s="1"/>
  <c r="O493" i="6"/>
  <c r="F494" i="6"/>
  <c r="Q493" i="6"/>
  <c r="P493" i="6"/>
  <c r="K493" i="6"/>
  <c r="L493" i="6" s="1"/>
  <c r="G494" i="6" s="1"/>
  <c r="T539" i="10" l="1"/>
  <c r="U539" i="10" s="1"/>
  <c r="V540" i="10" s="1"/>
  <c r="K539" i="10"/>
  <c r="L539" i="10" s="1"/>
  <c r="G540" i="10" s="1"/>
  <c r="P539" i="10"/>
  <c r="Q539" i="10"/>
  <c r="F540" i="10"/>
  <c r="O539" i="10"/>
  <c r="F495" i="6"/>
  <c r="O494" i="6"/>
  <c r="K494" i="6"/>
  <c r="L494" i="6" s="1"/>
  <c r="G495" i="6" s="1"/>
  <c r="P494" i="6"/>
  <c r="Q494" i="6"/>
  <c r="T540" i="10" l="1"/>
  <c r="U540" i="10" s="1"/>
  <c r="V541" i="10" s="1"/>
  <c r="O540" i="10"/>
  <c r="F541" i="10"/>
  <c r="P540" i="10"/>
  <c r="Q540" i="10"/>
  <c r="K540" i="10"/>
  <c r="L540" i="10" s="1"/>
  <c r="G541" i="10" s="1"/>
  <c r="Q495" i="6"/>
  <c r="P495" i="6"/>
  <c r="K495" i="6"/>
  <c r="L495" i="6" s="1"/>
  <c r="G496" i="6" s="1"/>
  <c r="F496" i="6"/>
  <c r="O495" i="6"/>
  <c r="K541" i="10" l="1"/>
  <c r="L541" i="10" s="1"/>
  <c r="G542" i="10" s="1"/>
  <c r="P541" i="10"/>
  <c r="Q541" i="10"/>
  <c r="O541" i="10"/>
  <c r="F542" i="10"/>
  <c r="T541" i="10"/>
  <c r="U541" i="10" s="1"/>
  <c r="V542" i="10" s="1"/>
  <c r="F497" i="6"/>
  <c r="O496" i="6"/>
  <c r="Q496" i="6"/>
  <c r="P496" i="6"/>
  <c r="K496" i="6"/>
  <c r="L496" i="6" s="1"/>
  <c r="G497" i="6" s="1"/>
  <c r="T542" i="10" l="1"/>
  <c r="U542" i="10" s="1"/>
  <c r="V543" i="10" s="1"/>
  <c r="F543" i="10"/>
  <c r="O542" i="10"/>
  <c r="P542" i="10"/>
  <c r="Q542" i="10"/>
  <c r="K542" i="10"/>
  <c r="L542" i="10" s="1"/>
  <c r="G543" i="10" s="1"/>
  <c r="Q497" i="6"/>
  <c r="P497" i="6"/>
  <c r="K497" i="6"/>
  <c r="L497" i="6" s="1"/>
  <c r="G498" i="6" s="1"/>
  <c r="F498" i="6"/>
  <c r="O497" i="6"/>
  <c r="P543" i="10" l="1"/>
  <c r="K543" i="10"/>
  <c r="L543" i="10" s="1"/>
  <c r="G544" i="10" s="1"/>
  <c r="Q543" i="10"/>
  <c r="F544" i="10"/>
  <c r="O543" i="10"/>
  <c r="T543" i="10"/>
  <c r="U543" i="10" s="1"/>
  <c r="V544" i="10" s="1"/>
  <c r="F499" i="6"/>
  <c r="O498" i="6"/>
  <c r="K498" i="6"/>
  <c r="L498" i="6" s="1"/>
  <c r="G499" i="6" s="1"/>
  <c r="P498" i="6"/>
  <c r="Q498" i="6"/>
  <c r="O544" i="10" l="1"/>
  <c r="F545" i="10"/>
  <c r="K544" i="10"/>
  <c r="L544" i="10" s="1"/>
  <c r="G545" i="10" s="1"/>
  <c r="P544" i="10"/>
  <c r="Q544" i="10"/>
  <c r="T544" i="10"/>
  <c r="U544" i="10" s="1"/>
  <c r="V545" i="10" s="1"/>
  <c r="T545" i="10" s="1"/>
  <c r="U545" i="10" s="1"/>
  <c r="V546" i="10" s="1"/>
  <c r="F500" i="6"/>
  <c r="O499" i="6"/>
  <c r="Q499" i="6"/>
  <c r="P499" i="6"/>
  <c r="K499" i="6"/>
  <c r="L499" i="6" s="1"/>
  <c r="G500" i="6" s="1"/>
  <c r="F546" i="10" l="1"/>
  <c r="O545" i="10"/>
  <c r="Q545" i="10"/>
  <c r="K545" i="10"/>
  <c r="L545" i="10" s="1"/>
  <c r="G546" i="10" s="1"/>
  <c r="P545" i="10"/>
  <c r="Q500" i="6"/>
  <c r="K500" i="6"/>
  <c r="L500" i="6" s="1"/>
  <c r="G501" i="6" s="1"/>
  <c r="P500" i="6"/>
  <c r="F501" i="6"/>
  <c r="O500" i="6"/>
  <c r="Q546" i="10" l="1"/>
  <c r="P546" i="10"/>
  <c r="K546" i="10"/>
  <c r="L546" i="10" s="1"/>
  <c r="G547" i="10" s="1"/>
  <c r="F547" i="10"/>
  <c r="O546" i="10"/>
  <c r="T546" i="10"/>
  <c r="U546" i="10" s="1"/>
  <c r="V547" i="10" s="1"/>
  <c r="Q501" i="6"/>
  <c r="K501" i="6"/>
  <c r="L501" i="6" s="1"/>
  <c r="G502" i="6" s="1"/>
  <c r="P501" i="6"/>
  <c r="O501" i="6"/>
  <c r="F502" i="6"/>
  <c r="T547" i="10" l="1"/>
  <c r="U547" i="10" s="1"/>
  <c r="V548" i="10" s="1"/>
  <c r="K547" i="10"/>
  <c r="L547" i="10" s="1"/>
  <c r="G548" i="10" s="1"/>
  <c r="Q547" i="10"/>
  <c r="P547" i="10"/>
  <c r="F548" i="10"/>
  <c r="O547" i="10"/>
  <c r="K502" i="6"/>
  <c r="L502" i="6" s="1"/>
  <c r="G503" i="6" s="1"/>
  <c r="P502" i="6"/>
  <c r="Q502" i="6"/>
  <c r="F503" i="6"/>
  <c r="O502" i="6"/>
  <c r="T548" i="10" l="1"/>
  <c r="U548" i="10" s="1"/>
  <c r="V549" i="10" s="1"/>
  <c r="F549" i="10"/>
  <c r="O548" i="10"/>
  <c r="K548" i="10"/>
  <c r="L548" i="10" s="1"/>
  <c r="G549" i="10" s="1"/>
  <c r="Q548" i="10"/>
  <c r="P548" i="10"/>
  <c r="O503" i="6"/>
  <c r="F504" i="6"/>
  <c r="Q503" i="6"/>
  <c r="P503" i="6"/>
  <c r="K503" i="6"/>
  <c r="L503" i="6" s="1"/>
  <c r="G504" i="6" s="1"/>
  <c r="O549" i="10" l="1"/>
  <c r="F550" i="10"/>
  <c r="K549" i="10"/>
  <c r="L549" i="10" s="1"/>
  <c r="G550" i="10" s="1"/>
  <c r="Q549" i="10"/>
  <c r="P549" i="10"/>
  <c r="T549" i="10"/>
  <c r="U549" i="10" s="1"/>
  <c r="V550" i="10" s="1"/>
  <c r="F505" i="6"/>
  <c r="O504" i="6"/>
  <c r="Q504" i="6"/>
  <c r="K504" i="6"/>
  <c r="L504" i="6" s="1"/>
  <c r="G505" i="6" s="1"/>
  <c r="P504" i="6"/>
  <c r="P550" i="10" l="1"/>
  <c r="K550" i="10"/>
  <c r="L550" i="10" s="1"/>
  <c r="G551" i="10" s="1"/>
  <c r="Q550" i="10"/>
  <c r="T550" i="10"/>
  <c r="U550" i="10" s="1"/>
  <c r="V551" i="10" s="1"/>
  <c r="F551" i="10"/>
  <c r="O550" i="10"/>
  <c r="F506" i="6"/>
  <c r="O505" i="6"/>
  <c r="P505" i="6"/>
  <c r="K505" i="6"/>
  <c r="L505" i="6" s="1"/>
  <c r="G506" i="6" s="1"/>
  <c r="Q505" i="6"/>
  <c r="T551" i="10" l="1"/>
  <c r="U551" i="10" s="1"/>
  <c r="V552" i="10" s="1"/>
  <c r="F552" i="10"/>
  <c r="O551" i="10"/>
  <c r="P551" i="10"/>
  <c r="K551" i="10"/>
  <c r="L551" i="10" s="1"/>
  <c r="G552" i="10" s="1"/>
  <c r="Q551" i="10"/>
  <c r="K506" i="6"/>
  <c r="L506" i="6" s="1"/>
  <c r="G507" i="6" s="1"/>
  <c r="P506" i="6"/>
  <c r="Q506" i="6"/>
  <c r="O506" i="6"/>
  <c r="F507" i="6"/>
  <c r="K552" i="10" l="1"/>
  <c r="L552" i="10" s="1"/>
  <c r="G553" i="10" s="1"/>
  <c r="P552" i="10"/>
  <c r="Q552" i="10"/>
  <c r="T552" i="10"/>
  <c r="U552" i="10" s="1"/>
  <c r="V553" i="10" s="1"/>
  <c r="F553" i="10"/>
  <c r="O552" i="10"/>
  <c r="O507" i="6"/>
  <c r="F508" i="6"/>
  <c r="K507" i="6"/>
  <c r="L507" i="6" s="1"/>
  <c r="G508" i="6" s="1"/>
  <c r="Q507" i="6"/>
  <c r="P507" i="6"/>
  <c r="F554" i="10" l="1"/>
  <c r="O553" i="10"/>
  <c r="T553" i="10"/>
  <c r="U553" i="10" s="1"/>
  <c r="V554" i="10" s="1"/>
  <c r="K553" i="10"/>
  <c r="L553" i="10" s="1"/>
  <c r="G554" i="10" s="1"/>
  <c r="P553" i="10"/>
  <c r="Q553" i="10"/>
  <c r="Q508" i="6"/>
  <c r="K508" i="6"/>
  <c r="L508" i="6" s="1"/>
  <c r="G509" i="6" s="1"/>
  <c r="P508" i="6"/>
  <c r="O508" i="6"/>
  <c r="F509" i="6"/>
  <c r="T554" i="10" l="1"/>
  <c r="U554" i="10" s="1"/>
  <c r="V555" i="10" s="1"/>
  <c r="Q554" i="10"/>
  <c r="P554" i="10"/>
  <c r="K554" i="10"/>
  <c r="L554" i="10" s="1"/>
  <c r="G555" i="10" s="1"/>
  <c r="F555" i="10"/>
  <c r="O554" i="10"/>
  <c r="O509" i="6"/>
  <c r="F510" i="6"/>
  <c r="Q509" i="6"/>
  <c r="K509" i="6"/>
  <c r="L509" i="6" s="1"/>
  <c r="G510" i="6" s="1"/>
  <c r="P509" i="6"/>
  <c r="T555" i="10" l="1"/>
  <c r="U555" i="10" s="1"/>
  <c r="V556" i="10" s="1"/>
  <c r="F556" i="10"/>
  <c r="O555" i="10"/>
  <c r="K555" i="10"/>
  <c r="L555" i="10" s="1"/>
  <c r="G556" i="10" s="1"/>
  <c r="Q555" i="10"/>
  <c r="P555" i="10"/>
  <c r="Q510" i="6"/>
  <c r="K510" i="6"/>
  <c r="L510" i="6" s="1"/>
  <c r="G511" i="6" s="1"/>
  <c r="P510" i="6"/>
  <c r="F511" i="6"/>
  <c r="O510" i="6"/>
  <c r="P556" i="10" l="1"/>
  <c r="K556" i="10"/>
  <c r="L556" i="10" s="1"/>
  <c r="G557" i="10" s="1"/>
  <c r="Q556" i="10"/>
  <c r="F557" i="10"/>
  <c r="O556" i="10"/>
  <c r="T556" i="10"/>
  <c r="U556" i="10" s="1"/>
  <c r="V557" i="10" s="1"/>
  <c r="O511" i="6"/>
  <c r="F512" i="6"/>
  <c r="K511" i="6"/>
  <c r="L511" i="6" s="1"/>
  <c r="G512" i="6" s="1"/>
  <c r="P511" i="6"/>
  <c r="Q511" i="6"/>
  <c r="T557" i="10" l="1"/>
  <c r="U557" i="10" s="1"/>
  <c r="V558" i="10" s="1"/>
  <c r="F558" i="10"/>
  <c r="O557" i="10"/>
  <c r="P557" i="10"/>
  <c r="K557" i="10"/>
  <c r="L557" i="10" s="1"/>
  <c r="G558" i="10" s="1"/>
  <c r="Q557" i="10"/>
  <c r="Q512" i="6"/>
  <c r="K512" i="6"/>
  <c r="L512" i="6" s="1"/>
  <c r="G513" i="6" s="1"/>
  <c r="P512" i="6"/>
  <c r="O512" i="6"/>
  <c r="F513" i="6"/>
  <c r="T558" i="10" l="1"/>
  <c r="U558" i="10" s="1"/>
  <c r="V559" i="10" s="1"/>
  <c r="O558" i="10"/>
  <c r="F559" i="10"/>
  <c r="Q558" i="10"/>
  <c r="P558" i="10"/>
  <c r="K558" i="10"/>
  <c r="L558" i="10" s="1"/>
  <c r="G559" i="10" s="1"/>
  <c r="Q513" i="6"/>
  <c r="K513" i="6"/>
  <c r="L513" i="6" s="1"/>
  <c r="G514" i="6" s="1"/>
  <c r="P513" i="6"/>
  <c r="O513" i="6"/>
  <c r="F514" i="6"/>
  <c r="F560" i="10" l="1"/>
  <c r="O559" i="10"/>
  <c r="Q559" i="10"/>
  <c r="P559" i="10"/>
  <c r="K559" i="10"/>
  <c r="L559" i="10" s="1"/>
  <c r="G560" i="10" s="1"/>
  <c r="T559" i="10"/>
  <c r="U559" i="10" s="1"/>
  <c r="V560" i="10" s="1"/>
  <c r="Q514" i="6"/>
  <c r="K514" i="6"/>
  <c r="L514" i="6" s="1"/>
  <c r="G515" i="6" s="1"/>
  <c r="P514" i="6"/>
  <c r="O514" i="6"/>
  <c r="F515" i="6"/>
  <c r="T560" i="10" l="1"/>
  <c r="U560" i="10" s="1"/>
  <c r="V561" i="10" s="1"/>
  <c r="K560" i="10"/>
  <c r="L560" i="10" s="1"/>
  <c r="G561" i="10" s="1"/>
  <c r="Q560" i="10"/>
  <c r="P560" i="10"/>
  <c r="F561" i="10"/>
  <c r="O560" i="10"/>
  <c r="P515" i="6"/>
  <c r="Q515" i="6"/>
  <c r="K515" i="6"/>
  <c r="L515" i="6" s="1"/>
  <c r="G516" i="6" s="1"/>
  <c r="O515" i="6"/>
  <c r="F516" i="6"/>
  <c r="P561" i="10" l="1"/>
  <c r="K561" i="10"/>
  <c r="L561" i="10" s="1"/>
  <c r="G562" i="10" s="1"/>
  <c r="Q561" i="10"/>
  <c r="F562" i="10"/>
  <c r="O561" i="10"/>
  <c r="T561" i="10"/>
  <c r="U561" i="10" s="1"/>
  <c r="V562" i="10" s="1"/>
  <c r="O516" i="6"/>
  <c r="F517" i="6"/>
  <c r="K516" i="6"/>
  <c r="L516" i="6" s="1"/>
  <c r="G517" i="6" s="1"/>
  <c r="P516" i="6"/>
  <c r="Q516" i="6"/>
  <c r="T562" i="10" l="1"/>
  <c r="U562" i="10" s="1"/>
  <c r="V563" i="10" s="1"/>
  <c r="F563" i="10"/>
  <c r="O562" i="10"/>
  <c r="K562" i="10"/>
  <c r="L562" i="10" s="1"/>
  <c r="G563" i="10" s="1"/>
  <c r="Q562" i="10"/>
  <c r="P562" i="10"/>
  <c r="F518" i="6"/>
  <c r="O517" i="6"/>
  <c r="P517" i="6"/>
  <c r="Q517" i="6"/>
  <c r="K517" i="6"/>
  <c r="L517" i="6" s="1"/>
  <c r="G518" i="6" s="1"/>
  <c r="T563" i="10" l="1"/>
  <c r="U563" i="10" s="1"/>
  <c r="V564" i="10" s="1"/>
  <c r="O563" i="10"/>
  <c r="F564" i="10"/>
  <c r="P563" i="10"/>
  <c r="Q563" i="10"/>
  <c r="K563" i="10"/>
  <c r="L563" i="10" s="1"/>
  <c r="G564" i="10" s="1"/>
  <c r="Q518" i="6"/>
  <c r="K518" i="6"/>
  <c r="L518" i="6" s="1"/>
  <c r="G519" i="6" s="1"/>
  <c r="P518" i="6"/>
  <c r="O518" i="6"/>
  <c r="F519" i="6"/>
  <c r="T564" i="10" l="1"/>
  <c r="U564" i="10" s="1"/>
  <c r="V565" i="10" s="1"/>
  <c r="F565" i="10"/>
  <c r="O564" i="10"/>
  <c r="Q564" i="10"/>
  <c r="K564" i="10"/>
  <c r="L564" i="10" s="1"/>
  <c r="G565" i="10" s="1"/>
  <c r="P564" i="10"/>
  <c r="P519" i="6"/>
  <c r="Q519" i="6"/>
  <c r="K519" i="6"/>
  <c r="L519" i="6" s="1"/>
  <c r="G520" i="6" s="1"/>
  <c r="O519" i="6"/>
  <c r="F520" i="6"/>
  <c r="T565" i="10" l="1"/>
  <c r="U565" i="10" s="1"/>
  <c r="V566" i="10" s="1"/>
  <c r="P565" i="10"/>
  <c r="K565" i="10"/>
  <c r="L565" i="10" s="1"/>
  <c r="G566" i="10" s="1"/>
  <c r="Q565" i="10"/>
  <c r="O565" i="10"/>
  <c r="F566" i="10"/>
  <c r="O520" i="6"/>
  <c r="F521" i="6"/>
  <c r="Q520" i="6"/>
  <c r="K520" i="6"/>
  <c r="L520" i="6" s="1"/>
  <c r="G521" i="6" s="1"/>
  <c r="P520" i="6"/>
  <c r="T566" i="10" l="1"/>
  <c r="U566" i="10" s="1"/>
  <c r="V567" i="10" s="1"/>
  <c r="K566" i="10"/>
  <c r="L566" i="10" s="1"/>
  <c r="G567" i="10" s="1"/>
  <c r="Q566" i="10"/>
  <c r="P566" i="10"/>
  <c r="F567" i="10"/>
  <c r="O566" i="10"/>
  <c r="P521" i="6"/>
  <c r="Q521" i="6"/>
  <c r="K521" i="6"/>
  <c r="L521" i="6" s="1"/>
  <c r="G522" i="6" s="1"/>
  <c r="F522" i="6"/>
  <c r="O521" i="6"/>
  <c r="T567" i="10" l="1"/>
  <c r="U567" i="10" s="1"/>
  <c r="V568" i="10" s="1"/>
  <c r="O567" i="10"/>
  <c r="F568" i="10"/>
  <c r="P567" i="10"/>
  <c r="K567" i="10"/>
  <c r="L567" i="10" s="1"/>
  <c r="G568" i="10" s="1"/>
  <c r="Q567" i="10"/>
  <c r="O522" i="6"/>
  <c r="F523" i="6"/>
  <c r="P522" i="6"/>
  <c r="Q522" i="6"/>
  <c r="K522" i="6"/>
  <c r="L522" i="6" s="1"/>
  <c r="G523" i="6" s="1"/>
  <c r="F569" i="10" l="1"/>
  <c r="O568" i="10"/>
  <c r="T568" i="10"/>
  <c r="U568" i="10" s="1"/>
  <c r="V569" i="10" s="1"/>
  <c r="K568" i="10"/>
  <c r="L568" i="10" s="1"/>
  <c r="G569" i="10" s="1"/>
  <c r="Q568" i="10"/>
  <c r="P568" i="10"/>
  <c r="O523" i="6"/>
  <c r="F524" i="6"/>
  <c r="P523" i="6"/>
  <c r="Q523" i="6"/>
  <c r="K523" i="6"/>
  <c r="L523" i="6" s="1"/>
  <c r="G524" i="6" s="1"/>
  <c r="T569" i="10" l="1"/>
  <c r="U569" i="10" s="1"/>
  <c r="V570" i="10" s="1"/>
  <c r="K569" i="10"/>
  <c r="L569" i="10" s="1"/>
  <c r="G570" i="10" s="1"/>
  <c r="P569" i="10"/>
  <c r="Q569" i="10"/>
  <c r="F570" i="10"/>
  <c r="O569" i="10"/>
  <c r="O524" i="6"/>
  <c r="F525" i="6"/>
  <c r="Q524" i="6"/>
  <c r="P524" i="6"/>
  <c r="K524" i="6"/>
  <c r="L524" i="6" s="1"/>
  <c r="G525" i="6" s="1"/>
  <c r="T570" i="10" l="1"/>
  <c r="U570" i="10" s="1"/>
  <c r="V571" i="10" s="1"/>
  <c r="O570" i="10"/>
  <c r="F571" i="10"/>
  <c r="K570" i="10"/>
  <c r="L570" i="10" s="1"/>
  <c r="G571" i="10" s="1"/>
  <c r="Q570" i="10"/>
  <c r="P570" i="10"/>
  <c r="F526" i="6"/>
  <c r="O525" i="6"/>
  <c r="P525" i="6"/>
  <c r="Q525" i="6"/>
  <c r="K525" i="6"/>
  <c r="L525" i="6" s="1"/>
  <c r="G526" i="6" s="1"/>
  <c r="T571" i="10" l="1"/>
  <c r="U571" i="10" s="1"/>
  <c r="V572" i="10" s="1"/>
  <c r="F572" i="10"/>
  <c r="O571" i="10"/>
  <c r="K571" i="10"/>
  <c r="L571" i="10" s="1"/>
  <c r="G572" i="10" s="1"/>
  <c r="Q571" i="10"/>
  <c r="P571" i="10"/>
  <c r="Q526" i="6"/>
  <c r="K526" i="6"/>
  <c r="L526" i="6" s="1"/>
  <c r="G527" i="6" s="1"/>
  <c r="P526" i="6"/>
  <c r="O526" i="6"/>
  <c r="F527" i="6"/>
  <c r="Q572" i="10" l="1"/>
  <c r="P572" i="10"/>
  <c r="K572" i="10"/>
  <c r="L572" i="10" s="1"/>
  <c r="G573" i="10" s="1"/>
  <c r="F573" i="10"/>
  <c r="O572" i="10"/>
  <c r="T572" i="10"/>
  <c r="U572" i="10" s="1"/>
  <c r="V573" i="10" s="1"/>
  <c r="P527" i="6"/>
  <c r="Q527" i="6"/>
  <c r="K527" i="6"/>
  <c r="L527" i="6" s="1"/>
  <c r="G528" i="6" s="1"/>
  <c r="O527" i="6"/>
  <c r="F528" i="6"/>
  <c r="F574" i="10" l="1"/>
  <c r="O573" i="10"/>
  <c r="Q573" i="10"/>
  <c r="P573" i="10"/>
  <c r="K573" i="10"/>
  <c r="L573" i="10" s="1"/>
  <c r="G574" i="10" s="1"/>
  <c r="T573" i="10"/>
  <c r="U573" i="10" s="1"/>
  <c r="V574" i="10" s="1"/>
  <c r="Q528" i="6"/>
  <c r="K528" i="6"/>
  <c r="L528" i="6" s="1"/>
  <c r="G529" i="6" s="1"/>
  <c r="P528" i="6"/>
  <c r="O528" i="6"/>
  <c r="F529" i="6"/>
  <c r="T574" i="10" l="1"/>
  <c r="U574" i="10" s="1"/>
  <c r="V575" i="10" s="1"/>
  <c r="K574" i="10"/>
  <c r="L574" i="10" s="1"/>
  <c r="Q574" i="10"/>
  <c r="G575" i="10"/>
  <c r="P574" i="10"/>
  <c r="F575" i="10"/>
  <c r="O574" i="10"/>
  <c r="P529" i="6"/>
  <c r="Q529" i="6"/>
  <c r="K529" i="6"/>
  <c r="L529" i="6" s="1"/>
  <c r="G530" i="6" s="1"/>
  <c r="O529" i="6"/>
  <c r="F530" i="6"/>
  <c r="P575" i="10" l="1"/>
  <c r="K575" i="10"/>
  <c r="L575" i="10" s="1"/>
  <c r="G576" i="10" s="1"/>
  <c r="Q575" i="10"/>
  <c r="F576" i="10"/>
  <c r="O575" i="10"/>
  <c r="T575" i="10"/>
  <c r="U575" i="10" s="1"/>
  <c r="V576" i="10" s="1"/>
  <c r="Q530" i="6"/>
  <c r="K530" i="6"/>
  <c r="L530" i="6" s="1"/>
  <c r="G531" i="6" s="1"/>
  <c r="P530" i="6"/>
  <c r="O530" i="6"/>
  <c r="F531" i="6"/>
  <c r="T576" i="10" l="1"/>
  <c r="U576" i="10" s="1"/>
  <c r="V577" i="10" s="1"/>
  <c r="F577" i="10"/>
  <c r="O576" i="10"/>
  <c r="P576" i="10"/>
  <c r="K576" i="10"/>
  <c r="L576" i="10" s="1"/>
  <c r="G577" i="10" s="1"/>
  <c r="Q576" i="10"/>
  <c r="O531" i="6"/>
  <c r="F532" i="6"/>
  <c r="P531" i="6"/>
  <c r="Q531" i="6"/>
  <c r="K531" i="6"/>
  <c r="L531" i="6" s="1"/>
  <c r="G532" i="6" s="1"/>
  <c r="T577" i="10" l="1"/>
  <c r="U577" i="10" s="1"/>
  <c r="V578" i="10" s="1"/>
  <c r="F578" i="10"/>
  <c r="O577" i="10"/>
  <c r="P577" i="10"/>
  <c r="K577" i="10"/>
  <c r="L577" i="10" s="1"/>
  <c r="G578" i="10" s="1"/>
  <c r="Q577" i="10"/>
  <c r="F533" i="6"/>
  <c r="O532" i="6"/>
  <c r="Q532" i="6"/>
  <c r="K532" i="6"/>
  <c r="L532" i="6" s="1"/>
  <c r="G533" i="6" s="1"/>
  <c r="P532" i="6"/>
  <c r="T578" i="10" l="1"/>
  <c r="U578" i="10" s="1"/>
  <c r="V579" i="10" s="1"/>
  <c r="F579" i="10"/>
  <c r="O578" i="10"/>
  <c r="P578" i="10"/>
  <c r="K578" i="10"/>
  <c r="L578" i="10" s="1"/>
  <c r="G579" i="10" s="1"/>
  <c r="Q578" i="10"/>
  <c r="O533" i="6"/>
  <c r="F534" i="6"/>
  <c r="P533" i="6"/>
  <c r="Q533" i="6"/>
  <c r="K533" i="6"/>
  <c r="L533" i="6" s="1"/>
  <c r="G534" i="6" s="1"/>
  <c r="T579" i="10" l="1"/>
  <c r="U579" i="10" s="1"/>
  <c r="V580" i="10" s="1"/>
  <c r="K579" i="10"/>
  <c r="L579" i="10" s="1"/>
  <c r="G580" i="10" s="1"/>
  <c r="P579" i="10"/>
  <c r="Q579" i="10"/>
  <c r="F580" i="10"/>
  <c r="O579" i="10"/>
  <c r="O534" i="6"/>
  <c r="F535" i="6"/>
  <c r="Q534" i="6"/>
  <c r="K534" i="6"/>
  <c r="L534" i="6" s="1"/>
  <c r="G535" i="6" s="1"/>
  <c r="P534" i="6"/>
  <c r="F581" i="10" l="1"/>
  <c r="O580" i="10"/>
  <c r="T580" i="10"/>
  <c r="U580" i="10" s="1"/>
  <c r="V581" i="10" s="1"/>
  <c r="P580" i="10"/>
  <c r="K580" i="10"/>
  <c r="L580" i="10" s="1"/>
  <c r="G581" i="10" s="1"/>
  <c r="Q580" i="10"/>
  <c r="K535" i="6"/>
  <c r="L535" i="6" s="1"/>
  <c r="G536" i="6" s="1"/>
  <c r="P535" i="6"/>
  <c r="Q535" i="6"/>
  <c r="O535" i="6"/>
  <c r="F536" i="6"/>
  <c r="T581" i="10" l="1"/>
  <c r="U581" i="10" s="1"/>
  <c r="V582" i="10" s="1"/>
  <c r="K581" i="10"/>
  <c r="L581" i="10" s="1"/>
  <c r="G582" i="10" s="1"/>
  <c r="Q581" i="10"/>
  <c r="P581" i="10"/>
  <c r="F582" i="10"/>
  <c r="O581" i="10"/>
  <c r="F537" i="6"/>
  <c r="O536" i="6"/>
  <c r="Q536" i="6"/>
  <c r="K536" i="6"/>
  <c r="L536" i="6" s="1"/>
  <c r="G537" i="6" s="1"/>
  <c r="P536" i="6"/>
  <c r="F583" i="10" l="1"/>
  <c r="O582" i="10"/>
  <c r="T582" i="10"/>
  <c r="U582" i="10" s="1"/>
  <c r="V583" i="10" s="1"/>
  <c r="Q582" i="10"/>
  <c r="P582" i="10"/>
  <c r="K582" i="10"/>
  <c r="L582" i="10" s="1"/>
  <c r="G583" i="10" s="1"/>
  <c r="P537" i="6"/>
  <c r="Q537" i="6"/>
  <c r="K537" i="6"/>
  <c r="L537" i="6" s="1"/>
  <c r="G538" i="6" s="1"/>
  <c r="O537" i="6"/>
  <c r="F538" i="6"/>
  <c r="T583" i="10" l="1"/>
  <c r="U583" i="10" s="1"/>
  <c r="V584" i="10" s="1"/>
  <c r="K583" i="10"/>
  <c r="L583" i="10" s="1"/>
  <c r="G584" i="10" s="1"/>
  <c r="P583" i="10"/>
  <c r="Q583" i="10"/>
  <c r="F584" i="10"/>
  <c r="O583" i="10"/>
  <c r="F539" i="6"/>
  <c r="O538" i="6"/>
  <c r="Q538" i="6"/>
  <c r="K538" i="6"/>
  <c r="L538" i="6" s="1"/>
  <c r="G539" i="6" s="1"/>
  <c r="P538" i="6"/>
  <c r="T584" i="10" l="1"/>
  <c r="U584" i="10" s="1"/>
  <c r="V585" i="10" s="1"/>
  <c r="F585" i="10"/>
  <c r="O584" i="10"/>
  <c r="P584" i="10"/>
  <c r="Q584" i="10"/>
  <c r="K584" i="10"/>
  <c r="L584" i="10" s="1"/>
  <c r="G585" i="10" s="1"/>
  <c r="P539" i="6"/>
  <c r="K539" i="6"/>
  <c r="L539" i="6" s="1"/>
  <c r="G540" i="6" s="1"/>
  <c r="Q539" i="6"/>
  <c r="F540" i="6"/>
  <c r="O539" i="6"/>
  <c r="T585" i="10" l="1"/>
  <c r="U585" i="10" s="1"/>
  <c r="V586" i="10" s="1"/>
  <c r="K585" i="10"/>
  <c r="L585" i="10" s="1"/>
  <c r="G586" i="10" s="1"/>
  <c r="Q585" i="10"/>
  <c r="P585" i="10"/>
  <c r="F586" i="10"/>
  <c r="O585" i="10"/>
  <c r="O540" i="6"/>
  <c r="F541" i="6"/>
  <c r="Q540" i="6"/>
  <c r="K540" i="6"/>
  <c r="L540" i="6" s="1"/>
  <c r="G541" i="6" s="1"/>
  <c r="P540" i="6"/>
  <c r="Q586" i="10" l="1"/>
  <c r="P586" i="10"/>
  <c r="K586" i="10"/>
  <c r="L586" i="10" s="1"/>
  <c r="G587" i="10" s="1"/>
  <c r="F587" i="10"/>
  <c r="O586" i="10"/>
  <c r="T586" i="10"/>
  <c r="U586" i="10" s="1"/>
  <c r="V587" i="10" s="1"/>
  <c r="P541" i="6"/>
  <c r="Q541" i="6"/>
  <c r="K541" i="6"/>
  <c r="L541" i="6" s="1"/>
  <c r="G542" i="6" s="1"/>
  <c r="O541" i="6"/>
  <c r="F542" i="6"/>
  <c r="F588" i="10" l="1"/>
  <c r="O587" i="10"/>
  <c r="K587" i="10"/>
  <c r="L587" i="10" s="1"/>
  <c r="G588" i="10" s="1"/>
  <c r="Q587" i="10"/>
  <c r="P587" i="10"/>
  <c r="T587" i="10"/>
  <c r="U587" i="10" s="1"/>
  <c r="V588" i="10" s="1"/>
  <c r="O542" i="6"/>
  <c r="F543" i="6"/>
  <c r="K542" i="6"/>
  <c r="L542" i="6" s="1"/>
  <c r="G543" i="6" s="1"/>
  <c r="Q542" i="6"/>
  <c r="P542" i="6"/>
  <c r="T588" i="10" l="1"/>
  <c r="U588" i="10" s="1"/>
  <c r="V589" i="10" s="1"/>
  <c r="Q588" i="10"/>
  <c r="P588" i="10"/>
  <c r="K588" i="10"/>
  <c r="L588" i="10" s="1"/>
  <c r="G589" i="10" s="1"/>
  <c r="F589" i="10"/>
  <c r="O588" i="10"/>
  <c r="P543" i="6"/>
  <c r="Q543" i="6"/>
  <c r="K543" i="6"/>
  <c r="L543" i="6" s="1"/>
  <c r="G544" i="6" s="1"/>
  <c r="O543" i="6"/>
  <c r="F544" i="6"/>
  <c r="T589" i="10" l="1"/>
  <c r="U589" i="10" s="1"/>
  <c r="V590" i="10" s="1"/>
  <c r="Q589" i="10"/>
  <c r="P589" i="10"/>
  <c r="K589" i="10"/>
  <c r="L589" i="10" s="1"/>
  <c r="G590" i="10" s="1"/>
  <c r="F590" i="10"/>
  <c r="O589" i="10"/>
  <c r="O544" i="6"/>
  <c r="F545" i="6"/>
  <c r="K544" i="6"/>
  <c r="L544" i="6" s="1"/>
  <c r="G545" i="6" s="1"/>
  <c r="Q544" i="6"/>
  <c r="P544" i="6"/>
  <c r="F591" i="10" l="1"/>
  <c r="O590" i="10"/>
  <c r="P590" i="10"/>
  <c r="K590" i="10"/>
  <c r="L590" i="10" s="1"/>
  <c r="G591" i="10" s="1"/>
  <c r="Q590" i="10"/>
  <c r="T590" i="10"/>
  <c r="U590" i="10" s="1"/>
  <c r="V591" i="10" s="1"/>
  <c r="Q545" i="6"/>
  <c r="K545" i="6"/>
  <c r="L545" i="6" s="1"/>
  <c r="G546" i="6" s="1"/>
  <c r="P545" i="6"/>
  <c r="O545" i="6"/>
  <c r="F546" i="6"/>
  <c r="T591" i="10" l="1"/>
  <c r="U591" i="10" s="1"/>
  <c r="V592" i="10" s="1"/>
  <c r="P591" i="10"/>
  <c r="Q591" i="10"/>
  <c r="K591" i="10"/>
  <c r="L591" i="10" s="1"/>
  <c r="G592" i="10" s="1"/>
  <c r="F592" i="10"/>
  <c r="O591" i="10"/>
  <c r="O546" i="6"/>
  <c r="F547" i="6"/>
  <c r="K546" i="6"/>
  <c r="L546" i="6" s="1"/>
  <c r="G547" i="6" s="1"/>
  <c r="P546" i="6"/>
  <c r="Q546" i="6"/>
  <c r="T592" i="10" l="1"/>
  <c r="U592" i="10" s="1"/>
  <c r="V593" i="10" s="1"/>
  <c r="P592" i="10"/>
  <c r="Q592" i="10"/>
  <c r="K592" i="10"/>
  <c r="L592" i="10" s="1"/>
  <c r="G593" i="10" s="1"/>
  <c r="F593" i="10"/>
  <c r="O592" i="10"/>
  <c r="P547" i="6"/>
  <c r="K547" i="6"/>
  <c r="L547" i="6" s="1"/>
  <c r="G548" i="6" s="1"/>
  <c r="Q547" i="6"/>
  <c r="O547" i="6"/>
  <c r="F548" i="6"/>
  <c r="T593" i="10" l="1"/>
  <c r="U593" i="10" s="1"/>
  <c r="V594" i="10" s="1"/>
  <c r="F594" i="10"/>
  <c r="O593" i="10"/>
  <c r="Q593" i="10"/>
  <c r="P593" i="10"/>
  <c r="K593" i="10"/>
  <c r="L593" i="10" s="1"/>
  <c r="G594" i="10" s="1"/>
  <c r="O548" i="6"/>
  <c r="F549" i="6"/>
  <c r="Q548" i="6"/>
  <c r="K548" i="6"/>
  <c r="L548" i="6" s="1"/>
  <c r="G549" i="6" s="1"/>
  <c r="P548" i="6"/>
  <c r="K594" i="10" l="1"/>
  <c r="L594" i="10" s="1"/>
  <c r="G595" i="10" s="1"/>
  <c r="Q594" i="10"/>
  <c r="P594" i="10"/>
  <c r="O594" i="10"/>
  <c r="F595" i="10"/>
  <c r="T594" i="10"/>
  <c r="U594" i="10" s="1"/>
  <c r="V595" i="10" s="1"/>
  <c r="P549" i="6"/>
  <c r="K549" i="6"/>
  <c r="L549" i="6" s="1"/>
  <c r="G550" i="6" s="1"/>
  <c r="Q549" i="6"/>
  <c r="O549" i="6"/>
  <c r="F550" i="6"/>
  <c r="T595" i="10" l="1"/>
  <c r="U595" i="10" s="1"/>
  <c r="V596" i="10" s="1"/>
  <c r="Q595" i="10"/>
  <c r="P595" i="10"/>
  <c r="K595" i="10"/>
  <c r="L595" i="10" s="1"/>
  <c r="G596" i="10" s="1"/>
  <c r="F596" i="10"/>
  <c r="O595" i="10"/>
  <c r="O550" i="6"/>
  <c r="F551" i="6"/>
  <c r="Q550" i="6"/>
  <c r="K550" i="6"/>
  <c r="L550" i="6" s="1"/>
  <c r="G551" i="6" s="1"/>
  <c r="P550" i="6"/>
  <c r="T596" i="10" l="1"/>
  <c r="U596" i="10" s="1"/>
  <c r="V597" i="10" s="1"/>
  <c r="Q596" i="10"/>
  <c r="P596" i="10"/>
  <c r="K596" i="10"/>
  <c r="L596" i="10" s="1"/>
  <c r="G597" i="10" s="1"/>
  <c r="F597" i="10"/>
  <c r="O596" i="10"/>
  <c r="Q551" i="6"/>
  <c r="K551" i="6"/>
  <c r="L551" i="6" s="1"/>
  <c r="G552" i="6" s="1"/>
  <c r="P551" i="6"/>
  <c r="O551" i="6"/>
  <c r="F552" i="6"/>
  <c r="T597" i="10" l="1"/>
  <c r="U597" i="10" s="1"/>
  <c r="V598" i="10" s="1"/>
  <c r="Q597" i="10"/>
  <c r="K597" i="10"/>
  <c r="L597" i="10" s="1"/>
  <c r="G598" i="10" s="1"/>
  <c r="P597" i="10"/>
  <c r="F598" i="10"/>
  <c r="O597" i="10"/>
  <c r="O552" i="6"/>
  <c r="F553" i="6"/>
  <c r="Q552" i="6"/>
  <c r="K552" i="6"/>
  <c r="L552" i="6" s="1"/>
  <c r="G553" i="6" s="1"/>
  <c r="P552" i="6"/>
  <c r="F599" i="10" l="1"/>
  <c r="O598" i="10"/>
  <c r="T598" i="10"/>
  <c r="U598" i="10" s="1"/>
  <c r="V599" i="10" s="1"/>
  <c r="K598" i="10"/>
  <c r="L598" i="10" s="1"/>
  <c r="G599" i="10" s="1"/>
  <c r="Q598" i="10"/>
  <c r="P598" i="10"/>
  <c r="P553" i="6"/>
  <c r="Q553" i="6"/>
  <c r="K553" i="6"/>
  <c r="L553" i="6" s="1"/>
  <c r="G554" i="6" s="1"/>
  <c r="O553" i="6"/>
  <c r="F554" i="6"/>
  <c r="K599" i="10" l="1"/>
  <c r="L599" i="10" s="1"/>
  <c r="G600" i="10" s="1"/>
  <c r="Q599" i="10"/>
  <c r="P599" i="10"/>
  <c r="F600" i="10"/>
  <c r="O599" i="10"/>
  <c r="T599" i="10"/>
  <c r="U599" i="10" s="1"/>
  <c r="V600" i="10" s="1"/>
  <c r="P554" i="6"/>
  <c r="Q554" i="6"/>
  <c r="K554" i="6"/>
  <c r="L554" i="6" s="1"/>
  <c r="G555" i="6" s="1"/>
  <c r="O554" i="6"/>
  <c r="F555" i="6"/>
  <c r="T600" i="10" l="1"/>
  <c r="U600" i="10" s="1"/>
  <c r="V601" i="10" s="1"/>
  <c r="Q600" i="10"/>
  <c r="P600" i="10"/>
  <c r="K600" i="10"/>
  <c r="L600" i="10" s="1"/>
  <c r="G601" i="10" s="1"/>
  <c r="F601" i="10"/>
  <c r="O600" i="10"/>
  <c r="O555" i="6"/>
  <c r="F556" i="6"/>
  <c r="P555" i="6"/>
  <c r="Q555" i="6"/>
  <c r="K555" i="6"/>
  <c r="L555" i="6" s="1"/>
  <c r="G556" i="6" s="1"/>
  <c r="P601" i="10" l="1"/>
  <c r="K601" i="10"/>
  <c r="L601" i="10" s="1"/>
  <c r="G602" i="10" s="1"/>
  <c r="Q601" i="10"/>
  <c r="F602" i="10"/>
  <c r="O601" i="10"/>
  <c r="T601" i="10"/>
  <c r="U601" i="10" s="1"/>
  <c r="V602" i="10" s="1"/>
  <c r="O556" i="6"/>
  <c r="F557" i="6"/>
  <c r="P556" i="6"/>
  <c r="K556" i="6"/>
  <c r="L556" i="6" s="1"/>
  <c r="G557" i="6" s="1"/>
  <c r="Q556" i="6"/>
  <c r="T602" i="10" l="1"/>
  <c r="U602" i="10" s="1"/>
  <c r="V603" i="10" s="1"/>
  <c r="K602" i="10"/>
  <c r="L602" i="10" s="1"/>
  <c r="G603" i="10" s="1"/>
  <c r="Q602" i="10"/>
  <c r="P602" i="10"/>
  <c r="O602" i="10"/>
  <c r="F603" i="10"/>
  <c r="Q557" i="6"/>
  <c r="P557" i="6"/>
  <c r="K557" i="6"/>
  <c r="L557" i="6" s="1"/>
  <c r="G558" i="6" s="1"/>
  <c r="O557" i="6"/>
  <c r="F558" i="6"/>
  <c r="K603" i="10" l="1"/>
  <c r="L603" i="10" s="1"/>
  <c r="G604" i="10" s="1"/>
  <c r="Q603" i="10"/>
  <c r="P603" i="10"/>
  <c r="F604" i="10"/>
  <c r="O603" i="10"/>
  <c r="T603" i="10"/>
  <c r="U603" i="10" s="1"/>
  <c r="V604" i="10" s="1"/>
  <c r="Q558" i="6"/>
  <c r="P558" i="6"/>
  <c r="K558" i="6"/>
  <c r="L558" i="6" s="1"/>
  <c r="G559" i="6" s="1"/>
  <c r="O558" i="6"/>
  <c r="F559" i="6"/>
  <c r="K604" i="10" l="1"/>
  <c r="L604" i="10" s="1"/>
  <c r="G605" i="10" s="1"/>
  <c r="P604" i="10"/>
  <c r="Q604" i="10"/>
  <c r="F605" i="10"/>
  <c r="O604" i="10"/>
  <c r="T604" i="10"/>
  <c r="U604" i="10" s="1"/>
  <c r="V605" i="10" s="1"/>
  <c r="O559" i="6"/>
  <c r="F560" i="6"/>
  <c r="P559" i="6"/>
  <c r="K559" i="6"/>
  <c r="L559" i="6" s="1"/>
  <c r="G560" i="6" s="1"/>
  <c r="Q559" i="6"/>
  <c r="Q605" i="10" l="1"/>
  <c r="K605" i="10"/>
  <c r="L605" i="10" s="1"/>
  <c r="G606" i="10" s="1"/>
  <c r="P605" i="10"/>
  <c r="F606" i="10"/>
  <c r="O605" i="10"/>
  <c r="T605" i="10"/>
  <c r="U605" i="10" s="1"/>
  <c r="V606" i="10" s="1"/>
  <c r="Q560" i="6"/>
  <c r="K560" i="6"/>
  <c r="L560" i="6" s="1"/>
  <c r="G561" i="6" s="1"/>
  <c r="P560" i="6"/>
  <c r="O560" i="6"/>
  <c r="F561" i="6"/>
  <c r="T606" i="10" l="1"/>
  <c r="U606" i="10" s="1"/>
  <c r="V607" i="10" s="1"/>
  <c r="P606" i="10"/>
  <c r="K606" i="10"/>
  <c r="L606" i="10" s="1"/>
  <c r="G607" i="10" s="1"/>
  <c r="Q606" i="10"/>
  <c r="O606" i="10"/>
  <c r="F607" i="10"/>
  <c r="Q561" i="6"/>
  <c r="P561" i="6"/>
  <c r="K561" i="6"/>
  <c r="L561" i="6" s="1"/>
  <c r="G562" i="6" s="1"/>
  <c r="O561" i="6"/>
  <c r="F562" i="6"/>
  <c r="P607" i="10" l="1"/>
  <c r="K607" i="10"/>
  <c r="L607" i="10" s="1"/>
  <c r="G608" i="10" s="1"/>
  <c r="Q607" i="10"/>
  <c r="F608" i="10"/>
  <c r="O607" i="10"/>
  <c r="T607" i="10"/>
  <c r="U607" i="10" s="1"/>
  <c r="V608" i="10" s="1"/>
  <c r="Q562" i="6"/>
  <c r="P562" i="6"/>
  <c r="K562" i="6"/>
  <c r="L562" i="6" s="1"/>
  <c r="G563" i="6" s="1"/>
  <c r="O562" i="6"/>
  <c r="F563" i="6"/>
  <c r="F609" i="10" l="1"/>
  <c r="O608" i="10"/>
  <c r="P608" i="10"/>
  <c r="K608" i="10"/>
  <c r="L608" i="10" s="1"/>
  <c r="G609" i="10" s="1"/>
  <c r="Q608" i="10"/>
  <c r="T608" i="10"/>
  <c r="U608" i="10" s="1"/>
  <c r="V609" i="10" s="1"/>
  <c r="Q563" i="6"/>
  <c r="P563" i="6"/>
  <c r="K563" i="6"/>
  <c r="L563" i="6" s="1"/>
  <c r="G564" i="6" s="1"/>
  <c r="O563" i="6"/>
  <c r="F564" i="6"/>
  <c r="P609" i="10" l="1"/>
  <c r="K609" i="10"/>
  <c r="L609" i="10" s="1"/>
  <c r="G610" i="10" s="1"/>
  <c r="Q609" i="10"/>
  <c r="T609" i="10"/>
  <c r="U609" i="10" s="1"/>
  <c r="V610" i="10" s="1"/>
  <c r="F610" i="10"/>
  <c r="O609" i="10"/>
  <c r="Q564" i="6"/>
  <c r="P564" i="6"/>
  <c r="K564" i="6"/>
  <c r="L564" i="6" s="1"/>
  <c r="G565" i="6" s="1"/>
  <c r="O564" i="6"/>
  <c r="F565" i="6"/>
  <c r="T610" i="10" l="1"/>
  <c r="U610" i="10" s="1"/>
  <c r="V611" i="10" s="1"/>
  <c r="Q610" i="10"/>
  <c r="P610" i="10"/>
  <c r="K610" i="10"/>
  <c r="L610" i="10" s="1"/>
  <c r="G611" i="10" s="1"/>
  <c r="F611" i="10"/>
  <c r="O610" i="10"/>
  <c r="Q565" i="6"/>
  <c r="P565" i="6"/>
  <c r="K565" i="6"/>
  <c r="L565" i="6" s="1"/>
  <c r="G566" i="6" s="1"/>
  <c r="O565" i="6"/>
  <c r="F566" i="6"/>
  <c r="P611" i="10" l="1"/>
  <c r="K611" i="10"/>
  <c r="L611" i="10" s="1"/>
  <c r="G612" i="10" s="1"/>
  <c r="Q611" i="10"/>
  <c r="O611" i="10"/>
  <c r="F612" i="10"/>
  <c r="T611" i="10"/>
  <c r="U611" i="10" s="1"/>
  <c r="V612" i="10" s="1"/>
  <c r="Q566" i="6"/>
  <c r="K566" i="6"/>
  <c r="L566" i="6" s="1"/>
  <c r="G567" i="6" s="1"/>
  <c r="P566" i="6"/>
  <c r="O566" i="6"/>
  <c r="F567" i="6"/>
  <c r="T612" i="10" l="1"/>
  <c r="U612" i="10" s="1"/>
  <c r="V613" i="10" s="1"/>
  <c r="K612" i="10"/>
  <c r="L612" i="10" s="1"/>
  <c r="G613" i="10" s="1"/>
  <c r="Q612" i="10"/>
  <c r="P612" i="10"/>
  <c r="O612" i="10"/>
  <c r="F613" i="10"/>
  <c r="Q567" i="6"/>
  <c r="P567" i="6"/>
  <c r="K567" i="6"/>
  <c r="L567" i="6" s="1"/>
  <c r="G568" i="6" s="1"/>
  <c r="O567" i="6"/>
  <c r="F568" i="6"/>
  <c r="F614" i="10" l="1"/>
  <c r="O613" i="10"/>
  <c r="Q613" i="10"/>
  <c r="K613" i="10"/>
  <c r="L613" i="10" s="1"/>
  <c r="G614" i="10" s="1"/>
  <c r="P613" i="10"/>
  <c r="T613" i="10"/>
  <c r="U613" i="10" s="1"/>
  <c r="V614" i="10" s="1"/>
  <c r="Q568" i="6"/>
  <c r="P568" i="6"/>
  <c r="K568" i="6"/>
  <c r="L568" i="6" s="1"/>
  <c r="G569" i="6" s="1"/>
  <c r="O568" i="6"/>
  <c r="F569" i="6"/>
  <c r="T614" i="10" l="1"/>
  <c r="U614" i="10" s="1"/>
  <c r="V615" i="10" s="1"/>
  <c r="Q614" i="10"/>
  <c r="K614" i="10"/>
  <c r="L614" i="10" s="1"/>
  <c r="G615" i="10" s="1"/>
  <c r="P614" i="10"/>
  <c r="O614" i="10"/>
  <c r="F615" i="10"/>
  <c r="Q569" i="6"/>
  <c r="P569" i="6"/>
  <c r="K569" i="6"/>
  <c r="L569" i="6" s="1"/>
  <c r="G570" i="6" s="1"/>
  <c r="O569" i="6"/>
  <c r="F570" i="6"/>
  <c r="T615" i="10" l="1"/>
  <c r="U615" i="10" s="1"/>
  <c r="V616" i="10" s="1"/>
  <c r="F616" i="10"/>
  <c r="O615" i="10"/>
  <c r="Q615" i="10"/>
  <c r="P615" i="10"/>
  <c r="K615" i="10"/>
  <c r="L615" i="10" s="1"/>
  <c r="G616" i="10" s="1"/>
  <c r="Q570" i="6"/>
  <c r="P570" i="6"/>
  <c r="K570" i="6"/>
  <c r="L570" i="6" s="1"/>
  <c r="G571" i="6" s="1"/>
  <c r="O570" i="6"/>
  <c r="F571" i="6"/>
  <c r="T616" i="10" l="1"/>
  <c r="U616" i="10" s="1"/>
  <c r="V617" i="10" s="1"/>
  <c r="Q616" i="10"/>
  <c r="K616" i="10"/>
  <c r="L616" i="10" s="1"/>
  <c r="G617" i="10" s="1"/>
  <c r="P616" i="10"/>
  <c r="F617" i="10"/>
  <c r="O616" i="10"/>
  <c r="Q571" i="6"/>
  <c r="P571" i="6"/>
  <c r="K571" i="6"/>
  <c r="L571" i="6" s="1"/>
  <c r="G572" i="6" s="1"/>
  <c r="O571" i="6"/>
  <c r="F572" i="6"/>
  <c r="T617" i="10" l="1"/>
  <c r="U617" i="10" s="1"/>
  <c r="V618" i="10" s="1"/>
  <c r="Q617" i="10"/>
  <c r="P617" i="10"/>
  <c r="K617" i="10"/>
  <c r="L617" i="10" s="1"/>
  <c r="G618" i="10" s="1"/>
  <c r="O617" i="10"/>
  <c r="F618" i="10"/>
  <c r="Q572" i="6"/>
  <c r="K572" i="6"/>
  <c r="L572" i="6" s="1"/>
  <c r="G573" i="6" s="1"/>
  <c r="P572" i="6"/>
  <c r="O572" i="6"/>
  <c r="F573" i="6"/>
  <c r="P618" i="10" l="1"/>
  <c r="K618" i="10"/>
  <c r="L618" i="10" s="1"/>
  <c r="G619" i="10" s="1"/>
  <c r="Q618" i="10"/>
  <c r="O618" i="10"/>
  <c r="F619" i="10"/>
  <c r="T618" i="10"/>
  <c r="U618" i="10" s="1"/>
  <c r="V619" i="10" s="1"/>
  <c r="Q573" i="6"/>
  <c r="P573" i="6"/>
  <c r="K573" i="6"/>
  <c r="L573" i="6" s="1"/>
  <c r="G574" i="6" s="1"/>
  <c r="O573" i="6"/>
  <c r="F574" i="6"/>
  <c r="T619" i="10" l="1"/>
  <c r="U619" i="10" s="1"/>
  <c r="V620" i="10" s="1"/>
  <c r="P619" i="10"/>
  <c r="K619" i="10"/>
  <c r="L619" i="10" s="1"/>
  <c r="G620" i="10" s="1"/>
  <c r="Q619" i="10"/>
  <c r="O619" i="10"/>
  <c r="F620" i="10"/>
  <c r="P574" i="6"/>
  <c r="K574" i="6"/>
  <c r="L574" i="6" s="1"/>
  <c r="G575" i="6" s="1"/>
  <c r="Q574" i="6"/>
  <c r="O574" i="6"/>
  <c r="F575" i="6"/>
  <c r="T620" i="10" l="1"/>
  <c r="U620" i="10" s="1"/>
  <c r="V621" i="10" s="1"/>
  <c r="P620" i="10"/>
  <c r="Q620" i="10"/>
  <c r="K620" i="10"/>
  <c r="L620" i="10" s="1"/>
  <c r="G621" i="10" s="1"/>
  <c r="O620" i="10"/>
  <c r="F621" i="10"/>
  <c r="O575" i="6"/>
  <c r="F576" i="6"/>
  <c r="P575" i="6"/>
  <c r="Q575" i="6"/>
  <c r="K575" i="6"/>
  <c r="L575" i="6" s="1"/>
  <c r="G576" i="6" s="1"/>
  <c r="T621" i="10" l="1"/>
  <c r="U621" i="10" s="1"/>
  <c r="V622" i="10" s="1"/>
  <c r="Q621" i="10"/>
  <c r="P621" i="10"/>
  <c r="K621" i="10"/>
  <c r="L621" i="10" s="1"/>
  <c r="G622" i="10" s="1"/>
  <c r="F622" i="10"/>
  <c r="O621" i="10"/>
  <c r="Q576" i="6"/>
  <c r="P576" i="6"/>
  <c r="K576" i="6"/>
  <c r="L576" i="6" s="1"/>
  <c r="G577" i="6" s="1"/>
  <c r="O576" i="6"/>
  <c r="F577" i="6"/>
  <c r="T622" i="10" l="1"/>
  <c r="U622" i="10" s="1"/>
  <c r="V623" i="10" s="1"/>
  <c r="K622" i="10"/>
  <c r="L622" i="10" s="1"/>
  <c r="G623" i="10" s="1"/>
  <c r="Q622" i="10"/>
  <c r="P622" i="10"/>
  <c r="F623" i="10"/>
  <c r="O622" i="10"/>
  <c r="P577" i="6"/>
  <c r="Q577" i="6"/>
  <c r="K577" i="6"/>
  <c r="L577" i="6" s="1"/>
  <c r="G578" i="6" s="1"/>
  <c r="O577" i="6"/>
  <c r="F578" i="6"/>
  <c r="T623" i="10" l="1"/>
  <c r="U623" i="10" s="1"/>
  <c r="V624" i="10" s="1"/>
  <c r="O623" i="10"/>
  <c r="F624" i="10"/>
  <c r="P623" i="10"/>
  <c r="K623" i="10"/>
  <c r="L623" i="10" s="1"/>
  <c r="G624" i="10" s="1"/>
  <c r="Q623" i="10"/>
  <c r="O578" i="6"/>
  <c r="F579" i="6"/>
  <c r="Q578" i="6"/>
  <c r="P578" i="6"/>
  <c r="K578" i="6"/>
  <c r="L578" i="6" s="1"/>
  <c r="G579" i="6" s="1"/>
  <c r="Q624" i="10" l="1"/>
  <c r="K624" i="10"/>
  <c r="L624" i="10" s="1"/>
  <c r="G625" i="10" s="1"/>
  <c r="P624" i="10"/>
  <c r="O624" i="10"/>
  <c r="F625" i="10"/>
  <c r="T624" i="10"/>
  <c r="U624" i="10" s="1"/>
  <c r="V625" i="10" s="1"/>
  <c r="P579" i="6"/>
  <c r="K579" i="6"/>
  <c r="L579" i="6" s="1"/>
  <c r="G580" i="6" s="1"/>
  <c r="Q579" i="6"/>
  <c r="O579" i="6"/>
  <c r="F580" i="6"/>
  <c r="T625" i="10" l="1"/>
  <c r="U625" i="10" s="1"/>
  <c r="V626" i="10" s="1"/>
  <c r="K625" i="10"/>
  <c r="L625" i="10" s="1"/>
  <c r="G626" i="10" s="1"/>
  <c r="P625" i="10"/>
  <c r="Q625" i="10"/>
  <c r="F626" i="10"/>
  <c r="O625" i="10"/>
  <c r="O580" i="6"/>
  <c r="F581" i="6"/>
  <c r="Q580" i="6"/>
  <c r="P580" i="6"/>
  <c r="K580" i="6"/>
  <c r="L580" i="6" s="1"/>
  <c r="G581" i="6" s="1"/>
  <c r="T626" i="10" l="1"/>
  <c r="U626" i="10" s="1"/>
  <c r="V627" i="10" s="1"/>
  <c r="O626" i="10"/>
  <c r="F627" i="10"/>
  <c r="Q626" i="10"/>
  <c r="K626" i="10"/>
  <c r="L626" i="10" s="1"/>
  <c r="G627" i="10" s="1"/>
  <c r="P626" i="10"/>
  <c r="Q581" i="6"/>
  <c r="P581" i="6"/>
  <c r="K581" i="6"/>
  <c r="L581" i="6" s="1"/>
  <c r="G582" i="6" s="1"/>
  <c r="O581" i="6"/>
  <c r="F582" i="6"/>
  <c r="T627" i="10" l="1"/>
  <c r="U627" i="10" s="1"/>
  <c r="V628" i="10" s="1"/>
  <c r="K627" i="10"/>
  <c r="L627" i="10" s="1"/>
  <c r="G628" i="10" s="1"/>
  <c r="P627" i="10"/>
  <c r="Q627" i="10"/>
  <c r="F628" i="10"/>
  <c r="O627" i="10"/>
  <c r="O582" i="6"/>
  <c r="F583" i="6"/>
  <c r="Q582" i="6"/>
  <c r="P582" i="6"/>
  <c r="K582" i="6"/>
  <c r="L582" i="6" s="1"/>
  <c r="G583" i="6" s="1"/>
  <c r="T628" i="10" l="1"/>
  <c r="U628" i="10" s="1"/>
  <c r="V629" i="10" s="1"/>
  <c r="O628" i="10"/>
  <c r="F629" i="10"/>
  <c r="P628" i="10"/>
  <c r="K628" i="10"/>
  <c r="L628" i="10" s="1"/>
  <c r="G629" i="10" s="1"/>
  <c r="Q628" i="10"/>
  <c r="Q583" i="6"/>
  <c r="P583" i="6"/>
  <c r="K583" i="6"/>
  <c r="L583" i="6" s="1"/>
  <c r="G584" i="6" s="1"/>
  <c r="O583" i="6"/>
  <c r="F584" i="6"/>
  <c r="T629" i="10" l="1"/>
  <c r="U629" i="10" s="1"/>
  <c r="V630" i="10" s="1"/>
  <c r="K629" i="10"/>
  <c r="L629" i="10" s="1"/>
  <c r="G630" i="10" s="1"/>
  <c r="Q629" i="10"/>
  <c r="P629" i="10"/>
  <c r="O629" i="10"/>
  <c r="F630" i="10"/>
  <c r="Q584" i="6"/>
  <c r="P584" i="6"/>
  <c r="K584" i="6"/>
  <c r="L584" i="6" s="1"/>
  <c r="G585" i="6" s="1"/>
  <c r="O584" i="6"/>
  <c r="F585" i="6"/>
  <c r="T630" i="10" l="1"/>
  <c r="U630" i="10" s="1"/>
  <c r="V631" i="10" s="1"/>
  <c r="P630" i="10"/>
  <c r="Q630" i="10"/>
  <c r="K630" i="10"/>
  <c r="L630" i="10" s="1"/>
  <c r="G631" i="10" s="1"/>
  <c r="F631" i="10"/>
  <c r="O630" i="10"/>
  <c r="O585" i="6"/>
  <c r="F586" i="6"/>
  <c r="Q585" i="6"/>
  <c r="P585" i="6"/>
  <c r="K585" i="6"/>
  <c r="L585" i="6" s="1"/>
  <c r="G586" i="6" s="1"/>
  <c r="O631" i="10" l="1"/>
  <c r="F632" i="10"/>
  <c r="T631" i="10"/>
  <c r="U631" i="10" s="1"/>
  <c r="V632" i="10" s="1"/>
  <c r="Q631" i="10"/>
  <c r="K631" i="10"/>
  <c r="L631" i="10" s="1"/>
  <c r="G632" i="10" s="1"/>
  <c r="P631" i="10"/>
  <c r="O586" i="6"/>
  <c r="F587" i="6"/>
  <c r="Q586" i="6"/>
  <c r="P586" i="6"/>
  <c r="K586" i="6"/>
  <c r="L586" i="6" s="1"/>
  <c r="G587" i="6" s="1"/>
  <c r="T632" i="10" l="1"/>
  <c r="U632" i="10" s="1"/>
  <c r="V633" i="10" s="1"/>
  <c r="P632" i="10"/>
  <c r="K632" i="10"/>
  <c r="L632" i="10" s="1"/>
  <c r="G633" i="10" s="1"/>
  <c r="Q632" i="10"/>
  <c r="O632" i="10"/>
  <c r="F633" i="10"/>
  <c r="P587" i="6"/>
  <c r="K587" i="6"/>
  <c r="L587" i="6" s="1"/>
  <c r="G588" i="6" s="1"/>
  <c r="Q587" i="6"/>
  <c r="O587" i="6"/>
  <c r="F588" i="6"/>
  <c r="T633" i="10" l="1"/>
  <c r="U633" i="10" s="1"/>
  <c r="V634" i="10" s="1"/>
  <c r="O633" i="10"/>
  <c r="F634" i="10"/>
  <c r="Q633" i="10"/>
  <c r="P633" i="10"/>
  <c r="K633" i="10"/>
  <c r="L633" i="10" s="1"/>
  <c r="G634" i="10" s="1"/>
  <c r="O588" i="6"/>
  <c r="F589" i="6"/>
  <c r="K588" i="6"/>
  <c r="L588" i="6" s="1"/>
  <c r="G589" i="6" s="1"/>
  <c r="P588" i="6"/>
  <c r="Q588" i="6"/>
  <c r="T634" i="10" l="1"/>
  <c r="U634" i="10" s="1"/>
  <c r="V635" i="10" s="1"/>
  <c r="K634" i="10"/>
  <c r="L634" i="10" s="1"/>
  <c r="G635" i="10" s="1"/>
  <c r="Q634" i="10"/>
  <c r="P634" i="10"/>
  <c r="F635" i="10"/>
  <c r="O634" i="10"/>
  <c r="P589" i="6"/>
  <c r="Q589" i="6"/>
  <c r="K589" i="6"/>
  <c r="L589" i="6" s="1"/>
  <c r="G590" i="6" s="1"/>
  <c r="O589" i="6"/>
  <c r="F590" i="6"/>
  <c r="Q635" i="10" l="1"/>
  <c r="P635" i="10"/>
  <c r="K635" i="10"/>
  <c r="L635" i="10" s="1"/>
  <c r="G636" i="10" s="1"/>
  <c r="O635" i="10"/>
  <c r="F636" i="10"/>
  <c r="T635" i="10"/>
  <c r="U635" i="10" s="1"/>
  <c r="V636" i="10" s="1"/>
  <c r="O590" i="6"/>
  <c r="F591" i="6"/>
  <c r="P590" i="6"/>
  <c r="Q590" i="6"/>
  <c r="K590" i="6"/>
  <c r="L590" i="6" s="1"/>
  <c r="G591" i="6" s="1"/>
  <c r="T636" i="10" l="1"/>
  <c r="U636" i="10" s="1"/>
  <c r="V637" i="10" s="1"/>
  <c r="Q636" i="10"/>
  <c r="K636" i="10"/>
  <c r="L636" i="10" s="1"/>
  <c r="G637" i="10" s="1"/>
  <c r="P636" i="10"/>
  <c r="O636" i="10"/>
  <c r="F637" i="10"/>
  <c r="P591" i="6"/>
  <c r="K591" i="6"/>
  <c r="L591" i="6" s="1"/>
  <c r="G592" i="6" s="1"/>
  <c r="Q591" i="6"/>
  <c r="O591" i="6"/>
  <c r="F592" i="6"/>
  <c r="O637" i="10" l="1"/>
  <c r="F638" i="10"/>
  <c r="K637" i="10"/>
  <c r="L637" i="10" s="1"/>
  <c r="G638" i="10" s="1"/>
  <c r="Q637" i="10"/>
  <c r="P637" i="10"/>
  <c r="T637" i="10"/>
  <c r="U637" i="10" s="1"/>
  <c r="V638" i="10" s="1"/>
  <c r="T638" i="10" s="1"/>
  <c r="U638" i="10" s="1"/>
  <c r="V639" i="10" s="1"/>
  <c r="O592" i="6"/>
  <c r="F593" i="6"/>
  <c r="P592" i="6"/>
  <c r="K592" i="6"/>
  <c r="L592" i="6" s="1"/>
  <c r="G593" i="6" s="1"/>
  <c r="Q592" i="6"/>
  <c r="K638" i="10" l="1"/>
  <c r="L638" i="10" s="1"/>
  <c r="G639" i="10" s="1"/>
  <c r="Q638" i="10"/>
  <c r="P638" i="10"/>
  <c r="F639" i="10"/>
  <c r="O638" i="10"/>
  <c r="P593" i="6"/>
  <c r="K593" i="6"/>
  <c r="L593" i="6" s="1"/>
  <c r="G594" i="6" s="1"/>
  <c r="Q593" i="6"/>
  <c r="O593" i="6"/>
  <c r="F594" i="6"/>
  <c r="K639" i="10" l="1"/>
  <c r="L639" i="10" s="1"/>
  <c r="G640" i="10" s="1"/>
  <c r="Q639" i="10"/>
  <c r="P639" i="10"/>
  <c r="O639" i="10"/>
  <c r="F640" i="10"/>
  <c r="T639" i="10"/>
  <c r="U639" i="10" s="1"/>
  <c r="V640" i="10" s="1"/>
  <c r="P594" i="6"/>
  <c r="K594" i="6"/>
  <c r="L594" i="6" s="1"/>
  <c r="G595" i="6" s="1"/>
  <c r="Q594" i="6"/>
  <c r="O594" i="6"/>
  <c r="F595" i="6"/>
  <c r="T640" i="10" l="1"/>
  <c r="U640" i="10" s="1"/>
  <c r="V641" i="10" s="1"/>
  <c r="P640" i="10"/>
  <c r="Q640" i="10"/>
  <c r="K640" i="10"/>
  <c r="L640" i="10" s="1"/>
  <c r="G641" i="10" s="1"/>
  <c r="O640" i="10"/>
  <c r="F641" i="10"/>
  <c r="O595" i="6"/>
  <c r="F596" i="6"/>
  <c r="P595" i="6"/>
  <c r="K595" i="6"/>
  <c r="L595" i="6" s="1"/>
  <c r="G596" i="6" s="1"/>
  <c r="Q595" i="6"/>
  <c r="P641" i="10" l="1"/>
  <c r="K641" i="10"/>
  <c r="L641" i="10" s="1"/>
  <c r="G642" i="10" s="1"/>
  <c r="Q641" i="10"/>
  <c r="F642" i="10"/>
  <c r="O641" i="10"/>
  <c r="T641" i="10"/>
  <c r="U641" i="10" s="1"/>
  <c r="V642" i="10" s="1"/>
  <c r="P596" i="6"/>
  <c r="K596" i="6"/>
  <c r="L596" i="6" s="1"/>
  <c r="G597" i="6" s="1"/>
  <c r="Q596" i="6"/>
  <c r="O596" i="6"/>
  <c r="F597" i="6"/>
  <c r="T642" i="10" l="1"/>
  <c r="U642" i="10" s="1"/>
  <c r="V643" i="10" s="1"/>
  <c r="P642" i="10"/>
  <c r="Q642" i="10"/>
  <c r="K642" i="10"/>
  <c r="L642" i="10" s="1"/>
  <c r="G643" i="10" s="1"/>
  <c r="F643" i="10"/>
  <c r="O642" i="10"/>
  <c r="Q597" i="6"/>
  <c r="K597" i="6"/>
  <c r="L597" i="6" s="1"/>
  <c r="G598" i="6" s="1"/>
  <c r="P597" i="6"/>
  <c r="O597" i="6"/>
  <c r="F598" i="6"/>
  <c r="T643" i="10" l="1"/>
  <c r="U643" i="10" s="1"/>
  <c r="V644" i="10" s="1"/>
  <c r="P643" i="10"/>
  <c r="K643" i="10"/>
  <c r="L643" i="10" s="1"/>
  <c r="G644" i="10" s="1"/>
  <c r="Q643" i="10"/>
  <c r="O643" i="10"/>
  <c r="F644" i="10"/>
  <c r="Q598" i="6"/>
  <c r="K598" i="6"/>
  <c r="L598" i="6" s="1"/>
  <c r="G599" i="6" s="1"/>
  <c r="P598" i="6"/>
  <c r="O598" i="6"/>
  <c r="F599" i="6"/>
  <c r="K644" i="10" l="1"/>
  <c r="L644" i="10" s="1"/>
  <c r="G645" i="10" s="1"/>
  <c r="Q644" i="10"/>
  <c r="P644" i="10"/>
  <c r="F645" i="10"/>
  <c r="O644" i="10"/>
  <c r="T644" i="10"/>
  <c r="U644" i="10" s="1"/>
  <c r="V645" i="10" s="1"/>
  <c r="Q599" i="6"/>
  <c r="K599" i="6"/>
  <c r="L599" i="6" s="1"/>
  <c r="G600" i="6" s="1"/>
  <c r="P599" i="6"/>
  <c r="F600" i="6"/>
  <c r="O599" i="6"/>
  <c r="T645" i="10" l="1"/>
  <c r="U645" i="10" s="1"/>
  <c r="V646" i="10" s="1"/>
  <c r="P645" i="10"/>
  <c r="K645" i="10"/>
  <c r="L645" i="10" s="1"/>
  <c r="G646" i="10" s="1"/>
  <c r="Q645" i="10"/>
  <c r="O645" i="10"/>
  <c r="F646" i="10"/>
  <c r="O600" i="6"/>
  <c r="F601" i="6"/>
  <c r="K600" i="6"/>
  <c r="L600" i="6" s="1"/>
  <c r="G601" i="6" s="1"/>
  <c r="P600" i="6"/>
  <c r="Q600" i="6"/>
  <c r="F647" i="10" l="1"/>
  <c r="O646" i="10"/>
  <c r="Q646" i="10"/>
  <c r="P646" i="10"/>
  <c r="K646" i="10"/>
  <c r="L646" i="10" s="1"/>
  <c r="G647" i="10" s="1"/>
  <c r="T646" i="10"/>
  <c r="U646" i="10" s="1"/>
  <c r="V647" i="10" s="1"/>
  <c r="K601" i="6"/>
  <c r="L601" i="6" s="1"/>
  <c r="G602" i="6" s="1"/>
  <c r="P601" i="6"/>
  <c r="Q601" i="6"/>
  <c r="O601" i="6"/>
  <c r="F602" i="6"/>
  <c r="T647" i="10" l="1"/>
  <c r="U647" i="10" s="1"/>
  <c r="V648" i="10" s="1"/>
  <c r="K647" i="10"/>
  <c r="L647" i="10" s="1"/>
  <c r="G648" i="10" s="1"/>
  <c r="Q647" i="10"/>
  <c r="P647" i="10"/>
  <c r="F648" i="10"/>
  <c r="O647" i="10"/>
  <c r="F603" i="6"/>
  <c r="O602" i="6"/>
  <c r="Q602" i="6"/>
  <c r="K602" i="6"/>
  <c r="L602" i="6" s="1"/>
  <c r="G603" i="6" s="1"/>
  <c r="P602" i="6"/>
  <c r="K648" i="10" l="1"/>
  <c r="L648" i="10" s="1"/>
  <c r="G649" i="10" s="1"/>
  <c r="P648" i="10"/>
  <c r="Q648" i="10"/>
  <c r="O648" i="10"/>
  <c r="F649" i="10"/>
  <c r="T648" i="10"/>
  <c r="U648" i="10" s="1"/>
  <c r="V649" i="10" s="1"/>
  <c r="Q603" i="6"/>
  <c r="K603" i="6"/>
  <c r="L603" i="6" s="1"/>
  <c r="G604" i="6" s="1"/>
  <c r="P603" i="6"/>
  <c r="O603" i="6"/>
  <c r="F604" i="6"/>
  <c r="T649" i="10" l="1"/>
  <c r="U649" i="10" s="1"/>
  <c r="V650" i="10" s="1"/>
  <c r="K649" i="10"/>
  <c r="L649" i="10" s="1"/>
  <c r="G650" i="10" s="1"/>
  <c r="Q649" i="10"/>
  <c r="P649" i="10"/>
  <c r="F650" i="10"/>
  <c r="O649" i="10"/>
  <c r="Q604" i="6"/>
  <c r="K604" i="6"/>
  <c r="L604" i="6" s="1"/>
  <c r="G605" i="6" s="1"/>
  <c r="P604" i="6"/>
  <c r="F605" i="6"/>
  <c r="O604" i="6"/>
  <c r="P650" i="10" l="1"/>
  <c r="K650" i="10"/>
  <c r="L650" i="10" s="1"/>
  <c r="G651" i="10" s="1"/>
  <c r="Q650" i="10"/>
  <c r="O650" i="10"/>
  <c r="F651" i="10"/>
  <c r="T650" i="10"/>
  <c r="U650" i="10" s="1"/>
  <c r="V651" i="10" s="1"/>
  <c r="O605" i="6"/>
  <c r="F606" i="6"/>
  <c r="K605" i="6"/>
  <c r="L605" i="6" s="1"/>
  <c r="G606" i="6" s="1"/>
  <c r="Q605" i="6"/>
  <c r="P605" i="6"/>
  <c r="T651" i="10" l="1"/>
  <c r="U651" i="10" s="1"/>
  <c r="V652" i="10" s="1"/>
  <c r="P651" i="10"/>
  <c r="K651" i="10"/>
  <c r="L651" i="10" s="1"/>
  <c r="G652" i="10" s="1"/>
  <c r="Q651" i="10"/>
  <c r="O651" i="10"/>
  <c r="F652" i="10"/>
  <c r="Q606" i="6"/>
  <c r="K606" i="6"/>
  <c r="L606" i="6" s="1"/>
  <c r="G607" i="6" s="1"/>
  <c r="P606" i="6"/>
  <c r="O606" i="6"/>
  <c r="F607" i="6"/>
  <c r="P652" i="10" l="1"/>
  <c r="K652" i="10"/>
  <c r="L652" i="10" s="1"/>
  <c r="G653" i="10" s="1"/>
  <c r="Q652" i="10"/>
  <c r="O652" i="10"/>
  <c r="F653" i="10"/>
  <c r="T652" i="10"/>
  <c r="U652" i="10" s="1"/>
  <c r="V653" i="10" s="1"/>
  <c r="K607" i="6"/>
  <c r="L607" i="6" s="1"/>
  <c r="G608" i="6" s="1"/>
  <c r="P607" i="6"/>
  <c r="Q607" i="6"/>
  <c r="O607" i="6"/>
  <c r="F608" i="6"/>
  <c r="T653" i="10" l="1"/>
  <c r="U653" i="10" s="1"/>
  <c r="V654" i="10" s="1"/>
  <c r="Q653" i="10"/>
  <c r="P653" i="10"/>
  <c r="K653" i="10"/>
  <c r="L653" i="10" s="1"/>
  <c r="G654" i="10" s="1"/>
  <c r="O653" i="10"/>
  <c r="F654" i="10"/>
  <c r="O608" i="6"/>
  <c r="F609" i="6"/>
  <c r="Q608" i="6"/>
  <c r="K608" i="6"/>
  <c r="L608" i="6" s="1"/>
  <c r="G609" i="6" s="1"/>
  <c r="P608" i="6"/>
  <c r="T654" i="10" l="1"/>
  <c r="U654" i="10" s="1"/>
  <c r="V655" i="10" s="1"/>
  <c r="Q654" i="10"/>
  <c r="P654" i="10"/>
  <c r="K654" i="10"/>
  <c r="L654" i="10" s="1"/>
  <c r="G655" i="10" s="1"/>
  <c r="F655" i="10"/>
  <c r="O654" i="10"/>
  <c r="P609" i="6"/>
  <c r="Q609" i="6"/>
  <c r="K609" i="6"/>
  <c r="L609" i="6" s="1"/>
  <c r="G610" i="6" s="1"/>
  <c r="O609" i="6"/>
  <c r="F610" i="6"/>
  <c r="T655" i="10" l="1"/>
  <c r="U655" i="10" s="1"/>
  <c r="V656" i="10" s="1"/>
  <c r="P655" i="10"/>
  <c r="Q655" i="10"/>
  <c r="K655" i="10"/>
  <c r="L655" i="10" s="1"/>
  <c r="G656" i="10" s="1"/>
  <c r="O655" i="10"/>
  <c r="F656" i="10"/>
  <c r="Q610" i="6"/>
  <c r="K610" i="6"/>
  <c r="L610" i="6" s="1"/>
  <c r="G611" i="6" s="1"/>
  <c r="P610" i="6"/>
  <c r="F611" i="6"/>
  <c r="O610" i="6"/>
  <c r="O656" i="10" l="1"/>
  <c r="F657" i="10"/>
  <c r="P656" i="10"/>
  <c r="K656" i="10"/>
  <c r="L656" i="10" s="1"/>
  <c r="G657" i="10" s="1"/>
  <c r="Q656" i="10"/>
  <c r="T656" i="10"/>
  <c r="U656" i="10" s="1"/>
  <c r="V657" i="10" s="1"/>
  <c r="T657" i="10" s="1"/>
  <c r="U657" i="10" s="1"/>
  <c r="V658" i="10" s="1"/>
  <c r="K611" i="6"/>
  <c r="L611" i="6" s="1"/>
  <c r="G612" i="6" s="1"/>
  <c r="P611" i="6"/>
  <c r="Q611" i="6"/>
  <c r="F612" i="6"/>
  <c r="O611" i="6"/>
  <c r="K657" i="10" l="1"/>
  <c r="L657" i="10" s="1"/>
  <c r="G658" i="10" s="1"/>
  <c r="Q657" i="10"/>
  <c r="P657" i="10"/>
  <c r="O657" i="10"/>
  <c r="F658" i="10"/>
  <c r="P612" i="6"/>
  <c r="Q612" i="6"/>
  <c r="K612" i="6"/>
  <c r="L612" i="6" s="1"/>
  <c r="G613" i="6" s="1"/>
  <c r="F613" i="6"/>
  <c r="O612" i="6"/>
  <c r="O658" i="10" l="1"/>
  <c r="F659" i="10"/>
  <c r="P658" i="10"/>
  <c r="K658" i="10"/>
  <c r="L658" i="10" s="1"/>
  <c r="G659" i="10" s="1"/>
  <c r="Q658" i="10"/>
  <c r="T658" i="10"/>
  <c r="U658" i="10" s="1"/>
  <c r="V659" i="10" s="1"/>
  <c r="T659" i="10" s="1"/>
  <c r="U659" i="10" s="1"/>
  <c r="V660" i="10" s="1"/>
  <c r="F614" i="6"/>
  <c r="O613" i="6"/>
  <c r="P613" i="6"/>
  <c r="Q613" i="6"/>
  <c r="K613" i="6"/>
  <c r="L613" i="6" s="1"/>
  <c r="G614" i="6" s="1"/>
  <c r="Q659" i="10" l="1"/>
  <c r="K659" i="10"/>
  <c r="L659" i="10" s="1"/>
  <c r="G660" i="10" s="1"/>
  <c r="P659" i="10"/>
  <c r="F660" i="10"/>
  <c r="O659" i="10"/>
  <c r="P614" i="6"/>
  <c r="K614" i="6"/>
  <c r="L614" i="6" s="1"/>
  <c r="G615" i="6" s="1"/>
  <c r="Q614" i="6"/>
  <c r="F615" i="6"/>
  <c r="O614" i="6"/>
  <c r="Q660" i="10" l="1"/>
  <c r="P660" i="10"/>
  <c r="K660" i="10"/>
  <c r="L660" i="10" s="1"/>
  <c r="G661" i="10" s="1"/>
  <c r="F661" i="10"/>
  <c r="O660" i="10"/>
  <c r="T660" i="10"/>
  <c r="U660" i="10" s="1"/>
  <c r="V661" i="10" s="1"/>
  <c r="P615" i="6"/>
  <c r="Q615" i="6"/>
  <c r="K615" i="6"/>
  <c r="L615" i="6" s="1"/>
  <c r="G616" i="6" s="1"/>
  <c r="F616" i="6"/>
  <c r="O615" i="6"/>
  <c r="T661" i="10" l="1"/>
  <c r="U661" i="10" s="1"/>
  <c r="V662" i="10" s="1"/>
  <c r="K661" i="10"/>
  <c r="L661" i="10" s="1"/>
  <c r="G662" i="10" s="1"/>
  <c r="Q661" i="10"/>
  <c r="P661" i="10"/>
  <c r="O661" i="10"/>
  <c r="F662" i="10"/>
  <c r="P616" i="6"/>
  <c r="Q616" i="6"/>
  <c r="K616" i="6"/>
  <c r="L616" i="6" s="1"/>
  <c r="G617" i="6" s="1"/>
  <c r="F617" i="6"/>
  <c r="O616" i="6"/>
  <c r="T662" i="10" l="1"/>
  <c r="U662" i="10" s="1"/>
  <c r="V663" i="10" s="1"/>
  <c r="F663" i="10"/>
  <c r="O662" i="10"/>
  <c r="P662" i="10"/>
  <c r="Q662" i="10"/>
  <c r="K662" i="10"/>
  <c r="L662" i="10" s="1"/>
  <c r="G663" i="10" s="1"/>
  <c r="K617" i="6"/>
  <c r="L617" i="6" s="1"/>
  <c r="G618" i="6" s="1"/>
  <c r="Q617" i="6"/>
  <c r="P617" i="6"/>
  <c r="F618" i="6"/>
  <c r="O617" i="6"/>
  <c r="F664" i="10" l="1"/>
  <c r="O663" i="10"/>
  <c r="K663" i="10"/>
  <c r="L663" i="10" s="1"/>
  <c r="G664" i="10" s="1"/>
  <c r="Q663" i="10"/>
  <c r="P663" i="10"/>
  <c r="T663" i="10"/>
  <c r="U663" i="10" s="1"/>
  <c r="V664" i="10" s="1"/>
  <c r="P618" i="6"/>
  <c r="Q618" i="6"/>
  <c r="K618" i="6"/>
  <c r="L618" i="6" s="1"/>
  <c r="G619" i="6" s="1"/>
  <c r="F619" i="6"/>
  <c r="O618" i="6"/>
  <c r="T664" i="10" l="1"/>
  <c r="U664" i="10" s="1"/>
  <c r="V665" i="10" s="1"/>
  <c r="P664" i="10"/>
  <c r="Q664" i="10"/>
  <c r="K664" i="10"/>
  <c r="L664" i="10" s="1"/>
  <c r="G665" i="10" s="1"/>
  <c r="O664" i="10"/>
  <c r="F665" i="10"/>
  <c r="K619" i="6"/>
  <c r="L619" i="6" s="1"/>
  <c r="G620" i="6" s="1"/>
  <c r="P619" i="6"/>
  <c r="Q619" i="6"/>
  <c r="F620" i="6"/>
  <c r="O619" i="6"/>
  <c r="T665" i="10" l="1"/>
  <c r="U665" i="10" s="1"/>
  <c r="V666" i="10" s="1"/>
  <c r="F666" i="10"/>
  <c r="O665" i="10"/>
  <c r="K665" i="10"/>
  <c r="L665" i="10" s="1"/>
  <c r="G666" i="10" s="1"/>
  <c r="Q665" i="10"/>
  <c r="P665" i="10"/>
  <c r="P620" i="6"/>
  <c r="Q620" i="6"/>
  <c r="K620" i="6"/>
  <c r="L620" i="6" s="1"/>
  <c r="G621" i="6" s="1"/>
  <c r="F621" i="6"/>
  <c r="O620" i="6"/>
  <c r="Q666" i="10" l="1"/>
  <c r="P666" i="10"/>
  <c r="K666" i="10"/>
  <c r="L666" i="10" s="1"/>
  <c r="G667" i="10" s="1"/>
  <c r="F667" i="10"/>
  <c r="O666" i="10"/>
  <c r="T666" i="10"/>
  <c r="U666" i="10" s="1"/>
  <c r="V667" i="10" s="1"/>
  <c r="K621" i="6"/>
  <c r="L621" i="6" s="1"/>
  <c r="G622" i="6" s="1"/>
  <c r="P621" i="6"/>
  <c r="Q621" i="6"/>
  <c r="F622" i="6"/>
  <c r="O621" i="6"/>
  <c r="T667" i="10" l="1"/>
  <c r="U667" i="10" s="1"/>
  <c r="V668" i="10" s="1"/>
  <c r="Q667" i="10"/>
  <c r="K667" i="10"/>
  <c r="L667" i="10" s="1"/>
  <c r="G668" i="10" s="1"/>
  <c r="P667" i="10"/>
  <c r="F668" i="10"/>
  <c r="O667" i="10"/>
  <c r="P622" i="6"/>
  <c r="Q622" i="6"/>
  <c r="K622" i="6"/>
  <c r="L622" i="6" s="1"/>
  <c r="G623" i="6" s="1"/>
  <c r="F623" i="6"/>
  <c r="O622" i="6"/>
  <c r="O668" i="10" l="1"/>
  <c r="F669" i="10"/>
  <c r="P668" i="10"/>
  <c r="K668" i="10"/>
  <c r="L668" i="10" s="1"/>
  <c r="G669" i="10" s="1"/>
  <c r="Q668" i="10"/>
  <c r="T668" i="10"/>
  <c r="U668" i="10" s="1"/>
  <c r="V669" i="10" s="1"/>
  <c r="K623" i="6"/>
  <c r="L623" i="6" s="1"/>
  <c r="G624" i="6" s="1"/>
  <c r="P623" i="6"/>
  <c r="Q623" i="6"/>
  <c r="F624" i="6"/>
  <c r="O623" i="6"/>
  <c r="T669" i="10" l="1"/>
  <c r="U669" i="10" s="1"/>
  <c r="V670" i="10" s="1"/>
  <c r="P669" i="10"/>
  <c r="K669" i="10"/>
  <c r="L669" i="10" s="1"/>
  <c r="G670" i="10" s="1"/>
  <c r="Q669" i="10"/>
  <c r="F670" i="10"/>
  <c r="O669" i="10"/>
  <c r="P624" i="6"/>
  <c r="Q624" i="6"/>
  <c r="K624" i="6"/>
  <c r="L624" i="6" s="1"/>
  <c r="G625" i="6" s="1"/>
  <c r="F625" i="6"/>
  <c r="O624" i="6"/>
  <c r="K670" i="10" l="1"/>
  <c r="L670" i="10" s="1"/>
  <c r="G671" i="10" s="1"/>
  <c r="Q670" i="10"/>
  <c r="P670" i="10"/>
  <c r="F671" i="10"/>
  <c r="O670" i="10"/>
  <c r="T670" i="10"/>
  <c r="U670" i="10" s="1"/>
  <c r="V671" i="10" s="1"/>
  <c r="P625" i="6"/>
  <c r="Q625" i="6"/>
  <c r="K625" i="6"/>
  <c r="L625" i="6" s="1"/>
  <c r="G626" i="6" s="1"/>
  <c r="F626" i="6"/>
  <c r="O625" i="6"/>
  <c r="T671" i="10" l="1"/>
  <c r="U671" i="10" s="1"/>
  <c r="V672" i="10" s="1"/>
  <c r="K671" i="10"/>
  <c r="L671" i="10" s="1"/>
  <c r="G672" i="10" s="1"/>
  <c r="Q671" i="10"/>
  <c r="P671" i="10"/>
  <c r="F672" i="10"/>
  <c r="O671" i="10"/>
  <c r="Q626" i="6"/>
  <c r="K626" i="6"/>
  <c r="L626" i="6" s="1"/>
  <c r="G627" i="6" s="1"/>
  <c r="P626" i="6"/>
  <c r="F627" i="6"/>
  <c r="O626" i="6"/>
  <c r="P672" i="10" l="1"/>
  <c r="K672" i="10"/>
  <c r="L672" i="10" s="1"/>
  <c r="G673" i="10" s="1"/>
  <c r="Q672" i="10"/>
  <c r="F673" i="10"/>
  <c r="O672" i="10"/>
  <c r="T672" i="10"/>
  <c r="U672" i="10" s="1"/>
  <c r="V673" i="10" s="1"/>
  <c r="P627" i="6"/>
  <c r="K627" i="6"/>
  <c r="L627" i="6" s="1"/>
  <c r="G628" i="6" s="1"/>
  <c r="Q627" i="6"/>
  <c r="F628" i="6"/>
  <c r="O627" i="6"/>
  <c r="T673" i="10" l="1"/>
  <c r="U673" i="10" s="1"/>
  <c r="V674" i="10" s="1"/>
  <c r="K673" i="10"/>
  <c r="L673" i="10" s="1"/>
  <c r="G674" i="10" s="1"/>
  <c r="Q673" i="10"/>
  <c r="P673" i="10"/>
  <c r="F674" i="10"/>
  <c r="O673" i="10"/>
  <c r="Q628" i="6"/>
  <c r="K628" i="6"/>
  <c r="L628" i="6" s="1"/>
  <c r="G629" i="6" s="1"/>
  <c r="P628" i="6"/>
  <c r="F629" i="6"/>
  <c r="O628" i="6"/>
  <c r="O674" i="10" l="1"/>
  <c r="F675" i="10"/>
  <c r="K674" i="10"/>
  <c r="L674" i="10" s="1"/>
  <c r="G675" i="10" s="1"/>
  <c r="Q674" i="10"/>
  <c r="P674" i="10"/>
  <c r="T674" i="10"/>
  <c r="U674" i="10" s="1"/>
  <c r="V675" i="10" s="1"/>
  <c r="T675" i="10" s="1"/>
  <c r="U675" i="10" s="1"/>
  <c r="V676" i="10" s="1"/>
  <c r="P629" i="6"/>
  <c r="K629" i="6"/>
  <c r="L629" i="6" s="1"/>
  <c r="G630" i="6" s="1"/>
  <c r="Q629" i="6"/>
  <c r="F630" i="6"/>
  <c r="O629" i="6"/>
  <c r="Q675" i="10" l="1"/>
  <c r="P675" i="10"/>
  <c r="K675" i="10"/>
  <c r="L675" i="10" s="1"/>
  <c r="G676" i="10" s="1"/>
  <c r="F676" i="10"/>
  <c r="O675" i="10"/>
  <c r="P630" i="6"/>
  <c r="Q630" i="6"/>
  <c r="K630" i="6"/>
  <c r="L630" i="6" s="1"/>
  <c r="G631" i="6" s="1"/>
  <c r="F631" i="6"/>
  <c r="O630" i="6"/>
  <c r="K676" i="10" l="1"/>
  <c r="L676" i="10" s="1"/>
  <c r="G677" i="10" s="1"/>
  <c r="Q676" i="10"/>
  <c r="P676" i="10"/>
  <c r="O676" i="10"/>
  <c r="F677" i="10"/>
  <c r="T676" i="10"/>
  <c r="U676" i="10" s="1"/>
  <c r="V677" i="10" s="1"/>
  <c r="Q631" i="6"/>
  <c r="P631" i="6"/>
  <c r="K631" i="6"/>
  <c r="L631" i="6" s="1"/>
  <c r="G632" i="6" s="1"/>
  <c r="F632" i="6"/>
  <c r="O631" i="6"/>
  <c r="T677" i="10" l="1"/>
  <c r="U677" i="10" s="1"/>
  <c r="V678" i="10" s="1"/>
  <c r="K677" i="10"/>
  <c r="L677" i="10" s="1"/>
  <c r="G678" i="10" s="1"/>
  <c r="Q677" i="10"/>
  <c r="P677" i="10"/>
  <c r="O677" i="10"/>
  <c r="F678" i="10"/>
  <c r="P632" i="6"/>
  <c r="Q632" i="6"/>
  <c r="K632" i="6"/>
  <c r="L632" i="6" s="1"/>
  <c r="G633" i="6" s="1"/>
  <c r="O632" i="6"/>
  <c r="F633" i="6"/>
  <c r="F679" i="10" l="1"/>
  <c r="O678" i="10"/>
  <c r="K678" i="10"/>
  <c r="L678" i="10" s="1"/>
  <c r="G679" i="10" s="1"/>
  <c r="Q678" i="10"/>
  <c r="P678" i="10"/>
  <c r="T678" i="10"/>
  <c r="U678" i="10" s="1"/>
  <c r="V679" i="10" s="1"/>
  <c r="P633" i="6"/>
  <c r="K633" i="6"/>
  <c r="L633" i="6" s="1"/>
  <c r="G634" i="6" s="1"/>
  <c r="Q633" i="6"/>
  <c r="F634" i="6"/>
  <c r="O633" i="6"/>
  <c r="T679" i="10" l="1"/>
  <c r="U679" i="10" s="1"/>
  <c r="V680" i="10" s="1"/>
  <c r="K679" i="10"/>
  <c r="L679" i="10" s="1"/>
  <c r="G680" i="10" s="1"/>
  <c r="P679" i="10"/>
  <c r="Q679" i="10"/>
  <c r="F680" i="10"/>
  <c r="O679" i="10"/>
  <c r="F635" i="6"/>
  <c r="O634" i="6"/>
  <c r="P634" i="6"/>
  <c r="Q634" i="6"/>
  <c r="K634" i="6"/>
  <c r="L634" i="6" s="1"/>
  <c r="G635" i="6" s="1"/>
  <c r="K680" i="10" l="1"/>
  <c r="L680" i="10" s="1"/>
  <c r="G681" i="10" s="1"/>
  <c r="Q680" i="10"/>
  <c r="P680" i="10"/>
  <c r="F681" i="10"/>
  <c r="O680" i="10"/>
  <c r="T680" i="10"/>
  <c r="U680" i="10" s="1"/>
  <c r="V681" i="10" s="1"/>
  <c r="P635" i="6"/>
  <c r="Q635" i="6"/>
  <c r="K635" i="6"/>
  <c r="L635" i="6" s="1"/>
  <c r="G636" i="6" s="1"/>
  <c r="F636" i="6"/>
  <c r="O635" i="6"/>
  <c r="T681" i="10" l="1"/>
  <c r="U681" i="10" s="1"/>
  <c r="V682" i="10" s="1"/>
  <c r="K681" i="10"/>
  <c r="L681" i="10" s="1"/>
  <c r="G682" i="10" s="1"/>
  <c r="Q681" i="10"/>
  <c r="P681" i="10"/>
  <c r="O681" i="10"/>
  <c r="F682" i="10"/>
  <c r="Q636" i="6"/>
  <c r="K636" i="6"/>
  <c r="L636" i="6" s="1"/>
  <c r="G637" i="6" s="1"/>
  <c r="P636" i="6"/>
  <c r="F637" i="6"/>
  <c r="O636" i="6"/>
  <c r="Q682" i="10" l="1"/>
  <c r="K682" i="10"/>
  <c r="L682" i="10" s="1"/>
  <c r="G683" i="10" s="1"/>
  <c r="P682" i="10"/>
  <c r="O682" i="10"/>
  <c r="F683" i="10"/>
  <c r="T682" i="10"/>
  <c r="U682" i="10" s="1"/>
  <c r="V683" i="10" s="1"/>
  <c r="P637" i="6"/>
  <c r="Q637" i="6"/>
  <c r="K637" i="6"/>
  <c r="L637" i="6" s="1"/>
  <c r="G638" i="6" s="1"/>
  <c r="F638" i="6"/>
  <c r="O637" i="6"/>
  <c r="T683" i="10" l="1"/>
  <c r="U683" i="10" s="1"/>
  <c r="V684" i="10" s="1"/>
  <c r="K683" i="10"/>
  <c r="L683" i="10" s="1"/>
  <c r="G684" i="10" s="1"/>
  <c r="Q683" i="10"/>
  <c r="P683" i="10"/>
  <c r="F684" i="10"/>
  <c r="O683" i="10"/>
  <c r="P638" i="6"/>
  <c r="Q638" i="6"/>
  <c r="K638" i="6"/>
  <c r="L638" i="6" s="1"/>
  <c r="G639" i="6" s="1"/>
  <c r="F639" i="6"/>
  <c r="O638" i="6"/>
  <c r="K684" i="10" l="1"/>
  <c r="L684" i="10" s="1"/>
  <c r="G685" i="10" s="1"/>
  <c r="Q684" i="10"/>
  <c r="P684" i="10"/>
  <c r="F685" i="10"/>
  <c r="O684" i="10"/>
  <c r="T684" i="10"/>
  <c r="U684" i="10" s="1"/>
  <c r="V685" i="10" s="1"/>
  <c r="P639" i="6"/>
  <c r="K639" i="6"/>
  <c r="L639" i="6" s="1"/>
  <c r="G640" i="6" s="1"/>
  <c r="Q639" i="6"/>
  <c r="F640" i="6"/>
  <c r="O639" i="6"/>
  <c r="T685" i="10" l="1"/>
  <c r="U685" i="10" s="1"/>
  <c r="V686" i="10" s="1"/>
  <c r="K685" i="10"/>
  <c r="L685" i="10" s="1"/>
  <c r="G686" i="10" s="1"/>
  <c r="Q685" i="10"/>
  <c r="P685" i="10"/>
  <c r="O685" i="10"/>
  <c r="F686" i="10"/>
  <c r="Q640" i="6"/>
  <c r="K640" i="6"/>
  <c r="L640" i="6" s="1"/>
  <c r="G641" i="6" s="1"/>
  <c r="P640" i="6"/>
  <c r="F641" i="6"/>
  <c r="O640" i="6"/>
  <c r="F687" i="10" l="1"/>
  <c r="O686" i="10"/>
  <c r="K686" i="10"/>
  <c r="L686" i="10" s="1"/>
  <c r="G687" i="10" s="1"/>
  <c r="Q686" i="10"/>
  <c r="P686" i="10"/>
  <c r="T686" i="10"/>
  <c r="U686" i="10" s="1"/>
  <c r="V687" i="10" s="1"/>
  <c r="P641" i="6"/>
  <c r="Q641" i="6"/>
  <c r="K641" i="6"/>
  <c r="L641" i="6" s="1"/>
  <c r="G642" i="6" s="1"/>
  <c r="F642" i="6"/>
  <c r="O641" i="6"/>
  <c r="T687" i="10" l="1"/>
  <c r="U687" i="10" s="1"/>
  <c r="V688" i="10" s="1"/>
  <c r="K687" i="10"/>
  <c r="L687" i="10" s="1"/>
  <c r="G688" i="10" s="1"/>
  <c r="P687" i="10"/>
  <c r="Q687" i="10"/>
  <c r="F688" i="10"/>
  <c r="O687" i="10"/>
  <c r="P642" i="6"/>
  <c r="Q642" i="6"/>
  <c r="K642" i="6"/>
  <c r="L642" i="6" s="1"/>
  <c r="G643" i="6" s="1"/>
  <c r="F643" i="6"/>
  <c r="O642" i="6"/>
  <c r="T688" i="10" l="1"/>
  <c r="U688" i="10" s="1"/>
  <c r="V689" i="10" s="1"/>
  <c r="O688" i="10"/>
  <c r="F689" i="10"/>
  <c r="K688" i="10"/>
  <c r="L688" i="10" s="1"/>
  <c r="G689" i="10" s="1"/>
  <c r="Q688" i="10"/>
  <c r="P688" i="10"/>
  <c r="P643" i="6"/>
  <c r="Q643" i="6"/>
  <c r="K643" i="6"/>
  <c r="L643" i="6" s="1"/>
  <c r="G644" i="6" s="1"/>
  <c r="O643" i="6"/>
  <c r="F644" i="6"/>
  <c r="Q689" i="10" l="1"/>
  <c r="P689" i="10"/>
  <c r="K689" i="10"/>
  <c r="L689" i="10" s="1"/>
  <c r="G690" i="10" s="1"/>
  <c r="F690" i="10"/>
  <c r="O689" i="10"/>
  <c r="T689" i="10"/>
  <c r="U689" i="10" s="1"/>
  <c r="V690" i="10" s="1"/>
  <c r="P644" i="6"/>
  <c r="Q644" i="6"/>
  <c r="K644" i="6"/>
  <c r="L644" i="6" s="1"/>
  <c r="G645" i="6" s="1"/>
  <c r="F645" i="6"/>
  <c r="O644" i="6"/>
  <c r="T690" i="10" l="1"/>
  <c r="U690" i="10" s="1"/>
  <c r="V691" i="10" s="1"/>
  <c r="K690" i="10"/>
  <c r="L690" i="10" s="1"/>
  <c r="G691" i="10" s="1"/>
  <c r="P690" i="10"/>
  <c r="Q690" i="10"/>
  <c r="O690" i="10"/>
  <c r="F691" i="10"/>
  <c r="P645" i="6"/>
  <c r="Q645" i="6"/>
  <c r="K645" i="6"/>
  <c r="L645" i="6" s="1"/>
  <c r="G646" i="6" s="1"/>
  <c r="F646" i="6"/>
  <c r="O645" i="6"/>
  <c r="T691" i="10" l="1"/>
  <c r="U691" i="10" s="1"/>
  <c r="V692" i="10" s="1"/>
  <c r="O691" i="10"/>
  <c r="F692" i="10"/>
  <c r="K691" i="10"/>
  <c r="L691" i="10" s="1"/>
  <c r="G692" i="10" s="1"/>
  <c r="Q691" i="10"/>
  <c r="P691" i="10"/>
  <c r="P646" i="6"/>
  <c r="Q646" i="6"/>
  <c r="K646" i="6"/>
  <c r="L646" i="6" s="1"/>
  <c r="G647" i="6" s="1"/>
  <c r="F647" i="6"/>
  <c r="O646" i="6"/>
  <c r="Q692" i="10" l="1"/>
  <c r="P692" i="10"/>
  <c r="K692" i="10"/>
  <c r="L692" i="10" s="1"/>
  <c r="G693" i="10" s="1"/>
  <c r="O692" i="10"/>
  <c r="F693" i="10"/>
  <c r="T692" i="10"/>
  <c r="U692" i="10" s="1"/>
  <c r="V693" i="10" s="1"/>
  <c r="P647" i="6"/>
  <c r="Q647" i="6"/>
  <c r="K647" i="6"/>
  <c r="L647" i="6" s="1"/>
  <c r="G648" i="6" s="1"/>
  <c r="F648" i="6"/>
  <c r="O647" i="6"/>
  <c r="T693" i="10" l="1"/>
  <c r="U693" i="10" s="1"/>
  <c r="V694" i="10" s="1"/>
  <c r="K693" i="10"/>
  <c r="L693" i="10" s="1"/>
  <c r="G694" i="10" s="1"/>
  <c r="Q693" i="10"/>
  <c r="P693" i="10"/>
  <c r="O693" i="10"/>
  <c r="F694" i="10"/>
  <c r="P648" i="6"/>
  <c r="Q648" i="6"/>
  <c r="K648" i="6"/>
  <c r="L648" i="6" s="1"/>
  <c r="G649" i="6" s="1"/>
  <c r="F649" i="6"/>
  <c r="O648" i="6"/>
  <c r="T694" i="10" l="1"/>
  <c r="U694" i="10" s="1"/>
  <c r="V695" i="10" s="1"/>
  <c r="O694" i="10"/>
  <c r="F695" i="10"/>
  <c r="Q694" i="10"/>
  <c r="P694" i="10"/>
  <c r="K694" i="10"/>
  <c r="L694" i="10" s="1"/>
  <c r="G695" i="10" s="1"/>
  <c r="P649" i="6"/>
  <c r="Q649" i="6"/>
  <c r="K649" i="6"/>
  <c r="L649" i="6" s="1"/>
  <c r="G650" i="6" s="1"/>
  <c r="O649" i="6"/>
  <c r="F650" i="6"/>
  <c r="Q695" i="10" l="1"/>
  <c r="K695" i="10"/>
  <c r="L695" i="10" s="1"/>
  <c r="G696" i="10" s="1"/>
  <c r="P695" i="10"/>
  <c r="O695" i="10"/>
  <c r="F696" i="10"/>
  <c r="T695" i="10"/>
  <c r="U695" i="10" s="1"/>
  <c r="V696" i="10" s="1"/>
  <c r="Q650" i="6"/>
  <c r="P650" i="6"/>
  <c r="K650" i="6"/>
  <c r="L650" i="6" s="1"/>
  <c r="G651" i="6" s="1"/>
  <c r="F651" i="6"/>
  <c r="O650" i="6"/>
  <c r="T696" i="10" l="1"/>
  <c r="U696" i="10" s="1"/>
  <c r="V697" i="10" s="1"/>
  <c r="P696" i="10"/>
  <c r="Q696" i="10"/>
  <c r="K696" i="10"/>
  <c r="L696" i="10" s="1"/>
  <c r="G697" i="10" s="1"/>
  <c r="F697" i="10"/>
  <c r="O696" i="10"/>
  <c r="F652" i="6"/>
  <c r="O651" i="6"/>
  <c r="P651" i="6"/>
  <c r="K651" i="6"/>
  <c r="L651" i="6" s="1"/>
  <c r="G652" i="6" s="1"/>
  <c r="Q651" i="6"/>
  <c r="T697" i="10" l="1"/>
  <c r="U697" i="10" s="1"/>
  <c r="V698" i="10" s="1"/>
  <c r="K697" i="10"/>
  <c r="L697" i="10" s="1"/>
  <c r="G698" i="10" s="1"/>
  <c r="Q697" i="10"/>
  <c r="P697" i="10"/>
  <c r="O697" i="10"/>
  <c r="F698" i="10"/>
  <c r="P652" i="6"/>
  <c r="K652" i="6"/>
  <c r="L652" i="6" s="1"/>
  <c r="G653" i="6" s="1"/>
  <c r="Q652" i="6"/>
  <c r="F653" i="6"/>
  <c r="O652" i="6"/>
  <c r="T698" i="10" l="1"/>
  <c r="U698" i="10" s="1"/>
  <c r="V699" i="10" s="1"/>
  <c r="Q698" i="10"/>
  <c r="P698" i="10"/>
  <c r="K698" i="10"/>
  <c r="L698" i="10" s="1"/>
  <c r="G699" i="10" s="1"/>
  <c r="O698" i="10"/>
  <c r="F699" i="10"/>
  <c r="F654" i="6"/>
  <c r="O653" i="6"/>
  <c r="K653" i="6"/>
  <c r="L653" i="6" s="1"/>
  <c r="G654" i="6" s="1"/>
  <c r="Q653" i="6"/>
  <c r="P653" i="6"/>
  <c r="O699" i="10" l="1"/>
  <c r="F700" i="10"/>
  <c r="K699" i="10"/>
  <c r="L699" i="10" s="1"/>
  <c r="G700" i="10" s="1"/>
  <c r="Q699" i="10"/>
  <c r="P699" i="10"/>
  <c r="T699" i="10"/>
  <c r="U699" i="10" s="1"/>
  <c r="V700" i="10" s="1"/>
  <c r="P654" i="6"/>
  <c r="Q654" i="6"/>
  <c r="K654" i="6"/>
  <c r="L654" i="6" s="1"/>
  <c r="G655" i="6" s="1"/>
  <c r="F655" i="6"/>
  <c r="O654" i="6"/>
  <c r="T700" i="10" l="1"/>
  <c r="U700" i="10" s="1"/>
  <c r="V701" i="10" s="1"/>
  <c r="P700" i="10"/>
  <c r="K700" i="10"/>
  <c r="L700" i="10" s="1"/>
  <c r="G701" i="10" s="1"/>
  <c r="Q700" i="10"/>
  <c r="O700" i="10"/>
  <c r="F701" i="10"/>
  <c r="F656" i="6"/>
  <c r="O655" i="6"/>
  <c r="P655" i="6"/>
  <c r="K655" i="6"/>
  <c r="L655" i="6" s="1"/>
  <c r="G656" i="6" s="1"/>
  <c r="Q655" i="6"/>
  <c r="T701" i="10" l="1"/>
  <c r="U701" i="10" s="1"/>
  <c r="V702" i="10" s="1"/>
  <c r="K701" i="10"/>
  <c r="L701" i="10" s="1"/>
  <c r="G702" i="10" s="1"/>
  <c r="Q701" i="10"/>
  <c r="P701" i="10"/>
  <c r="O701" i="10"/>
  <c r="F702" i="10"/>
  <c r="P656" i="6"/>
  <c r="K656" i="6"/>
  <c r="L656" i="6" s="1"/>
  <c r="G657" i="6" s="1"/>
  <c r="Q656" i="6"/>
  <c r="F657" i="6"/>
  <c r="O656" i="6"/>
  <c r="T702" i="10" l="1"/>
  <c r="U702" i="10" s="1"/>
  <c r="V703" i="10" s="1"/>
  <c r="P702" i="10"/>
  <c r="K702" i="10"/>
  <c r="L702" i="10" s="1"/>
  <c r="G703" i="10" s="1"/>
  <c r="Q702" i="10"/>
  <c r="O702" i="10"/>
  <c r="F703" i="10"/>
  <c r="F658" i="6"/>
  <c r="O657" i="6"/>
  <c r="P657" i="6"/>
  <c r="Q657" i="6"/>
  <c r="K657" i="6"/>
  <c r="L657" i="6" s="1"/>
  <c r="G658" i="6" s="1"/>
  <c r="T703" i="10" l="1"/>
  <c r="U703" i="10" s="1"/>
  <c r="V704" i="10" s="1"/>
  <c r="O703" i="10"/>
  <c r="F704" i="10"/>
  <c r="P703" i="10"/>
  <c r="K703" i="10"/>
  <c r="L703" i="10" s="1"/>
  <c r="G704" i="10" s="1"/>
  <c r="Q703" i="10"/>
  <c r="P658" i="6"/>
  <c r="K658" i="6"/>
  <c r="L658" i="6" s="1"/>
  <c r="G659" i="6" s="1"/>
  <c r="Q658" i="6"/>
  <c r="F659" i="6"/>
  <c r="O658" i="6"/>
  <c r="T704" i="10" l="1"/>
  <c r="U704" i="10" s="1"/>
  <c r="V705" i="10" s="1"/>
  <c r="P704" i="10"/>
  <c r="K704" i="10"/>
  <c r="L704" i="10" s="1"/>
  <c r="G705" i="10" s="1"/>
  <c r="Q704" i="10"/>
  <c r="O704" i="10"/>
  <c r="F705" i="10"/>
  <c r="F660" i="6"/>
  <c r="O659" i="6"/>
  <c r="P659" i="6"/>
  <c r="K659" i="6"/>
  <c r="L659" i="6" s="1"/>
  <c r="G660" i="6" s="1"/>
  <c r="Q659" i="6"/>
  <c r="P705" i="10" l="1"/>
  <c r="K705" i="10"/>
  <c r="L705" i="10" s="1"/>
  <c r="G706" i="10" s="1"/>
  <c r="Q705" i="10"/>
  <c r="O705" i="10"/>
  <c r="F706" i="10"/>
  <c r="T705" i="10"/>
  <c r="U705" i="10" s="1"/>
  <c r="V706" i="10" s="1"/>
  <c r="P660" i="6"/>
  <c r="K660" i="6"/>
  <c r="L660" i="6" s="1"/>
  <c r="G661" i="6" s="1"/>
  <c r="Q660" i="6"/>
  <c r="F661" i="6"/>
  <c r="O660" i="6"/>
  <c r="T706" i="10" l="1"/>
  <c r="U706" i="10" s="1"/>
  <c r="V707" i="10" s="1"/>
  <c r="O706" i="10"/>
  <c r="F707" i="10"/>
  <c r="Q706" i="10"/>
  <c r="P706" i="10"/>
  <c r="K706" i="10"/>
  <c r="L706" i="10" s="1"/>
  <c r="G707" i="10" s="1"/>
  <c r="F662" i="6"/>
  <c r="O661" i="6"/>
  <c r="P661" i="6"/>
  <c r="K661" i="6"/>
  <c r="L661" i="6" s="1"/>
  <c r="G662" i="6" s="1"/>
  <c r="Q661" i="6"/>
  <c r="K707" i="10" l="1"/>
  <c r="L707" i="10" s="1"/>
  <c r="G708" i="10" s="1"/>
  <c r="Q707" i="10"/>
  <c r="P707" i="10"/>
  <c r="O707" i="10"/>
  <c r="F708" i="10"/>
  <c r="T707" i="10"/>
  <c r="U707" i="10" s="1"/>
  <c r="V708" i="10" s="1"/>
  <c r="P662" i="6"/>
  <c r="K662" i="6"/>
  <c r="L662" i="6" s="1"/>
  <c r="G663" i="6" s="1"/>
  <c r="Q662" i="6"/>
  <c r="F663" i="6"/>
  <c r="O662" i="6"/>
  <c r="T708" i="10" l="1"/>
  <c r="U708" i="10" s="1"/>
  <c r="V709" i="10" s="1"/>
  <c r="O708" i="10"/>
  <c r="F709" i="10"/>
  <c r="Q708" i="10"/>
  <c r="K708" i="10"/>
  <c r="L708" i="10" s="1"/>
  <c r="G709" i="10" s="1"/>
  <c r="P708" i="10"/>
  <c r="F664" i="6"/>
  <c r="O663" i="6"/>
  <c r="P663" i="6"/>
  <c r="K663" i="6"/>
  <c r="L663" i="6" s="1"/>
  <c r="G664" i="6" s="1"/>
  <c r="Q663" i="6"/>
  <c r="T709" i="10" l="1"/>
  <c r="U709" i="10" s="1"/>
  <c r="V710" i="10" s="1"/>
  <c r="P709" i="10"/>
  <c r="K709" i="10"/>
  <c r="L709" i="10" s="1"/>
  <c r="G710" i="10" s="1"/>
  <c r="Q709" i="10"/>
  <c r="F710" i="10"/>
  <c r="O709" i="10"/>
  <c r="P664" i="6"/>
  <c r="K664" i="6"/>
  <c r="L664" i="6" s="1"/>
  <c r="G665" i="6" s="1"/>
  <c r="Q664" i="6"/>
  <c r="F665" i="6"/>
  <c r="O664" i="6"/>
  <c r="O710" i="10" l="1"/>
  <c r="F711" i="10"/>
  <c r="T710" i="10"/>
  <c r="U710" i="10" s="1"/>
  <c r="V711" i="10" s="1"/>
  <c r="P710" i="10"/>
  <c r="Q710" i="10"/>
  <c r="K710" i="10"/>
  <c r="L710" i="10" s="1"/>
  <c r="G711" i="10" s="1"/>
  <c r="O665" i="6"/>
  <c r="F666" i="6"/>
  <c r="P665" i="6"/>
  <c r="K665" i="6"/>
  <c r="L665" i="6" s="1"/>
  <c r="G666" i="6" s="1"/>
  <c r="Q665" i="6"/>
  <c r="T711" i="10" l="1"/>
  <c r="U711" i="10" s="1"/>
  <c r="V712" i="10" s="1"/>
  <c r="K711" i="10"/>
  <c r="L711" i="10" s="1"/>
  <c r="G712" i="10" s="1"/>
  <c r="Q711" i="10"/>
  <c r="P711" i="10"/>
  <c r="O711" i="10"/>
  <c r="F712" i="10"/>
  <c r="P666" i="6"/>
  <c r="K666" i="6"/>
  <c r="L666" i="6" s="1"/>
  <c r="G667" i="6" s="1"/>
  <c r="Q666" i="6"/>
  <c r="F667" i="6"/>
  <c r="O666" i="6"/>
  <c r="T712" i="10" l="1"/>
  <c r="U712" i="10" s="1"/>
  <c r="V713" i="10" s="1"/>
  <c r="Q712" i="10"/>
  <c r="P712" i="10"/>
  <c r="K712" i="10"/>
  <c r="L712" i="10" s="1"/>
  <c r="G713" i="10" s="1"/>
  <c r="O712" i="10"/>
  <c r="F713" i="10"/>
  <c r="F668" i="6"/>
  <c r="O667" i="6"/>
  <c r="P667" i="6"/>
  <c r="K667" i="6"/>
  <c r="L667" i="6" s="1"/>
  <c r="G668" i="6" s="1"/>
  <c r="Q667" i="6"/>
  <c r="O713" i="10" l="1"/>
  <c r="F714" i="10"/>
  <c r="Q713" i="10"/>
  <c r="P713" i="10"/>
  <c r="K713" i="10"/>
  <c r="L713" i="10" s="1"/>
  <c r="G714" i="10" s="1"/>
  <c r="T713" i="10"/>
  <c r="U713" i="10" s="1"/>
  <c r="V714" i="10" s="1"/>
  <c r="P668" i="6"/>
  <c r="K668" i="6"/>
  <c r="L668" i="6" s="1"/>
  <c r="G669" i="6" s="1"/>
  <c r="Q668" i="6"/>
  <c r="F669" i="6"/>
  <c r="O668" i="6"/>
  <c r="T714" i="10" l="1"/>
  <c r="U714" i="10" s="1"/>
  <c r="V715" i="10" s="1"/>
  <c r="P714" i="10"/>
  <c r="K714" i="10"/>
  <c r="L714" i="10" s="1"/>
  <c r="G715" i="10" s="1"/>
  <c r="Q714" i="10"/>
  <c r="O714" i="10"/>
  <c r="F715" i="10"/>
  <c r="O669" i="6"/>
  <c r="F670" i="6"/>
  <c r="P669" i="6"/>
  <c r="K669" i="6"/>
  <c r="L669" i="6" s="1"/>
  <c r="G670" i="6" s="1"/>
  <c r="Q669" i="6"/>
  <c r="T715" i="10" l="1"/>
  <c r="U715" i="10" s="1"/>
  <c r="V716" i="10" s="1"/>
  <c r="O715" i="10"/>
  <c r="F716" i="10"/>
  <c r="P715" i="10"/>
  <c r="K715" i="10"/>
  <c r="L715" i="10" s="1"/>
  <c r="G716" i="10" s="1"/>
  <c r="Q715" i="10"/>
  <c r="K670" i="6"/>
  <c r="L670" i="6" s="1"/>
  <c r="G671" i="6" s="1"/>
  <c r="P670" i="6"/>
  <c r="Q670" i="6"/>
  <c r="F671" i="6"/>
  <c r="O670" i="6"/>
  <c r="T716" i="10" l="1"/>
  <c r="U716" i="10" s="1"/>
  <c r="V717" i="10" s="1"/>
  <c r="P716" i="10"/>
  <c r="K716" i="10"/>
  <c r="L716" i="10" s="1"/>
  <c r="G717" i="10" s="1"/>
  <c r="Q716" i="10"/>
  <c r="O716" i="10"/>
  <c r="F717" i="10"/>
  <c r="O671" i="6"/>
  <c r="F672" i="6"/>
  <c r="K671" i="6"/>
  <c r="L671" i="6" s="1"/>
  <c r="G672" i="6" s="1"/>
  <c r="Q671" i="6"/>
  <c r="P671" i="6"/>
  <c r="P717" i="10" l="1"/>
  <c r="Q717" i="10"/>
  <c r="K717" i="10"/>
  <c r="L717" i="10" s="1"/>
  <c r="G718" i="10" s="1"/>
  <c r="F718" i="10"/>
  <c r="O717" i="10"/>
  <c r="T717" i="10"/>
  <c r="U717" i="10" s="1"/>
  <c r="V718" i="10" s="1"/>
  <c r="P672" i="6"/>
  <c r="Q672" i="6"/>
  <c r="K672" i="6"/>
  <c r="L672" i="6" s="1"/>
  <c r="G673" i="6" s="1"/>
  <c r="F673" i="6"/>
  <c r="O672" i="6"/>
  <c r="P718" i="10" l="1"/>
  <c r="K718" i="10"/>
  <c r="L718" i="10" s="1"/>
  <c r="G719" i="10" s="1"/>
  <c r="Q718" i="10"/>
  <c r="O718" i="10"/>
  <c r="F719" i="10"/>
  <c r="T718" i="10"/>
  <c r="U718" i="10" s="1"/>
  <c r="V719" i="10" s="1"/>
  <c r="O673" i="6"/>
  <c r="F674" i="6"/>
  <c r="P673" i="6"/>
  <c r="Q673" i="6"/>
  <c r="K673" i="6"/>
  <c r="L673" i="6" s="1"/>
  <c r="G674" i="6" s="1"/>
  <c r="T719" i="10" l="1"/>
  <c r="U719" i="10" s="1"/>
  <c r="V720" i="10" s="1"/>
  <c r="P719" i="10"/>
  <c r="K719" i="10"/>
  <c r="L719" i="10" s="1"/>
  <c r="G720" i="10" s="1"/>
  <c r="Q719" i="10"/>
  <c r="O719" i="10"/>
  <c r="F720" i="10"/>
  <c r="F675" i="6"/>
  <c r="O674" i="6"/>
  <c r="P674" i="6"/>
  <c r="K674" i="6"/>
  <c r="L674" i="6" s="1"/>
  <c r="G675" i="6" s="1"/>
  <c r="Q674" i="6"/>
  <c r="T720" i="10" l="1"/>
  <c r="U720" i="10" s="1"/>
  <c r="V721" i="10" s="1"/>
  <c r="P720" i="10"/>
  <c r="Q720" i="10"/>
  <c r="K720" i="10"/>
  <c r="L720" i="10" s="1"/>
  <c r="G721" i="10" s="1"/>
  <c r="O720" i="10"/>
  <c r="F721" i="10"/>
  <c r="P675" i="6"/>
  <c r="Q675" i="6"/>
  <c r="K675" i="6"/>
  <c r="L675" i="6" s="1"/>
  <c r="G676" i="6" s="1"/>
  <c r="O675" i="6"/>
  <c r="F676" i="6"/>
  <c r="T721" i="10" l="1"/>
  <c r="U721" i="10" s="1"/>
  <c r="V722" i="10" s="1"/>
  <c r="K721" i="10"/>
  <c r="L721" i="10" s="1"/>
  <c r="G722" i="10" s="1"/>
  <c r="P721" i="10"/>
  <c r="Q721" i="10"/>
  <c r="O721" i="10"/>
  <c r="F722" i="10"/>
  <c r="P676" i="6"/>
  <c r="K676" i="6"/>
  <c r="L676" i="6" s="1"/>
  <c r="G677" i="6" s="1"/>
  <c r="Q676" i="6"/>
  <c r="O676" i="6"/>
  <c r="F677" i="6"/>
  <c r="Q722" i="10" l="1"/>
  <c r="P722" i="10"/>
  <c r="K722" i="10"/>
  <c r="L722" i="10" s="1"/>
  <c r="G723" i="10" s="1"/>
  <c r="O722" i="10"/>
  <c r="F723" i="10"/>
  <c r="T722" i="10"/>
  <c r="U722" i="10" s="1"/>
  <c r="V723" i="10" s="1"/>
  <c r="Q677" i="6"/>
  <c r="P677" i="6"/>
  <c r="K677" i="6"/>
  <c r="L677" i="6" s="1"/>
  <c r="G678" i="6" s="1"/>
  <c r="O677" i="6"/>
  <c r="F678" i="6"/>
  <c r="T723" i="10" l="1"/>
  <c r="U723" i="10" s="1"/>
  <c r="V724" i="10" s="1"/>
  <c r="K723" i="10"/>
  <c r="L723" i="10" s="1"/>
  <c r="G724" i="10" s="1"/>
  <c r="P723" i="10"/>
  <c r="Q723" i="10"/>
  <c r="O723" i="10"/>
  <c r="F724" i="10"/>
  <c r="P678" i="6"/>
  <c r="K678" i="6"/>
  <c r="L678" i="6" s="1"/>
  <c r="G679" i="6" s="1"/>
  <c r="Q678" i="6"/>
  <c r="F679" i="6"/>
  <c r="O678" i="6"/>
  <c r="T724" i="10" l="1"/>
  <c r="U724" i="10" s="1"/>
  <c r="V725" i="10" s="1"/>
  <c r="O724" i="10"/>
  <c r="F725" i="10"/>
  <c r="P724" i="10"/>
  <c r="K724" i="10"/>
  <c r="L724" i="10" s="1"/>
  <c r="G725" i="10" s="1"/>
  <c r="Q724" i="10"/>
  <c r="O679" i="6"/>
  <c r="F680" i="6"/>
  <c r="Q679" i="6"/>
  <c r="P679" i="6"/>
  <c r="K679" i="6"/>
  <c r="L679" i="6" s="1"/>
  <c r="G680" i="6" s="1"/>
  <c r="T725" i="10" l="1"/>
  <c r="U725" i="10" s="1"/>
  <c r="V726" i="10" s="1"/>
  <c r="K725" i="10"/>
  <c r="L725" i="10" s="1"/>
  <c r="G726" i="10" s="1"/>
  <c r="Q725" i="10"/>
  <c r="P725" i="10"/>
  <c r="O725" i="10"/>
  <c r="F726" i="10"/>
  <c r="O680" i="6"/>
  <c r="F681" i="6"/>
  <c r="Q680" i="6"/>
  <c r="P680" i="6"/>
  <c r="K680" i="6"/>
  <c r="L680" i="6" s="1"/>
  <c r="G681" i="6" s="1"/>
  <c r="T726" i="10" l="1"/>
  <c r="U726" i="10" s="1"/>
  <c r="V727" i="10" s="1"/>
  <c r="F727" i="10"/>
  <c r="O726" i="10"/>
  <c r="Q726" i="10"/>
  <c r="P726" i="10"/>
  <c r="K726" i="10"/>
  <c r="L726" i="10" s="1"/>
  <c r="G727" i="10" s="1"/>
  <c r="O681" i="6"/>
  <c r="F682" i="6"/>
  <c r="P681" i="6"/>
  <c r="K681" i="6"/>
  <c r="L681" i="6" s="1"/>
  <c r="G682" i="6" s="1"/>
  <c r="Q681" i="6"/>
  <c r="Q727" i="10" l="1"/>
  <c r="P727" i="10"/>
  <c r="K727" i="10"/>
  <c r="L727" i="10" s="1"/>
  <c r="G728" i="10" s="1"/>
  <c r="F728" i="10"/>
  <c r="O727" i="10"/>
  <c r="T727" i="10"/>
  <c r="U727" i="10" s="1"/>
  <c r="V728" i="10" s="1"/>
  <c r="K682" i="6"/>
  <c r="L682" i="6" s="1"/>
  <c r="G683" i="6" s="1"/>
  <c r="P682" i="6"/>
  <c r="Q682" i="6"/>
  <c r="O682" i="6"/>
  <c r="F683" i="6"/>
  <c r="T728" i="10" l="1"/>
  <c r="U728" i="10" s="1"/>
  <c r="V729" i="10" s="1"/>
  <c r="Q728" i="10"/>
  <c r="K728" i="10"/>
  <c r="L728" i="10" s="1"/>
  <c r="G729" i="10" s="1"/>
  <c r="P728" i="10"/>
  <c r="F729" i="10"/>
  <c r="O728" i="10"/>
  <c r="O683" i="6"/>
  <c r="F684" i="6"/>
  <c r="P683" i="6"/>
  <c r="K683" i="6"/>
  <c r="L683" i="6" s="1"/>
  <c r="G684" i="6" s="1"/>
  <c r="Q683" i="6"/>
  <c r="P729" i="10" l="1"/>
  <c r="Q729" i="10"/>
  <c r="K729" i="10"/>
  <c r="L729" i="10" s="1"/>
  <c r="G730" i="10" s="1"/>
  <c r="F730" i="10"/>
  <c r="O729" i="10"/>
  <c r="T729" i="10"/>
  <c r="U729" i="10" s="1"/>
  <c r="V730" i="10" s="1"/>
  <c r="K684" i="6"/>
  <c r="L684" i="6" s="1"/>
  <c r="G685" i="6" s="1"/>
  <c r="P684" i="6"/>
  <c r="Q684" i="6"/>
  <c r="F685" i="6"/>
  <c r="O684" i="6"/>
  <c r="F731" i="10" l="1"/>
  <c r="O730" i="10"/>
  <c r="Q730" i="10"/>
  <c r="P730" i="10"/>
  <c r="K730" i="10"/>
  <c r="L730" i="10" s="1"/>
  <c r="G731" i="10" s="1"/>
  <c r="T730" i="10"/>
  <c r="U730" i="10" s="1"/>
  <c r="V731" i="10" s="1"/>
  <c r="F686" i="6"/>
  <c r="O685" i="6"/>
  <c r="Q685" i="6"/>
  <c r="P685" i="6"/>
  <c r="K685" i="6"/>
  <c r="L685" i="6" s="1"/>
  <c r="G686" i="6" s="1"/>
  <c r="T731" i="10" l="1"/>
  <c r="U731" i="10" s="1"/>
  <c r="V732" i="10" s="1"/>
  <c r="P731" i="10"/>
  <c r="K731" i="10"/>
  <c r="L731" i="10" s="1"/>
  <c r="G732" i="10" s="1"/>
  <c r="Q731" i="10"/>
  <c r="O731" i="10"/>
  <c r="F732" i="10"/>
  <c r="Q686" i="6"/>
  <c r="P686" i="6"/>
  <c r="K686" i="6"/>
  <c r="L686" i="6" s="1"/>
  <c r="G687" i="6" s="1"/>
  <c r="F687" i="6"/>
  <c r="O686" i="6"/>
  <c r="T732" i="10" l="1"/>
  <c r="U732" i="10" s="1"/>
  <c r="V733" i="10" s="1"/>
  <c r="P732" i="10"/>
  <c r="Q732" i="10"/>
  <c r="K732" i="10"/>
  <c r="L732" i="10" s="1"/>
  <c r="G733" i="10" s="1"/>
  <c r="O732" i="10"/>
  <c r="F733" i="10"/>
  <c r="P687" i="6"/>
  <c r="K687" i="6"/>
  <c r="L687" i="6" s="1"/>
  <c r="G688" i="6" s="1"/>
  <c r="Q687" i="6"/>
  <c r="F688" i="6"/>
  <c r="O687" i="6"/>
  <c r="Q733" i="10" l="1"/>
  <c r="K733" i="10"/>
  <c r="L733" i="10" s="1"/>
  <c r="G734" i="10" s="1"/>
  <c r="P733" i="10"/>
  <c r="O733" i="10"/>
  <c r="F734" i="10"/>
  <c r="T733" i="10"/>
  <c r="U733" i="10" s="1"/>
  <c r="V734" i="10" s="1"/>
  <c r="F689" i="6"/>
  <c r="O688" i="6"/>
  <c r="P688" i="6"/>
  <c r="K688" i="6"/>
  <c r="L688" i="6" s="1"/>
  <c r="G689" i="6" s="1"/>
  <c r="Q688" i="6"/>
  <c r="T734" i="10" l="1"/>
  <c r="U734" i="10" s="1"/>
  <c r="V735" i="10" s="1"/>
  <c r="P734" i="10"/>
  <c r="Q734" i="10"/>
  <c r="K734" i="10"/>
  <c r="L734" i="10" s="1"/>
  <c r="G735" i="10" s="1"/>
  <c r="F735" i="10"/>
  <c r="O734" i="10"/>
  <c r="Q689" i="6"/>
  <c r="P689" i="6"/>
  <c r="K689" i="6"/>
  <c r="L689" i="6" s="1"/>
  <c r="G690" i="6" s="1"/>
  <c r="F690" i="6"/>
  <c r="O689" i="6"/>
  <c r="Q735" i="10" l="1"/>
  <c r="K735" i="10"/>
  <c r="L735" i="10" s="1"/>
  <c r="G736" i="10" s="1"/>
  <c r="P735" i="10"/>
  <c r="O735" i="10"/>
  <c r="F736" i="10"/>
  <c r="T735" i="10"/>
  <c r="U735" i="10" s="1"/>
  <c r="V736" i="10" s="1"/>
  <c r="Q690" i="6"/>
  <c r="P690" i="6"/>
  <c r="K690" i="6"/>
  <c r="L690" i="6" s="1"/>
  <c r="G691" i="6" s="1"/>
  <c r="F691" i="6"/>
  <c r="O690" i="6"/>
  <c r="T736" i="10" l="1"/>
  <c r="U736" i="10" s="1"/>
  <c r="V737" i="10" s="1"/>
  <c r="K736" i="10"/>
  <c r="L736" i="10" s="1"/>
  <c r="G737" i="10" s="1"/>
  <c r="Q736" i="10"/>
  <c r="P736" i="10"/>
  <c r="O736" i="10"/>
  <c r="F737" i="10"/>
  <c r="K691" i="6"/>
  <c r="L691" i="6" s="1"/>
  <c r="G692" i="6" s="1"/>
  <c r="Q691" i="6"/>
  <c r="P691" i="6"/>
  <c r="O691" i="6"/>
  <c r="F692" i="6"/>
  <c r="O737" i="10" l="1"/>
  <c r="F738" i="10"/>
  <c r="K737" i="10"/>
  <c r="L737" i="10" s="1"/>
  <c r="G738" i="10" s="1"/>
  <c r="Q737" i="10"/>
  <c r="P737" i="10"/>
  <c r="T737" i="10"/>
  <c r="U737" i="10" s="1"/>
  <c r="V738" i="10" s="1"/>
  <c r="K692" i="6"/>
  <c r="L692" i="6" s="1"/>
  <c r="G693" i="6" s="1"/>
  <c r="Q692" i="6"/>
  <c r="P692" i="6"/>
  <c r="F693" i="6"/>
  <c r="O692" i="6"/>
  <c r="T738" i="10" l="1"/>
  <c r="U738" i="10" s="1"/>
  <c r="V739" i="10" s="1"/>
  <c r="P738" i="10"/>
  <c r="K738" i="10"/>
  <c r="L738" i="10" s="1"/>
  <c r="G739" i="10" s="1"/>
  <c r="Q738" i="10"/>
  <c r="F739" i="10"/>
  <c r="O738" i="10"/>
  <c r="K693" i="6"/>
  <c r="L693" i="6" s="1"/>
  <c r="G694" i="6" s="1"/>
  <c r="Q693" i="6"/>
  <c r="P693" i="6"/>
  <c r="F694" i="6"/>
  <c r="O693" i="6"/>
  <c r="T739" i="10" l="1"/>
  <c r="U739" i="10" s="1"/>
  <c r="V740" i="10" s="1"/>
  <c r="K739" i="10"/>
  <c r="L739" i="10" s="1"/>
  <c r="G740" i="10" s="1"/>
  <c r="P739" i="10"/>
  <c r="Q739" i="10"/>
  <c r="O739" i="10"/>
  <c r="F740" i="10"/>
  <c r="K694" i="6"/>
  <c r="L694" i="6" s="1"/>
  <c r="G695" i="6" s="1"/>
  <c r="P694" i="6"/>
  <c r="Q694" i="6"/>
  <c r="O694" i="6"/>
  <c r="F695" i="6"/>
  <c r="F741" i="10" l="1"/>
  <c r="O740" i="10"/>
  <c r="P740" i="10"/>
  <c r="K740" i="10"/>
  <c r="L740" i="10" s="1"/>
  <c r="G741" i="10" s="1"/>
  <c r="Q740" i="10"/>
  <c r="T740" i="10"/>
  <c r="U740" i="10" s="1"/>
  <c r="V741" i="10" s="1"/>
  <c r="K695" i="6"/>
  <c r="L695" i="6" s="1"/>
  <c r="G696" i="6" s="1"/>
  <c r="P695" i="6"/>
  <c r="Q695" i="6"/>
  <c r="O695" i="6"/>
  <c r="F696" i="6"/>
  <c r="T741" i="10" l="1"/>
  <c r="U741" i="10" s="1"/>
  <c r="V742" i="10" s="1"/>
  <c r="Q741" i="10"/>
  <c r="K741" i="10"/>
  <c r="L741" i="10" s="1"/>
  <c r="G742" i="10" s="1"/>
  <c r="P741" i="10"/>
  <c r="F742" i="10"/>
  <c r="O741" i="10"/>
  <c r="O696" i="6"/>
  <c r="F697" i="6"/>
  <c r="P696" i="6"/>
  <c r="K696" i="6"/>
  <c r="L696" i="6" s="1"/>
  <c r="G697" i="6" s="1"/>
  <c r="Q696" i="6"/>
  <c r="T742" i="10" l="1"/>
  <c r="U742" i="10" s="1"/>
  <c r="V743" i="10" s="1"/>
  <c r="K742" i="10"/>
  <c r="L742" i="10" s="1"/>
  <c r="G743" i="10" s="1"/>
  <c r="Q742" i="10"/>
  <c r="P742" i="10"/>
  <c r="F743" i="10"/>
  <c r="O742" i="10"/>
  <c r="K697" i="6"/>
  <c r="L697" i="6" s="1"/>
  <c r="G698" i="6" s="1"/>
  <c r="Q697" i="6"/>
  <c r="P697" i="6"/>
  <c r="O697" i="6"/>
  <c r="F698" i="6"/>
  <c r="K743" i="10" l="1"/>
  <c r="L743" i="10" s="1"/>
  <c r="G744" i="10" s="1"/>
  <c r="P743" i="10"/>
  <c r="Q743" i="10"/>
  <c r="O743" i="10"/>
  <c r="F744" i="10"/>
  <c r="T743" i="10"/>
  <c r="U743" i="10" s="1"/>
  <c r="V744" i="10" s="1"/>
  <c r="O698" i="6"/>
  <c r="F699" i="6"/>
  <c r="K698" i="6"/>
  <c r="L698" i="6" s="1"/>
  <c r="G699" i="6" s="1"/>
  <c r="Q698" i="6"/>
  <c r="P698" i="6"/>
  <c r="T744" i="10" l="1"/>
  <c r="U744" i="10" s="1"/>
  <c r="V745" i="10" s="1"/>
  <c r="O744" i="10"/>
  <c r="F745" i="10"/>
  <c r="P744" i="10"/>
  <c r="K744" i="10"/>
  <c r="L744" i="10" s="1"/>
  <c r="G745" i="10" s="1"/>
  <c r="Q744" i="10"/>
  <c r="K699" i="6"/>
  <c r="L699" i="6" s="1"/>
  <c r="G700" i="6" s="1"/>
  <c r="Q699" i="6"/>
  <c r="P699" i="6"/>
  <c r="O699" i="6"/>
  <c r="F700" i="6"/>
  <c r="F746" i="10" l="1"/>
  <c r="O745" i="10"/>
  <c r="Q745" i="10"/>
  <c r="K745" i="10"/>
  <c r="L745" i="10" s="1"/>
  <c r="G746" i="10" s="1"/>
  <c r="P745" i="10"/>
  <c r="T745" i="10"/>
  <c r="U745" i="10" s="1"/>
  <c r="V746" i="10" s="1"/>
  <c r="F701" i="6"/>
  <c r="O700" i="6"/>
  <c r="K700" i="6"/>
  <c r="L700" i="6" s="1"/>
  <c r="G701" i="6" s="1"/>
  <c r="Q700" i="6"/>
  <c r="P700" i="6"/>
  <c r="T746" i="10" l="1"/>
  <c r="U746" i="10" s="1"/>
  <c r="V747" i="10" s="1"/>
  <c r="P746" i="10"/>
  <c r="K746" i="10"/>
  <c r="L746" i="10" s="1"/>
  <c r="G747" i="10" s="1"/>
  <c r="Q746" i="10"/>
  <c r="O746" i="10"/>
  <c r="F747" i="10"/>
  <c r="K701" i="6"/>
  <c r="L701" i="6" s="1"/>
  <c r="G702" i="6" s="1"/>
  <c r="Q701" i="6"/>
  <c r="P701" i="6"/>
  <c r="O701" i="6"/>
  <c r="F702" i="6"/>
  <c r="K747" i="10" l="1"/>
  <c r="L747" i="10" s="1"/>
  <c r="G748" i="10" s="1"/>
  <c r="P747" i="10"/>
  <c r="Q747" i="10"/>
  <c r="F748" i="10"/>
  <c r="O747" i="10"/>
  <c r="T747" i="10"/>
  <c r="U747" i="10" s="1"/>
  <c r="V748" i="10" s="1"/>
  <c r="O702" i="6"/>
  <c r="F703" i="6"/>
  <c r="P702" i="6"/>
  <c r="Q702" i="6"/>
  <c r="K702" i="6"/>
  <c r="L702" i="6" s="1"/>
  <c r="G703" i="6" s="1"/>
  <c r="O748" i="10" l="1"/>
  <c r="F749" i="10"/>
  <c r="T748" i="10"/>
  <c r="U748" i="10" s="1"/>
  <c r="V749" i="10" s="1"/>
  <c r="K748" i="10"/>
  <c r="L748" i="10" s="1"/>
  <c r="G749" i="10" s="1"/>
  <c r="P748" i="10"/>
  <c r="Q748" i="10"/>
  <c r="F704" i="6"/>
  <c r="O703" i="6"/>
  <c r="P703" i="6"/>
  <c r="Q703" i="6"/>
  <c r="K703" i="6"/>
  <c r="L703" i="6" s="1"/>
  <c r="G704" i="6" s="1"/>
  <c r="T749" i="10" l="1"/>
  <c r="U749" i="10" s="1"/>
  <c r="V750" i="10" s="1"/>
  <c r="F750" i="10"/>
  <c r="O749" i="10"/>
  <c r="P749" i="10"/>
  <c r="Q749" i="10"/>
  <c r="K749" i="10"/>
  <c r="L749" i="10" s="1"/>
  <c r="G750" i="10" s="1"/>
  <c r="P704" i="6"/>
  <c r="Q704" i="6"/>
  <c r="K704" i="6"/>
  <c r="L704" i="6" s="1"/>
  <c r="G705" i="6" s="1"/>
  <c r="O704" i="6"/>
  <c r="F705" i="6"/>
  <c r="Q750" i="10" l="1"/>
  <c r="K750" i="10"/>
  <c r="L750" i="10" s="1"/>
  <c r="G751" i="10" s="1"/>
  <c r="P750" i="10"/>
  <c r="F751" i="10"/>
  <c r="O750" i="10"/>
  <c r="T750" i="10"/>
  <c r="U750" i="10" s="1"/>
  <c r="V751" i="10" s="1"/>
  <c r="P705" i="6"/>
  <c r="K705" i="6"/>
  <c r="L705" i="6" s="1"/>
  <c r="G706" i="6" s="1"/>
  <c r="Q705" i="6"/>
  <c r="F706" i="6"/>
  <c r="O705" i="6"/>
  <c r="T751" i="10" l="1"/>
  <c r="U751" i="10" s="1"/>
  <c r="V752" i="10" s="1"/>
  <c r="K751" i="10"/>
  <c r="L751" i="10" s="1"/>
  <c r="G752" i="10" s="1"/>
  <c r="Q751" i="10"/>
  <c r="P751" i="10"/>
  <c r="O751" i="10"/>
  <c r="F752" i="10"/>
  <c r="O706" i="6"/>
  <c r="F707" i="6"/>
  <c r="P706" i="6"/>
  <c r="K706" i="6"/>
  <c r="L706" i="6" s="1"/>
  <c r="G707" i="6" s="1"/>
  <c r="Q706" i="6"/>
  <c r="T752" i="10" l="1"/>
  <c r="U752" i="10" s="1"/>
  <c r="V753" i="10" s="1"/>
  <c r="F753" i="10"/>
  <c r="O752" i="10"/>
  <c r="Q752" i="10"/>
  <c r="K752" i="10"/>
  <c r="L752" i="10" s="1"/>
  <c r="G753" i="10" s="1"/>
  <c r="P752" i="10"/>
  <c r="P707" i="6"/>
  <c r="K707" i="6"/>
  <c r="L707" i="6" s="1"/>
  <c r="G708" i="6" s="1"/>
  <c r="Q707" i="6"/>
  <c r="O707" i="6"/>
  <c r="F708" i="6"/>
  <c r="O753" i="10" l="1"/>
  <c r="F754" i="10"/>
  <c r="K753" i="10"/>
  <c r="L753" i="10" s="1"/>
  <c r="G754" i="10" s="1"/>
  <c r="P753" i="10"/>
  <c r="Q753" i="10"/>
  <c r="T753" i="10"/>
  <c r="U753" i="10" s="1"/>
  <c r="V754" i="10" s="1"/>
  <c r="T754" i="10" s="1"/>
  <c r="U754" i="10" s="1"/>
  <c r="V755" i="10" s="1"/>
  <c r="P708" i="6"/>
  <c r="Q708" i="6"/>
  <c r="K708" i="6"/>
  <c r="L708" i="6" s="1"/>
  <c r="G709" i="6" s="1"/>
  <c r="O708" i="6"/>
  <c r="F709" i="6"/>
  <c r="P754" i="10" l="1"/>
  <c r="Q754" i="10"/>
  <c r="K754" i="10"/>
  <c r="L754" i="10" s="1"/>
  <c r="G755" i="10" s="1"/>
  <c r="O754" i="10"/>
  <c r="F755" i="10"/>
  <c r="T755" i="10" s="1"/>
  <c r="U755" i="10" s="1"/>
  <c r="V756" i="10" s="1"/>
  <c r="P709" i="6"/>
  <c r="Q709" i="6"/>
  <c r="K709" i="6"/>
  <c r="L709" i="6" s="1"/>
  <c r="G710" i="6" s="1"/>
  <c r="O709" i="6"/>
  <c r="F710" i="6"/>
  <c r="P755" i="10" l="1"/>
  <c r="Q755" i="10"/>
  <c r="K755" i="10"/>
  <c r="L755" i="10" s="1"/>
  <c r="G756" i="10" s="1"/>
  <c r="O755" i="10"/>
  <c r="F756" i="10"/>
  <c r="P710" i="6"/>
  <c r="K710" i="6"/>
  <c r="L710" i="6" s="1"/>
  <c r="G711" i="6" s="1"/>
  <c r="Q710" i="6"/>
  <c r="O710" i="6"/>
  <c r="F711" i="6"/>
  <c r="P756" i="10" l="1"/>
  <c r="K756" i="10"/>
  <c r="L756" i="10" s="1"/>
  <c r="G757" i="10" s="1"/>
  <c r="Q756" i="10"/>
  <c r="F757" i="10"/>
  <c r="O756" i="10"/>
  <c r="T756" i="10"/>
  <c r="U756" i="10" s="1"/>
  <c r="V757" i="10" s="1"/>
  <c r="P711" i="6"/>
  <c r="K711" i="6"/>
  <c r="L711" i="6" s="1"/>
  <c r="G712" i="6" s="1"/>
  <c r="Q711" i="6"/>
  <c r="O711" i="6"/>
  <c r="F712" i="6"/>
  <c r="F758" i="10" l="1"/>
  <c r="O757" i="10"/>
  <c r="T757" i="10"/>
  <c r="U757" i="10" s="1"/>
  <c r="V758" i="10" s="1"/>
  <c r="P757" i="10"/>
  <c r="K757" i="10"/>
  <c r="L757" i="10" s="1"/>
  <c r="G758" i="10" s="1"/>
  <c r="Q757" i="10"/>
  <c r="P712" i="6"/>
  <c r="Q712" i="6"/>
  <c r="K712" i="6"/>
  <c r="L712" i="6" s="1"/>
  <c r="G713" i="6" s="1"/>
  <c r="O712" i="6"/>
  <c r="F713" i="6"/>
  <c r="T758" i="10" l="1"/>
  <c r="U758" i="10" s="1"/>
  <c r="V759" i="10" s="1"/>
  <c r="P758" i="10"/>
  <c r="Q758" i="10"/>
  <c r="K758" i="10"/>
  <c r="L758" i="10" s="1"/>
  <c r="G759" i="10" s="1"/>
  <c r="F759" i="10"/>
  <c r="O758" i="10"/>
  <c r="P713" i="6"/>
  <c r="K713" i="6"/>
  <c r="L713" i="6" s="1"/>
  <c r="G714" i="6" s="1"/>
  <c r="Q713" i="6"/>
  <c r="O713" i="6"/>
  <c r="F714" i="6"/>
  <c r="P759" i="10" l="1"/>
  <c r="Q759" i="10"/>
  <c r="K759" i="10"/>
  <c r="L759" i="10" s="1"/>
  <c r="G760" i="10" s="1"/>
  <c r="F760" i="10"/>
  <c r="O759" i="10"/>
  <c r="T759" i="10"/>
  <c r="U759" i="10" s="1"/>
  <c r="V760" i="10" s="1"/>
  <c r="P714" i="6"/>
  <c r="Q714" i="6"/>
  <c r="K714" i="6"/>
  <c r="L714" i="6" s="1"/>
  <c r="G715" i="6" s="1"/>
  <c r="O714" i="6"/>
  <c r="F715" i="6"/>
  <c r="F761" i="10" l="1"/>
  <c r="O760" i="10"/>
  <c r="P760" i="10"/>
  <c r="K760" i="10"/>
  <c r="L760" i="10" s="1"/>
  <c r="G761" i="10" s="1"/>
  <c r="Q760" i="10"/>
  <c r="T760" i="10"/>
  <c r="U760" i="10" s="1"/>
  <c r="V761" i="10" s="1"/>
  <c r="O715" i="6"/>
  <c r="F716" i="6"/>
  <c r="P715" i="6"/>
  <c r="K715" i="6"/>
  <c r="L715" i="6" s="1"/>
  <c r="G716" i="6" s="1"/>
  <c r="Q715" i="6"/>
  <c r="K761" i="10" l="1"/>
  <c r="L761" i="10" s="1"/>
  <c r="G762" i="10" s="1"/>
  <c r="P761" i="10"/>
  <c r="Q761" i="10"/>
  <c r="T761" i="10"/>
  <c r="U761" i="10" s="1"/>
  <c r="V762" i="10" s="1"/>
  <c r="F762" i="10"/>
  <c r="O761" i="10"/>
  <c r="K716" i="6"/>
  <c r="L716" i="6" s="1"/>
  <c r="G717" i="6" s="1"/>
  <c r="P716" i="6"/>
  <c r="Q716" i="6"/>
  <c r="O716" i="6"/>
  <c r="F717" i="6"/>
  <c r="Q762" i="10" l="1"/>
  <c r="K762" i="10"/>
  <c r="L762" i="10" s="1"/>
  <c r="G763" i="10" s="1"/>
  <c r="P762" i="10"/>
  <c r="O762" i="10"/>
  <c r="F763" i="10"/>
  <c r="T762" i="10"/>
  <c r="U762" i="10" s="1"/>
  <c r="V763" i="10" s="1"/>
  <c r="O717" i="6"/>
  <c r="F718" i="6"/>
  <c r="P717" i="6"/>
  <c r="K717" i="6"/>
  <c r="L717" i="6" s="1"/>
  <c r="G718" i="6" s="1"/>
  <c r="Q717" i="6"/>
  <c r="T763" i="10" l="1"/>
  <c r="U763" i="10" s="1"/>
  <c r="V764" i="10" s="1"/>
  <c r="K763" i="10"/>
  <c r="L763" i="10" s="1"/>
  <c r="G764" i="10" s="1"/>
  <c r="P763" i="10"/>
  <c r="Q763" i="10"/>
  <c r="O763" i="10"/>
  <c r="F764" i="10"/>
  <c r="K718" i="6"/>
  <c r="L718" i="6" s="1"/>
  <c r="G719" i="6" s="1"/>
  <c r="P718" i="6"/>
  <c r="Q718" i="6"/>
  <c r="O718" i="6"/>
  <c r="F719" i="6"/>
  <c r="O764" i="10" l="1"/>
  <c r="F765" i="10"/>
  <c r="Q764" i="10"/>
  <c r="P764" i="10"/>
  <c r="K764" i="10"/>
  <c r="L764" i="10" s="1"/>
  <c r="G765" i="10" s="1"/>
  <c r="T764" i="10"/>
  <c r="U764" i="10" s="1"/>
  <c r="V765" i="10" s="1"/>
  <c r="T765" i="10" s="1"/>
  <c r="U765" i="10" s="1"/>
  <c r="V766" i="10" s="1"/>
  <c r="O719" i="6"/>
  <c r="F720" i="6"/>
  <c r="P719" i="6"/>
  <c r="K719" i="6"/>
  <c r="L719" i="6" s="1"/>
  <c r="G720" i="6" s="1"/>
  <c r="Q719" i="6"/>
  <c r="O765" i="10" l="1"/>
  <c r="F766" i="10"/>
  <c r="T766" i="10" s="1"/>
  <c r="U766" i="10" s="1"/>
  <c r="V767" i="10" s="1"/>
  <c r="P765" i="10"/>
  <c r="K765" i="10"/>
  <c r="L765" i="10" s="1"/>
  <c r="G766" i="10" s="1"/>
  <c r="Q765" i="10"/>
  <c r="P720" i="6"/>
  <c r="K720" i="6"/>
  <c r="L720" i="6" s="1"/>
  <c r="G721" i="6" s="1"/>
  <c r="Q720" i="6"/>
  <c r="F721" i="6"/>
  <c r="O720" i="6"/>
  <c r="F767" i="10" l="1"/>
  <c r="T767" i="10" s="1"/>
  <c r="U767" i="10" s="1"/>
  <c r="V768" i="10" s="1"/>
  <c r="O766" i="10"/>
  <c r="P766" i="10"/>
  <c r="K766" i="10"/>
  <c r="L766" i="10" s="1"/>
  <c r="G767" i="10" s="1"/>
  <c r="Q766" i="10"/>
  <c r="P721" i="6"/>
  <c r="K721" i="6"/>
  <c r="L721" i="6" s="1"/>
  <c r="G722" i="6" s="1"/>
  <c r="Q721" i="6"/>
  <c r="O721" i="6"/>
  <c r="F722" i="6"/>
  <c r="Q767" i="10" l="1"/>
  <c r="P767" i="10"/>
  <c r="K767" i="10"/>
  <c r="L767" i="10" s="1"/>
  <c r="G768" i="10" s="1"/>
  <c r="F768" i="10"/>
  <c r="O767" i="10"/>
  <c r="K722" i="6"/>
  <c r="L722" i="6" s="1"/>
  <c r="G723" i="6" s="1"/>
  <c r="Q722" i="6"/>
  <c r="P722" i="6"/>
  <c r="O722" i="6"/>
  <c r="F723" i="6"/>
  <c r="Q768" i="10" l="1"/>
  <c r="P768" i="10"/>
  <c r="K768" i="10"/>
  <c r="L768" i="10" s="1"/>
  <c r="G769" i="10" s="1"/>
  <c r="O768" i="10"/>
  <c r="F769" i="10"/>
  <c r="T768" i="10"/>
  <c r="U768" i="10" s="1"/>
  <c r="V769" i="10" s="1"/>
  <c r="K723" i="6"/>
  <c r="L723" i="6" s="1"/>
  <c r="G724" i="6" s="1"/>
  <c r="P723" i="6"/>
  <c r="Q723" i="6"/>
  <c r="O723" i="6"/>
  <c r="F724" i="6"/>
  <c r="K769" i="10" l="1"/>
  <c r="L769" i="10" s="1"/>
  <c r="G770" i="10" s="1"/>
  <c r="P769" i="10"/>
  <c r="Q769" i="10"/>
  <c r="T769" i="10"/>
  <c r="U769" i="10" s="1"/>
  <c r="V770" i="10" s="1"/>
  <c r="F770" i="10"/>
  <c r="O769" i="10"/>
  <c r="O724" i="6"/>
  <c r="F725" i="6"/>
  <c r="Q724" i="6"/>
  <c r="P724" i="6"/>
  <c r="K724" i="6"/>
  <c r="L724" i="6" s="1"/>
  <c r="G725" i="6" s="1"/>
  <c r="T770" i="10" l="1"/>
  <c r="U770" i="10" s="1"/>
  <c r="V771" i="10" s="1"/>
  <c r="F771" i="10"/>
  <c r="O770" i="10"/>
  <c r="P770" i="10"/>
  <c r="Q770" i="10"/>
  <c r="K770" i="10"/>
  <c r="L770" i="10" s="1"/>
  <c r="G771" i="10" s="1"/>
  <c r="O725" i="6"/>
  <c r="F726" i="6"/>
  <c r="P725" i="6"/>
  <c r="K725" i="6"/>
  <c r="L725" i="6" s="1"/>
  <c r="G726" i="6" s="1"/>
  <c r="Q725" i="6"/>
  <c r="T771" i="10" l="1"/>
  <c r="U771" i="10" s="1"/>
  <c r="V772" i="10" s="1"/>
  <c r="Q771" i="10"/>
  <c r="P771" i="10"/>
  <c r="K771" i="10"/>
  <c r="L771" i="10" s="1"/>
  <c r="G772" i="10" s="1"/>
  <c r="F772" i="10"/>
  <c r="O771" i="10"/>
  <c r="P726" i="6"/>
  <c r="K726" i="6"/>
  <c r="L726" i="6" s="1"/>
  <c r="G727" i="6" s="1"/>
  <c r="Q726" i="6"/>
  <c r="O726" i="6"/>
  <c r="F727" i="6"/>
  <c r="P772" i="10" l="1"/>
  <c r="K772" i="10"/>
  <c r="L772" i="10" s="1"/>
  <c r="G773" i="10" s="1"/>
  <c r="Q772" i="10"/>
  <c r="F773" i="10"/>
  <c r="O772" i="10"/>
  <c r="T772" i="10"/>
  <c r="U772" i="10" s="1"/>
  <c r="V773" i="10" s="1"/>
  <c r="P727" i="6"/>
  <c r="K727" i="6"/>
  <c r="L727" i="6" s="1"/>
  <c r="G728" i="6" s="1"/>
  <c r="Q727" i="6"/>
  <c r="O727" i="6"/>
  <c r="F728" i="6"/>
  <c r="F774" i="10" l="1"/>
  <c r="O773" i="10"/>
  <c r="T773" i="10"/>
  <c r="U773" i="10" s="1"/>
  <c r="V774" i="10" s="1"/>
  <c r="K773" i="10"/>
  <c r="L773" i="10" s="1"/>
  <c r="G774" i="10" s="1"/>
  <c r="P773" i="10"/>
  <c r="Q773" i="10"/>
  <c r="P728" i="6"/>
  <c r="Q728" i="6"/>
  <c r="K728" i="6"/>
  <c r="L728" i="6" s="1"/>
  <c r="G729" i="6" s="1"/>
  <c r="O728" i="6"/>
  <c r="F729" i="6"/>
  <c r="O729" i="6" s="1"/>
  <c r="T774" i="10" l="1"/>
  <c r="U774" i="10" s="1"/>
  <c r="V775" i="10" s="1"/>
  <c r="P774" i="10"/>
  <c r="K774" i="10"/>
  <c r="L774" i="10" s="1"/>
  <c r="G775" i="10" s="1"/>
  <c r="Q774" i="10"/>
  <c r="F775" i="10"/>
  <c r="T775" i="10" s="1"/>
  <c r="U775" i="10" s="1"/>
  <c r="V776" i="10" s="1"/>
  <c r="O774" i="10"/>
  <c r="P729" i="6"/>
  <c r="K729" i="6"/>
  <c r="L729" i="6" s="1"/>
  <c r="Q729" i="6"/>
  <c r="P775" i="10" l="1"/>
  <c r="K775" i="10"/>
  <c r="L775" i="10" s="1"/>
  <c r="G776" i="10" s="1"/>
  <c r="Q775" i="10"/>
  <c r="F776" i="10"/>
  <c r="O775" i="10"/>
  <c r="P776" i="10" l="1"/>
  <c r="Q776" i="10"/>
  <c r="K776" i="10"/>
  <c r="L776" i="10" s="1"/>
  <c r="G777" i="10" s="1"/>
  <c r="F777" i="10"/>
  <c r="O776" i="10"/>
  <c r="T776" i="10"/>
  <c r="U776" i="10" s="1"/>
  <c r="V777" i="10" s="1"/>
  <c r="T777" i="10" l="1"/>
  <c r="U777" i="10" s="1"/>
  <c r="V778" i="10" s="1"/>
  <c r="F778" i="10"/>
  <c r="O777" i="10"/>
  <c r="K777" i="10"/>
  <c r="L777" i="10" s="1"/>
  <c r="G778" i="10" s="1"/>
  <c r="P777" i="10"/>
  <c r="Q777" i="10"/>
  <c r="Q778" i="10" l="1"/>
  <c r="K778" i="10"/>
  <c r="L778" i="10" s="1"/>
  <c r="G779" i="10" s="1"/>
  <c r="P778" i="10"/>
  <c r="F779" i="10"/>
  <c r="O778" i="10"/>
  <c r="T778" i="10"/>
  <c r="U778" i="10" s="1"/>
  <c r="V779" i="10" s="1"/>
  <c r="F780" i="10" l="1"/>
  <c r="O779" i="10"/>
  <c r="T779" i="10"/>
  <c r="U779" i="10" s="1"/>
  <c r="V780" i="10" s="1"/>
  <c r="P779" i="10"/>
  <c r="Q779" i="10"/>
  <c r="K779" i="10"/>
  <c r="L779" i="10" s="1"/>
  <c r="G780" i="10" s="1"/>
  <c r="T780" i="10" l="1"/>
  <c r="U780" i="10" s="1"/>
  <c r="V781" i="10" s="1"/>
  <c r="K780" i="10"/>
  <c r="L780" i="10" s="1"/>
  <c r="G781" i="10" s="1"/>
  <c r="P780" i="10"/>
  <c r="Q780" i="10"/>
  <c r="F781" i="10"/>
  <c r="O780" i="10"/>
  <c r="T781" i="10" l="1"/>
  <c r="U781" i="10" s="1"/>
  <c r="V782" i="10" s="1"/>
  <c r="K781" i="10"/>
  <c r="L781" i="10" s="1"/>
  <c r="G782" i="10" s="1"/>
  <c r="P781" i="10"/>
  <c r="Q781" i="10"/>
  <c r="O781" i="10"/>
  <c r="F782" i="10"/>
  <c r="O782" i="10" l="1"/>
  <c r="F783" i="10"/>
  <c r="Q782" i="10"/>
  <c r="K782" i="10"/>
  <c r="L782" i="10" s="1"/>
  <c r="G783" i="10" s="1"/>
  <c r="P782" i="10"/>
  <c r="T782" i="10"/>
  <c r="U782" i="10" s="1"/>
  <c r="V783" i="10" s="1"/>
  <c r="T783" i="10" s="1"/>
  <c r="U783" i="10" s="1"/>
  <c r="V784" i="10" s="1"/>
  <c r="K783" i="10" l="1"/>
  <c r="L783" i="10" s="1"/>
  <c r="G784" i="10" s="1"/>
  <c r="Q783" i="10"/>
  <c r="P783" i="10"/>
  <c r="F784" i="10"/>
  <c r="T784" i="10" s="1"/>
  <c r="U784" i="10" s="1"/>
  <c r="V785" i="10" s="1"/>
  <c r="O783" i="10"/>
  <c r="F785" i="10" l="1"/>
  <c r="O784" i="10"/>
  <c r="K784" i="10"/>
  <c r="L784" i="10" s="1"/>
  <c r="G785" i="10" s="1"/>
  <c r="Q784" i="10"/>
  <c r="P784" i="10"/>
  <c r="K785" i="10" l="1"/>
  <c r="L785" i="10" s="1"/>
  <c r="G786" i="10" s="1"/>
  <c r="Q785" i="10"/>
  <c r="P785" i="10"/>
  <c r="F786" i="10"/>
  <c r="O785" i="10"/>
  <c r="T785" i="10"/>
  <c r="U785" i="10" s="1"/>
  <c r="V786" i="10" s="1"/>
  <c r="F787" i="10" l="1"/>
  <c r="O786" i="10"/>
  <c r="T786" i="10"/>
  <c r="U786" i="10" s="1"/>
  <c r="V787" i="10" s="1"/>
  <c r="K786" i="10"/>
  <c r="L786" i="10" s="1"/>
  <c r="G787" i="10" s="1"/>
  <c r="Q786" i="10"/>
  <c r="P786" i="10"/>
  <c r="T787" i="10" l="1"/>
  <c r="U787" i="10" s="1"/>
  <c r="V788" i="10" s="1"/>
  <c r="K787" i="10"/>
  <c r="L787" i="10" s="1"/>
  <c r="G788" i="10" s="1"/>
  <c r="P787" i="10"/>
  <c r="Q787" i="10"/>
  <c r="F788" i="10"/>
  <c r="O787" i="10"/>
  <c r="F789" i="10" l="1"/>
  <c r="O788" i="10"/>
  <c r="P788" i="10"/>
  <c r="K788" i="10"/>
  <c r="L788" i="10" s="1"/>
  <c r="G789" i="10" s="1"/>
  <c r="Q788" i="10"/>
  <c r="T788" i="10"/>
  <c r="U788" i="10" s="1"/>
  <c r="V789" i="10" s="1"/>
  <c r="T789" i="10" l="1"/>
  <c r="U789" i="10" s="1"/>
  <c r="V790" i="10" s="1"/>
  <c r="P789" i="10"/>
  <c r="K789" i="10"/>
  <c r="L789" i="10" s="1"/>
  <c r="G790" i="10" s="1"/>
  <c r="Q789" i="10"/>
  <c r="F790" i="10"/>
  <c r="O789" i="10"/>
  <c r="Q790" i="10" l="1"/>
  <c r="P790" i="10"/>
  <c r="K790" i="10"/>
  <c r="L790" i="10" s="1"/>
  <c r="G791" i="10" s="1"/>
  <c r="O790" i="10"/>
  <c r="F791" i="10"/>
  <c r="T790" i="10"/>
  <c r="U790" i="10" s="1"/>
  <c r="V791" i="10" s="1"/>
  <c r="T791" i="10" l="1"/>
  <c r="U791" i="10" s="1"/>
  <c r="V792" i="10" s="1"/>
  <c r="K791" i="10"/>
  <c r="L791" i="10" s="1"/>
  <c r="G792" i="10" s="1"/>
  <c r="Q791" i="10"/>
  <c r="P791" i="10"/>
  <c r="O791" i="10"/>
  <c r="F792" i="10"/>
  <c r="F793" i="10" l="1"/>
  <c r="O792" i="10"/>
  <c r="K792" i="10"/>
  <c r="L792" i="10" s="1"/>
  <c r="G793" i="10" s="1"/>
  <c r="Q792" i="10"/>
  <c r="P792" i="10"/>
  <c r="T792" i="10"/>
  <c r="U792" i="10" s="1"/>
  <c r="V793" i="10" s="1"/>
  <c r="T793" i="10" l="1"/>
  <c r="U793" i="10" s="1"/>
  <c r="V794" i="10" s="1"/>
  <c r="K793" i="10"/>
  <c r="L793" i="10" s="1"/>
  <c r="G794" i="10" s="1"/>
  <c r="Q793" i="10"/>
  <c r="P793" i="10"/>
  <c r="O793" i="10"/>
  <c r="F794" i="10"/>
  <c r="F795" i="10" l="1"/>
  <c r="O794" i="10"/>
  <c r="Q794" i="10"/>
  <c r="K794" i="10"/>
  <c r="L794" i="10" s="1"/>
  <c r="G795" i="10" s="1"/>
  <c r="P794" i="10"/>
  <c r="T794" i="10"/>
  <c r="U794" i="10" s="1"/>
  <c r="V795" i="10" s="1"/>
  <c r="T795" i="10" l="1"/>
  <c r="U795" i="10" s="1"/>
  <c r="V796" i="10" s="1"/>
  <c r="K795" i="10"/>
  <c r="L795" i="10" s="1"/>
  <c r="G796" i="10" s="1"/>
  <c r="Q795" i="10"/>
  <c r="P795" i="10"/>
  <c r="O795" i="10"/>
  <c r="F796" i="10"/>
  <c r="K796" i="10" l="1"/>
  <c r="L796" i="10" s="1"/>
  <c r="G797" i="10" s="1"/>
  <c r="P796" i="10"/>
  <c r="Q796" i="10"/>
  <c r="O796" i="10"/>
  <c r="F797" i="10"/>
  <c r="T796" i="10"/>
  <c r="U796" i="10" s="1"/>
  <c r="V797" i="10" s="1"/>
  <c r="T797" i="10" l="1"/>
  <c r="U797" i="10" s="1"/>
  <c r="V798" i="10" s="1"/>
  <c r="F798" i="10"/>
  <c r="O797" i="10"/>
  <c r="K797" i="10"/>
  <c r="L797" i="10" s="1"/>
  <c r="G798" i="10" s="1"/>
  <c r="P797" i="10"/>
  <c r="Q797" i="10"/>
  <c r="T798" i="10" l="1"/>
  <c r="U798" i="10" s="1"/>
  <c r="V799" i="10" s="1"/>
  <c r="P798" i="10"/>
  <c r="K798" i="10"/>
  <c r="L798" i="10" s="1"/>
  <c r="G799" i="10" s="1"/>
  <c r="Q798" i="10"/>
  <c r="O798" i="10"/>
  <c r="F799" i="10"/>
  <c r="T799" i="10" l="1"/>
  <c r="U799" i="10" s="1"/>
  <c r="V800" i="10" s="1"/>
  <c r="P799" i="10"/>
  <c r="K799" i="10"/>
  <c r="L799" i="10" s="1"/>
  <c r="G800" i="10" s="1"/>
  <c r="Q799" i="10"/>
  <c r="O799" i="10"/>
  <c r="F800" i="10"/>
  <c r="Q800" i="10" l="1"/>
  <c r="P800" i="10"/>
  <c r="K800" i="10"/>
  <c r="L800" i="10" s="1"/>
  <c r="G801" i="10" s="1"/>
  <c r="F801" i="10"/>
  <c r="O800" i="10"/>
  <c r="T800" i="10"/>
  <c r="U800" i="10" s="1"/>
  <c r="V801" i="10" s="1"/>
  <c r="F802" i="10" l="1"/>
  <c r="O801" i="10"/>
  <c r="K801" i="10"/>
  <c r="L801" i="10" s="1"/>
  <c r="G802" i="10" s="1"/>
  <c r="P801" i="10"/>
  <c r="Q801" i="10"/>
  <c r="T801" i="10"/>
  <c r="U801" i="10" s="1"/>
  <c r="V802" i="10" s="1"/>
  <c r="T802" i="10" l="1"/>
  <c r="U802" i="10" s="1"/>
  <c r="V803" i="10" s="1"/>
  <c r="P802" i="10"/>
  <c r="Q802" i="10"/>
  <c r="K802" i="10"/>
  <c r="L802" i="10" s="1"/>
  <c r="G803" i="10" s="1"/>
  <c r="O802" i="10"/>
  <c r="F803" i="10"/>
  <c r="T803" i="10" l="1"/>
  <c r="U803" i="10" s="1"/>
  <c r="V804" i="10" s="1"/>
  <c r="P803" i="10"/>
  <c r="K803" i="10"/>
  <c r="L803" i="10" s="1"/>
  <c r="G804" i="10" s="1"/>
  <c r="Q803" i="10"/>
  <c r="F804" i="10"/>
  <c r="O803" i="10"/>
  <c r="Q804" i="10" l="1"/>
  <c r="P804" i="10"/>
  <c r="K804" i="10"/>
  <c r="L804" i="10" s="1"/>
  <c r="G805" i="10" s="1"/>
  <c r="F805" i="10"/>
  <c r="O804" i="10"/>
  <c r="T804" i="10"/>
  <c r="U804" i="10" s="1"/>
  <c r="V805" i="10" s="1"/>
  <c r="F806" i="10" l="1"/>
  <c r="O805" i="10"/>
  <c r="Q805" i="10"/>
  <c r="P805" i="10"/>
  <c r="K805" i="10"/>
  <c r="L805" i="10" s="1"/>
  <c r="G806" i="10" s="1"/>
  <c r="T805" i="10"/>
  <c r="U805" i="10" s="1"/>
  <c r="V806" i="10" s="1"/>
  <c r="P806" i="10" l="1"/>
  <c r="K806" i="10"/>
  <c r="L806" i="10" s="1"/>
  <c r="G807" i="10" s="1"/>
  <c r="Q806" i="10"/>
  <c r="F807" i="10"/>
  <c r="O806" i="10"/>
  <c r="T806" i="10"/>
  <c r="U806" i="10" s="1"/>
  <c r="V807" i="10" s="1"/>
  <c r="F808" i="10" l="1"/>
  <c r="O807" i="10"/>
  <c r="T807" i="10"/>
  <c r="U807" i="10" s="1"/>
  <c r="V808" i="10" s="1"/>
  <c r="K807" i="10"/>
  <c r="L807" i="10" s="1"/>
  <c r="G808" i="10" s="1"/>
  <c r="Q807" i="10"/>
  <c r="P807" i="10"/>
  <c r="Q808" i="10" l="1"/>
  <c r="P808" i="10"/>
  <c r="K808" i="10"/>
  <c r="L808" i="10" s="1"/>
  <c r="G809" i="10" s="1"/>
  <c r="O808" i="10"/>
  <c r="F809" i="10"/>
  <c r="T808" i="10"/>
  <c r="U808" i="10" s="1"/>
  <c r="V809" i="10" s="1"/>
  <c r="T809" i="10" l="1"/>
  <c r="U809" i="10" s="1"/>
  <c r="V810" i="10" s="1"/>
  <c r="F810" i="10"/>
  <c r="O809" i="10"/>
  <c r="K809" i="10"/>
  <c r="L809" i="10" s="1"/>
  <c r="G810" i="10" s="1"/>
  <c r="Q809" i="10"/>
  <c r="P809" i="10"/>
  <c r="T810" i="10" l="1"/>
  <c r="U810" i="10" s="1"/>
  <c r="V811" i="10" s="1"/>
  <c r="Q810" i="10"/>
  <c r="P810" i="10"/>
  <c r="K810" i="10"/>
  <c r="L810" i="10" s="1"/>
  <c r="G811" i="10" s="1"/>
  <c r="O810" i="10"/>
  <c r="F811" i="10"/>
  <c r="T811" i="10" l="1"/>
  <c r="U811" i="10" s="1"/>
  <c r="V812" i="10" s="1"/>
  <c r="K811" i="10"/>
  <c r="L811" i="10" s="1"/>
  <c r="G812" i="10" s="1"/>
  <c r="P811" i="10"/>
  <c r="Q811" i="10"/>
  <c r="O811" i="10"/>
  <c r="F812" i="10"/>
  <c r="T812" i="10" l="1"/>
  <c r="U812" i="10" s="1"/>
  <c r="V813" i="10" s="1"/>
  <c r="Q812" i="10"/>
  <c r="P812" i="10"/>
  <c r="K812" i="10"/>
  <c r="L812" i="10" s="1"/>
  <c r="G813" i="10" s="1"/>
  <c r="F813" i="10"/>
  <c r="O812" i="10"/>
  <c r="Q813" i="10" l="1"/>
  <c r="P813" i="10"/>
  <c r="K813" i="10"/>
  <c r="L813" i="10" s="1"/>
  <c r="G814" i="10" s="1"/>
  <c r="O813" i="10"/>
  <c r="F814" i="10"/>
  <c r="T813" i="10"/>
  <c r="U813" i="10" s="1"/>
  <c r="V814" i="10" s="1"/>
  <c r="O814" i="10" l="1"/>
  <c r="F815" i="10"/>
  <c r="K814" i="10"/>
  <c r="L814" i="10" s="1"/>
  <c r="G815" i="10" s="1"/>
  <c r="Q814" i="10"/>
  <c r="P814" i="10"/>
  <c r="T814" i="10"/>
  <c r="U814" i="10" s="1"/>
  <c r="V815" i="10" s="1"/>
  <c r="T815" i="10" s="1"/>
  <c r="U815" i="10" s="1"/>
  <c r="V816" i="10" s="1"/>
  <c r="O815" i="10" l="1"/>
  <c r="F816" i="10"/>
  <c r="T816" i="10" s="1"/>
  <c r="U816" i="10" s="1"/>
  <c r="V817" i="10" s="1"/>
  <c r="P815" i="10"/>
  <c r="K815" i="10"/>
  <c r="L815" i="10" s="1"/>
  <c r="G816" i="10" s="1"/>
  <c r="Q815" i="10"/>
  <c r="Q816" i="10" l="1"/>
  <c r="K816" i="10"/>
  <c r="L816" i="10" s="1"/>
  <c r="G817" i="10" s="1"/>
  <c r="P816" i="10"/>
  <c r="O816" i="10"/>
  <c r="F817" i="10"/>
  <c r="K817" i="10" l="1"/>
  <c r="L817" i="10" s="1"/>
  <c r="G818" i="10" s="1"/>
  <c r="Q817" i="10"/>
  <c r="P817" i="10"/>
  <c r="O817" i="10"/>
  <c r="F818" i="10"/>
  <c r="T817" i="10"/>
  <c r="U817" i="10" s="1"/>
  <c r="V818" i="10" s="1"/>
  <c r="K818" i="10" l="1"/>
  <c r="L818" i="10" s="1"/>
  <c r="G819" i="10" s="1"/>
  <c r="Q818" i="10"/>
  <c r="P818" i="10"/>
  <c r="O818" i="10"/>
  <c r="F819" i="10"/>
  <c r="T818" i="10"/>
  <c r="U818" i="10" s="1"/>
  <c r="V819" i="10" s="1"/>
  <c r="T819" i="10" l="1"/>
  <c r="U819" i="10" s="1"/>
  <c r="V820" i="10" s="1"/>
  <c r="K819" i="10"/>
  <c r="L819" i="10" s="1"/>
  <c r="G820" i="10" s="1"/>
  <c r="Q819" i="10"/>
  <c r="P819" i="10"/>
  <c r="O819" i="10"/>
  <c r="F820" i="10"/>
  <c r="T820" i="10" l="1"/>
  <c r="U820" i="10" s="1"/>
  <c r="V821" i="10" s="1"/>
  <c r="Q820" i="10"/>
  <c r="P820" i="10"/>
  <c r="K820" i="10"/>
  <c r="L820" i="10" s="1"/>
  <c r="G821" i="10" s="1"/>
  <c r="O820" i="10"/>
  <c r="F821" i="10"/>
  <c r="P821" i="10" l="1"/>
  <c r="Q821" i="10"/>
  <c r="K821" i="10"/>
  <c r="L821" i="10" s="1"/>
  <c r="G822" i="10" s="1"/>
  <c r="O821" i="10"/>
  <c r="F822" i="10"/>
  <c r="T821" i="10"/>
  <c r="U821" i="10" s="1"/>
  <c r="V822" i="10" s="1"/>
  <c r="T822" i="10" l="1"/>
  <c r="U822" i="10" s="1"/>
  <c r="V823" i="10" s="1"/>
  <c r="K822" i="10"/>
  <c r="L822" i="10" s="1"/>
  <c r="G823" i="10" s="1"/>
  <c r="Q822" i="10"/>
  <c r="P822" i="10"/>
  <c r="O822" i="10"/>
  <c r="F823" i="10"/>
  <c r="T823" i="10" l="1"/>
  <c r="U823" i="10" s="1"/>
  <c r="V824" i="10" s="1"/>
  <c r="K823" i="10"/>
  <c r="L823" i="10" s="1"/>
  <c r="G824" i="10" s="1"/>
  <c r="Q823" i="10"/>
  <c r="P823" i="10"/>
  <c r="F824" i="10"/>
  <c r="O823" i="10"/>
  <c r="K824" i="10" l="1"/>
  <c r="L824" i="10" s="1"/>
  <c r="G825" i="10" s="1"/>
  <c r="Q824" i="10"/>
  <c r="P824" i="10"/>
  <c r="O824" i="10"/>
  <c r="F825" i="10"/>
  <c r="T824" i="10"/>
  <c r="U824" i="10" s="1"/>
  <c r="V825" i="10" s="1"/>
  <c r="T825" i="10" l="1"/>
  <c r="U825" i="10" s="1"/>
  <c r="V826" i="10" s="1"/>
  <c r="F826" i="10"/>
  <c r="O825" i="10"/>
  <c r="P825" i="10"/>
  <c r="K825" i="10"/>
  <c r="L825" i="10" s="1"/>
  <c r="G826" i="10" s="1"/>
  <c r="Q825" i="10"/>
  <c r="K826" i="10" l="1"/>
  <c r="L826" i="10" s="1"/>
  <c r="G827" i="10" s="1"/>
  <c r="P826" i="10"/>
  <c r="Q826" i="10"/>
  <c r="F827" i="10"/>
  <c r="O826" i="10"/>
  <c r="T826" i="10"/>
  <c r="U826" i="10" s="1"/>
  <c r="V827" i="10" s="1"/>
  <c r="T827" i="10" l="1"/>
  <c r="U827" i="10" s="1"/>
  <c r="V828" i="10" s="1"/>
  <c r="Q827" i="10"/>
  <c r="K827" i="10"/>
  <c r="L827" i="10" s="1"/>
  <c r="G828" i="10" s="1"/>
  <c r="P827" i="10"/>
  <c r="F828" i="10"/>
  <c r="O827" i="10"/>
  <c r="O828" i="10" l="1"/>
  <c r="F829" i="10"/>
  <c r="T828" i="10"/>
  <c r="U828" i="10" s="1"/>
  <c r="V829" i="10" s="1"/>
  <c r="P828" i="10"/>
  <c r="Q828" i="10"/>
  <c r="K828" i="10"/>
  <c r="L828" i="10" s="1"/>
  <c r="G829" i="10" s="1"/>
  <c r="T829" i="10" l="1"/>
  <c r="U829" i="10" s="1"/>
  <c r="V830" i="10" s="1"/>
  <c r="P829" i="10"/>
  <c r="K829" i="10"/>
  <c r="L829" i="10" s="1"/>
  <c r="G830" i="10" s="1"/>
  <c r="Q829" i="10"/>
  <c r="O829" i="10"/>
  <c r="F830" i="10"/>
  <c r="K830" i="10" l="1"/>
  <c r="L830" i="10" s="1"/>
  <c r="G831" i="10" s="1"/>
  <c r="Q830" i="10"/>
  <c r="P830" i="10"/>
  <c r="O830" i="10"/>
  <c r="F831" i="10"/>
  <c r="T830" i="10"/>
  <c r="U830" i="10" s="1"/>
  <c r="V831" i="10" s="1"/>
  <c r="T831" i="10" l="1"/>
  <c r="U831" i="10" s="1"/>
  <c r="V832" i="10" s="1"/>
  <c r="Q831" i="10"/>
  <c r="K831" i="10"/>
  <c r="L831" i="10" s="1"/>
  <c r="G832" i="10" s="1"/>
  <c r="P831" i="10"/>
  <c r="F832" i="10"/>
  <c r="O831" i="10"/>
  <c r="T832" i="10" l="1"/>
  <c r="U832" i="10" s="1"/>
  <c r="V833" i="10" s="1"/>
  <c r="P832" i="10"/>
  <c r="Q832" i="10"/>
  <c r="K832" i="10"/>
  <c r="L832" i="10" s="1"/>
  <c r="G833" i="10" s="1"/>
  <c r="F833" i="10"/>
  <c r="O832" i="10"/>
  <c r="P833" i="10" l="1"/>
  <c r="K833" i="10"/>
  <c r="L833" i="10" s="1"/>
  <c r="G834" i="10" s="1"/>
  <c r="Q833" i="10"/>
  <c r="F834" i="10"/>
  <c r="O833" i="10"/>
  <c r="T833" i="10"/>
  <c r="U833" i="10" s="1"/>
  <c r="V834" i="10" s="1"/>
  <c r="T834" i="10" l="1"/>
  <c r="U834" i="10" s="1"/>
  <c r="V835" i="10" s="1"/>
  <c r="P834" i="10"/>
  <c r="Q834" i="10"/>
  <c r="K834" i="10"/>
  <c r="L834" i="10" s="1"/>
  <c r="G835" i="10" s="1"/>
  <c r="F835" i="10"/>
  <c r="O834" i="10"/>
  <c r="T835" i="10" l="1"/>
  <c r="U835" i="10" s="1"/>
  <c r="V836" i="10" s="1"/>
  <c r="P835" i="10"/>
  <c r="Q835" i="10"/>
  <c r="K835" i="10"/>
  <c r="L835" i="10" s="1"/>
  <c r="G836" i="10" s="1"/>
  <c r="O835" i="10"/>
  <c r="F836" i="10"/>
  <c r="P836" i="10" l="1"/>
  <c r="K836" i="10"/>
  <c r="L836" i="10" s="1"/>
  <c r="G837" i="10" s="1"/>
  <c r="Q836" i="10"/>
  <c r="F837" i="10"/>
  <c r="O836" i="10"/>
  <c r="T836" i="10"/>
  <c r="U836" i="10" s="1"/>
  <c r="V837" i="10" s="1"/>
  <c r="T837" i="10" l="1"/>
  <c r="U837" i="10" s="1"/>
  <c r="V838" i="10" s="1"/>
  <c r="O837" i="10"/>
  <c r="F838" i="10"/>
  <c r="P837" i="10"/>
  <c r="K837" i="10"/>
  <c r="L837" i="10" s="1"/>
  <c r="G838" i="10" s="1"/>
  <c r="Q837" i="10"/>
  <c r="P838" i="10" l="1"/>
  <c r="Q838" i="10"/>
  <c r="K838" i="10"/>
  <c r="L838" i="10" s="1"/>
  <c r="G839" i="10" s="1"/>
  <c r="F839" i="10"/>
  <c r="O838" i="10"/>
  <c r="T838" i="10"/>
  <c r="U838" i="10" s="1"/>
  <c r="V839" i="10" s="1"/>
  <c r="O839" i="10" l="1"/>
  <c r="F840" i="10"/>
  <c r="P839" i="10"/>
  <c r="K839" i="10"/>
  <c r="L839" i="10" s="1"/>
  <c r="G840" i="10" s="1"/>
  <c r="Q839" i="10"/>
  <c r="T839" i="10"/>
  <c r="U839" i="10" s="1"/>
  <c r="V840" i="10" s="1"/>
  <c r="T840" i="10" s="1"/>
  <c r="U840" i="10" s="1"/>
  <c r="V841" i="10" s="1"/>
  <c r="P840" i="10" l="1"/>
  <c r="K840" i="10"/>
  <c r="L840" i="10" s="1"/>
  <c r="G841" i="10" s="1"/>
  <c r="Q840" i="10"/>
  <c r="F841" i="10"/>
  <c r="T841" i="10" s="1"/>
  <c r="U841" i="10" s="1"/>
  <c r="V842" i="10" s="1"/>
  <c r="O840" i="10"/>
  <c r="P841" i="10" l="1"/>
  <c r="K841" i="10"/>
  <c r="L841" i="10" s="1"/>
  <c r="G842" i="10" s="1"/>
  <c r="Q841" i="10"/>
  <c r="O841" i="10"/>
  <c r="F842" i="10"/>
  <c r="F843" i="10" l="1"/>
  <c r="O842" i="10"/>
  <c r="P842" i="10"/>
  <c r="K842" i="10"/>
  <c r="L842" i="10" s="1"/>
  <c r="G843" i="10" s="1"/>
  <c r="Q842" i="10"/>
  <c r="T842" i="10"/>
  <c r="U842" i="10" s="1"/>
  <c r="V843" i="10" s="1"/>
  <c r="T843" i="10" l="1"/>
  <c r="U843" i="10" s="1"/>
  <c r="V844" i="10" s="1"/>
  <c r="P843" i="10"/>
  <c r="Q843" i="10"/>
  <c r="K843" i="10"/>
  <c r="L843" i="10" s="1"/>
  <c r="G844" i="10" s="1"/>
  <c r="O843" i="10"/>
  <c r="F844" i="10"/>
  <c r="P844" i="10" l="1"/>
  <c r="K844" i="10"/>
  <c r="L844" i="10" s="1"/>
  <c r="G845" i="10" s="1"/>
  <c r="Q844" i="10"/>
  <c r="F845" i="10"/>
  <c r="O844" i="10"/>
  <c r="T844" i="10"/>
  <c r="U844" i="10" s="1"/>
  <c r="V845" i="10" s="1"/>
  <c r="O845" i="10" l="1"/>
  <c r="F846" i="10"/>
  <c r="T845" i="10"/>
  <c r="U845" i="10" s="1"/>
  <c r="V846" i="10" s="1"/>
  <c r="P845" i="10"/>
  <c r="K845" i="10"/>
  <c r="L845" i="10" s="1"/>
  <c r="G846" i="10" s="1"/>
  <c r="Q845" i="10"/>
  <c r="T846" i="10" l="1"/>
  <c r="U846" i="10" s="1"/>
  <c r="V847" i="10" s="1"/>
  <c r="P846" i="10"/>
  <c r="K846" i="10"/>
  <c r="L846" i="10" s="1"/>
  <c r="G847" i="10" s="1"/>
  <c r="Q846" i="10"/>
  <c r="F847" i="10"/>
  <c r="O846" i="10"/>
  <c r="T847" i="10" l="1"/>
  <c r="U847" i="10" s="1"/>
  <c r="V848" i="10" s="1"/>
  <c r="O847" i="10"/>
  <c r="F848" i="10"/>
  <c r="P847" i="10"/>
  <c r="K847" i="10"/>
  <c r="L847" i="10" s="1"/>
  <c r="G848" i="10" s="1"/>
  <c r="Q847" i="10"/>
  <c r="T848" i="10" l="1"/>
  <c r="U848" i="10" s="1"/>
  <c r="V849" i="10" s="1"/>
  <c r="F849" i="10"/>
  <c r="O848" i="10"/>
  <c r="P848" i="10"/>
  <c r="K848" i="10"/>
  <c r="L848" i="10" s="1"/>
  <c r="G849" i="10" s="1"/>
  <c r="Q848" i="10"/>
  <c r="T849" i="10" l="1"/>
  <c r="U849" i="10" s="1"/>
  <c r="V850" i="10" s="1"/>
  <c r="P849" i="10"/>
  <c r="K849" i="10"/>
  <c r="L849" i="10" s="1"/>
  <c r="G850" i="10" s="1"/>
  <c r="Q849" i="10"/>
  <c r="O849" i="10"/>
  <c r="F850" i="10"/>
  <c r="F851" i="10" l="1"/>
  <c r="O850" i="10"/>
  <c r="P850" i="10"/>
  <c r="K850" i="10"/>
  <c r="L850" i="10" s="1"/>
  <c r="G851" i="10" s="1"/>
  <c r="Q850" i="10"/>
  <c r="T850" i="10"/>
  <c r="U850" i="10" s="1"/>
  <c r="V851" i="10" s="1"/>
  <c r="T851" i="10" l="1"/>
  <c r="U851" i="10" s="1"/>
  <c r="V852" i="10" s="1"/>
  <c r="F852" i="10"/>
  <c r="O851" i="10"/>
  <c r="P851" i="10"/>
  <c r="K851" i="10"/>
  <c r="L851" i="10" s="1"/>
  <c r="G852" i="10" s="1"/>
  <c r="Q851" i="10"/>
  <c r="P852" i="10" l="1"/>
  <c r="Q852" i="10"/>
  <c r="K852" i="10"/>
  <c r="L852" i="10" s="1"/>
  <c r="G853" i="10" s="1"/>
  <c r="O852" i="10"/>
  <c r="F853" i="10"/>
  <c r="T852" i="10"/>
  <c r="U852" i="10" s="1"/>
  <c r="V853" i="10" s="1"/>
  <c r="P853" i="10" l="1"/>
  <c r="Q853" i="10"/>
  <c r="K853" i="10"/>
  <c r="L853" i="10" s="1"/>
  <c r="G854" i="10" s="1"/>
  <c r="T853" i="10"/>
  <c r="U853" i="10" s="1"/>
  <c r="V854" i="10" s="1"/>
  <c r="O853" i="10"/>
  <c r="F854" i="10"/>
  <c r="P854" i="10" l="1"/>
  <c r="K854" i="10"/>
  <c r="L854" i="10" s="1"/>
  <c r="G855" i="10" s="1"/>
  <c r="Q854" i="10"/>
  <c r="F855" i="10"/>
  <c r="O854" i="10"/>
  <c r="T854" i="10"/>
  <c r="U854" i="10" s="1"/>
  <c r="V855" i="10" s="1"/>
  <c r="T855" i="10" l="1"/>
  <c r="U855" i="10" s="1"/>
  <c r="V856" i="10" s="1"/>
  <c r="O855" i="10"/>
  <c r="F856" i="10"/>
  <c r="P855" i="10"/>
  <c r="K855" i="10"/>
  <c r="L855" i="10" s="1"/>
  <c r="G856" i="10" s="1"/>
  <c r="Q855" i="10"/>
  <c r="F857" i="10" l="1"/>
  <c r="O856" i="10"/>
  <c r="P856" i="10"/>
  <c r="Q856" i="10"/>
  <c r="K856" i="10"/>
  <c r="L856" i="10" s="1"/>
  <c r="G857" i="10" s="1"/>
  <c r="T856" i="10"/>
  <c r="U856" i="10" s="1"/>
  <c r="V857" i="10" s="1"/>
  <c r="T857" i="10" l="1"/>
  <c r="U857" i="10" s="1"/>
  <c r="V858" i="10" s="1"/>
  <c r="P857" i="10"/>
  <c r="Q857" i="10"/>
  <c r="K857" i="10"/>
  <c r="L857" i="10" s="1"/>
  <c r="G858" i="10" s="1"/>
  <c r="O857" i="10"/>
  <c r="F858" i="10"/>
  <c r="T858" i="10" l="1"/>
  <c r="U858" i="10" s="1"/>
  <c r="V859" i="10" s="1"/>
  <c r="O858" i="10"/>
  <c r="F859" i="10"/>
  <c r="P858" i="10"/>
  <c r="K858" i="10"/>
  <c r="L858" i="10" s="1"/>
  <c r="G859" i="10" s="1"/>
  <c r="Q858" i="10"/>
  <c r="P859" i="10" l="1"/>
  <c r="K859" i="10"/>
  <c r="L859" i="10" s="1"/>
  <c r="G860" i="10" s="1"/>
  <c r="Q859" i="10"/>
  <c r="T859" i="10"/>
  <c r="U859" i="10" s="1"/>
  <c r="V860" i="10" s="1"/>
  <c r="F860" i="10"/>
  <c r="O859" i="10"/>
  <c r="T860" i="10" l="1"/>
  <c r="U860" i="10" s="1"/>
  <c r="V861" i="10" s="1"/>
  <c r="F861" i="10"/>
  <c r="O860" i="10"/>
  <c r="Q860" i="10"/>
  <c r="K860" i="10"/>
  <c r="L860" i="10" s="1"/>
  <c r="G861" i="10" s="1"/>
  <c r="P860" i="10"/>
  <c r="T861" i="10" l="1"/>
  <c r="U861" i="10" s="1"/>
  <c r="V862" i="10" s="1"/>
  <c r="P861" i="10"/>
  <c r="Q861" i="10"/>
  <c r="K861" i="10"/>
  <c r="L861" i="10" s="1"/>
  <c r="G862" i="10" s="1"/>
  <c r="F862" i="10"/>
  <c r="O861" i="10"/>
  <c r="T862" i="10" l="1"/>
  <c r="U862" i="10" s="1"/>
  <c r="V863" i="10" s="1"/>
  <c r="F863" i="10"/>
  <c r="O862" i="10"/>
  <c r="P862" i="10"/>
  <c r="Q862" i="10"/>
  <c r="K862" i="10"/>
  <c r="L862" i="10" s="1"/>
  <c r="G863" i="10" s="1"/>
  <c r="T863" i="10" l="1"/>
  <c r="U863" i="10" s="1"/>
  <c r="V864" i="10" s="1"/>
  <c r="P863" i="10"/>
  <c r="K863" i="10"/>
  <c r="L863" i="10" s="1"/>
  <c r="G864" i="10" s="1"/>
  <c r="Q863" i="10"/>
  <c r="F864" i="10"/>
  <c r="O863" i="10"/>
  <c r="P864" i="10" l="1"/>
  <c r="K864" i="10"/>
  <c r="L864" i="10" s="1"/>
  <c r="G865" i="10" s="1"/>
  <c r="Q864" i="10"/>
  <c r="O864" i="10"/>
  <c r="F865" i="10"/>
  <c r="T864" i="10"/>
  <c r="U864" i="10" s="1"/>
  <c r="V865" i="10" s="1"/>
  <c r="T865" i="10" l="1"/>
  <c r="U865" i="10" s="1"/>
  <c r="V866" i="10" s="1"/>
  <c r="P865" i="10"/>
  <c r="Q865" i="10"/>
  <c r="K865" i="10"/>
  <c r="L865" i="10" s="1"/>
  <c r="G866" i="10" s="1"/>
  <c r="O865" i="10"/>
  <c r="F866" i="10"/>
  <c r="F867" i="10" l="1"/>
  <c r="O866" i="10"/>
  <c r="P866" i="10"/>
  <c r="K866" i="10"/>
  <c r="L866" i="10" s="1"/>
  <c r="G867" i="10" s="1"/>
  <c r="Q866" i="10"/>
  <c r="T866" i="10"/>
  <c r="U866" i="10" s="1"/>
  <c r="V867" i="10" s="1"/>
  <c r="P867" i="10" l="1"/>
  <c r="K867" i="10"/>
  <c r="L867" i="10" s="1"/>
  <c r="G868" i="10" s="1"/>
  <c r="Q867" i="10"/>
  <c r="T867" i="10"/>
  <c r="U867" i="10" s="1"/>
  <c r="V868" i="10" s="1"/>
  <c r="F868" i="10"/>
  <c r="O867" i="10"/>
  <c r="T868" i="10" l="1"/>
  <c r="U868" i="10" s="1"/>
  <c r="V869" i="10" s="1"/>
  <c r="P868" i="10"/>
  <c r="Q868" i="10"/>
  <c r="K868" i="10"/>
  <c r="L868" i="10" s="1"/>
  <c r="G869" i="10" s="1"/>
  <c r="F869" i="10"/>
  <c r="O868" i="10"/>
  <c r="T869" i="10" l="1"/>
  <c r="U869" i="10" s="1"/>
  <c r="V870" i="10" s="1"/>
  <c r="P869" i="10"/>
  <c r="K869" i="10"/>
  <c r="L869" i="10" s="1"/>
  <c r="G870" i="10" s="1"/>
  <c r="Q869" i="10"/>
  <c r="F870" i="10"/>
  <c r="O869" i="10"/>
  <c r="T870" i="10" l="1"/>
  <c r="U870" i="10" s="1"/>
  <c r="V871" i="10" s="1"/>
  <c r="O870" i="10"/>
  <c r="F871" i="10"/>
  <c r="P870" i="10"/>
  <c r="K870" i="10"/>
  <c r="L870" i="10" s="1"/>
  <c r="G871" i="10" s="1"/>
  <c r="Q870" i="10"/>
  <c r="O871" i="10" l="1"/>
  <c r="F872" i="10"/>
  <c r="K871" i="10"/>
  <c r="L871" i="10" s="1"/>
  <c r="G872" i="10" s="1"/>
  <c r="P871" i="10"/>
  <c r="Q871" i="10"/>
  <c r="T871" i="10"/>
  <c r="U871" i="10" s="1"/>
  <c r="V872" i="10" s="1"/>
  <c r="T872" i="10" s="1"/>
  <c r="U872" i="10" s="1"/>
  <c r="V873" i="10" s="1"/>
  <c r="Q872" i="10" l="1"/>
  <c r="K872" i="10"/>
  <c r="L872" i="10" s="1"/>
  <c r="G873" i="10" s="1"/>
  <c r="P872" i="10"/>
  <c r="F873" i="10"/>
  <c r="T873" i="10" s="1"/>
  <c r="U873" i="10" s="1"/>
  <c r="V874" i="10" s="1"/>
  <c r="O872" i="10"/>
  <c r="P873" i="10" l="1"/>
  <c r="Q873" i="10"/>
  <c r="K873" i="10"/>
  <c r="L873" i="10" s="1"/>
  <c r="G874" i="10" s="1"/>
  <c r="O873" i="10"/>
  <c r="F874" i="10"/>
  <c r="O874" i="10" l="1"/>
  <c r="F875" i="10"/>
  <c r="T874" i="10"/>
  <c r="U874" i="10" s="1"/>
  <c r="V875" i="10" s="1"/>
  <c r="P874" i="10"/>
  <c r="K874" i="10"/>
  <c r="L874" i="10" s="1"/>
  <c r="G875" i="10" s="1"/>
  <c r="Q874" i="10"/>
  <c r="T875" i="10" l="1"/>
  <c r="U875" i="10" s="1"/>
  <c r="V876" i="10" s="1"/>
  <c r="O875" i="10"/>
  <c r="F876" i="10"/>
  <c r="K875" i="10"/>
  <c r="L875" i="10" s="1"/>
  <c r="G876" i="10" s="1"/>
  <c r="P875" i="10"/>
  <c r="Q875" i="10"/>
  <c r="P876" i="10" l="1"/>
  <c r="Q876" i="10"/>
  <c r="K876" i="10"/>
  <c r="L876" i="10" s="1"/>
  <c r="G877" i="10" s="1"/>
  <c r="F877" i="10"/>
  <c r="O876" i="10"/>
  <c r="T876" i="10"/>
  <c r="U876" i="10" s="1"/>
  <c r="V877" i="10" s="1"/>
  <c r="T877" i="10" l="1"/>
  <c r="U877" i="10" s="1"/>
  <c r="V878" i="10" s="1"/>
  <c r="F878" i="10"/>
  <c r="O877" i="10"/>
  <c r="P877" i="10"/>
  <c r="Q877" i="10"/>
  <c r="K877" i="10"/>
  <c r="L877" i="10" s="1"/>
  <c r="G878" i="10" s="1"/>
  <c r="T878" i="10" l="1"/>
  <c r="U878" i="10" s="1"/>
  <c r="V879" i="10" s="1"/>
  <c r="P878" i="10"/>
  <c r="K878" i="10"/>
  <c r="L878" i="10" s="1"/>
  <c r="G879" i="10" s="1"/>
  <c r="Q878" i="10"/>
  <c r="F879" i="10"/>
  <c r="O878" i="10"/>
  <c r="P879" i="10" l="1"/>
  <c r="Q879" i="10"/>
  <c r="K879" i="10"/>
  <c r="L879" i="10" s="1"/>
  <c r="G880" i="10" s="1"/>
  <c r="O879" i="10"/>
  <c r="F880" i="10"/>
  <c r="T879" i="10"/>
  <c r="U879" i="10" s="1"/>
  <c r="V880" i="10" s="1"/>
  <c r="P880" i="10" l="1"/>
  <c r="K880" i="10"/>
  <c r="L880" i="10" s="1"/>
  <c r="G881" i="10" s="1"/>
  <c r="Q880" i="10"/>
  <c r="T880" i="10"/>
  <c r="U880" i="10" s="1"/>
  <c r="V881" i="10" s="1"/>
  <c r="O880" i="10"/>
  <c r="F881" i="10"/>
  <c r="T881" i="10" l="1"/>
  <c r="U881" i="10" s="1"/>
  <c r="V882" i="10" s="1"/>
  <c r="P881" i="10"/>
  <c r="K881" i="10"/>
  <c r="L881" i="10" s="1"/>
  <c r="G882" i="10" s="1"/>
  <c r="Q881" i="10"/>
  <c r="F882" i="10"/>
  <c r="O881" i="10"/>
  <c r="O882" i="10" l="1"/>
  <c r="F883" i="10"/>
  <c r="T882" i="10"/>
  <c r="U882" i="10" s="1"/>
  <c r="V883" i="10" s="1"/>
  <c r="T883" i="10" s="1"/>
  <c r="U883" i="10" s="1"/>
  <c r="V884" i="10" s="1"/>
  <c r="P882" i="10"/>
  <c r="K882" i="10"/>
  <c r="L882" i="10" s="1"/>
  <c r="G883" i="10" s="1"/>
  <c r="Q882" i="10"/>
  <c r="Q883" i="10" l="1"/>
  <c r="P883" i="10"/>
  <c r="K883" i="10"/>
  <c r="L883" i="10" s="1"/>
  <c r="G884" i="10" s="1"/>
  <c r="O883" i="10"/>
  <c r="F884" i="10"/>
  <c r="Q884" i="10" l="1"/>
  <c r="K884" i="10"/>
  <c r="L884" i="10" s="1"/>
  <c r="G885" i="10" s="1"/>
  <c r="P884" i="10"/>
  <c r="F885" i="10"/>
  <c r="O884" i="10"/>
  <c r="T884" i="10"/>
  <c r="U884" i="10" s="1"/>
  <c r="V885" i="10" s="1"/>
  <c r="T885" i="10" l="1"/>
  <c r="U885" i="10" s="1"/>
  <c r="V886" i="10" s="1"/>
  <c r="Q885" i="10"/>
  <c r="P885" i="10"/>
  <c r="K885" i="10"/>
  <c r="L885" i="10" s="1"/>
  <c r="G886" i="10" s="1"/>
  <c r="F886" i="10"/>
  <c r="O885" i="10"/>
  <c r="F887" i="10" l="1"/>
  <c r="O886" i="10"/>
  <c r="Q886" i="10"/>
  <c r="P886" i="10"/>
  <c r="K886" i="10"/>
  <c r="L886" i="10" s="1"/>
  <c r="G887" i="10" s="1"/>
  <c r="T886" i="10"/>
  <c r="U886" i="10" s="1"/>
  <c r="V887" i="10" s="1"/>
  <c r="T887" i="10" l="1"/>
  <c r="U887" i="10" s="1"/>
  <c r="V888" i="10" s="1"/>
  <c r="Q887" i="10"/>
  <c r="P887" i="10"/>
  <c r="K887" i="10"/>
  <c r="L887" i="10" s="1"/>
  <c r="G888" i="10" s="1"/>
  <c r="O887" i="10"/>
  <c r="F888" i="10"/>
  <c r="T888" i="10" l="1"/>
  <c r="U888" i="10" s="1"/>
  <c r="V889" i="10" s="1"/>
  <c r="Q888" i="10"/>
  <c r="K888" i="10"/>
  <c r="L888" i="10" s="1"/>
  <c r="G889" i="10" s="1"/>
  <c r="P888" i="10"/>
  <c r="F889" i="10"/>
  <c r="O888" i="10"/>
  <c r="T889" i="10" l="1"/>
  <c r="U889" i="10" s="1"/>
  <c r="V890" i="10" s="1"/>
  <c r="Q889" i="10"/>
  <c r="P889" i="10"/>
  <c r="K889" i="10"/>
  <c r="L889" i="10" s="1"/>
  <c r="G890" i="10" s="1"/>
  <c r="F890" i="10"/>
  <c r="O889" i="10"/>
  <c r="T890" i="10" l="1"/>
  <c r="U890" i="10" s="1"/>
  <c r="V891" i="10" s="1"/>
  <c r="Q890" i="10"/>
  <c r="P890" i="10"/>
  <c r="K890" i="10"/>
  <c r="L890" i="10" s="1"/>
  <c r="G891" i="10" s="1"/>
  <c r="F891" i="10"/>
  <c r="O890" i="10"/>
  <c r="Q891" i="10" l="1"/>
  <c r="K891" i="10"/>
  <c r="L891" i="10" s="1"/>
  <c r="G892" i="10" s="1"/>
  <c r="P891" i="10"/>
  <c r="O891" i="10"/>
  <c r="F892" i="10"/>
  <c r="T891" i="10"/>
  <c r="U891" i="10" s="1"/>
  <c r="V892" i="10" s="1"/>
  <c r="T892" i="10" l="1"/>
  <c r="U892" i="10" s="1"/>
  <c r="V893" i="10" s="1"/>
  <c r="P892" i="10"/>
  <c r="K892" i="10"/>
  <c r="L892" i="10" s="1"/>
  <c r="G893" i="10" s="1"/>
  <c r="Q892" i="10"/>
  <c r="F893" i="10"/>
  <c r="O892" i="10"/>
  <c r="O893" i="10" l="1"/>
  <c r="F894" i="10"/>
  <c r="T893" i="10"/>
  <c r="U893" i="10" s="1"/>
  <c r="V894" i="10" s="1"/>
  <c r="P893" i="10"/>
  <c r="K893" i="10"/>
  <c r="L893" i="10" s="1"/>
  <c r="G894" i="10" s="1"/>
  <c r="Q893" i="10"/>
  <c r="T894" i="10" l="1"/>
  <c r="U894" i="10" s="1"/>
  <c r="V895" i="10" s="1"/>
  <c r="P894" i="10"/>
  <c r="K894" i="10"/>
  <c r="L894" i="10" s="1"/>
  <c r="G895" i="10" s="1"/>
  <c r="Q894" i="10"/>
  <c r="F895" i="10"/>
  <c r="O894" i="10"/>
  <c r="T895" i="10" l="1"/>
  <c r="U895" i="10" s="1"/>
  <c r="V896" i="10" s="1"/>
  <c r="P895" i="10"/>
  <c r="K895" i="10"/>
  <c r="L895" i="10" s="1"/>
  <c r="G896" i="10" s="1"/>
  <c r="Q895" i="10"/>
  <c r="F896" i="10"/>
  <c r="O895" i="10"/>
  <c r="P896" i="10" l="1"/>
  <c r="K896" i="10"/>
  <c r="L896" i="10" s="1"/>
  <c r="G897" i="10" s="1"/>
  <c r="Q896" i="10"/>
  <c r="F897" i="10"/>
  <c r="O896" i="10"/>
  <c r="T896" i="10"/>
  <c r="U896" i="10" s="1"/>
  <c r="V897" i="10" s="1"/>
  <c r="O897" i="10" l="1"/>
  <c r="F898" i="10"/>
  <c r="T897" i="10"/>
  <c r="U897" i="10" s="1"/>
  <c r="V898" i="10" s="1"/>
  <c r="P897" i="10"/>
  <c r="K897" i="10"/>
  <c r="L897" i="10" s="1"/>
  <c r="G898" i="10" s="1"/>
  <c r="Q897" i="10"/>
  <c r="T898" i="10" l="1"/>
  <c r="U898" i="10" s="1"/>
  <c r="V899" i="10" s="1"/>
  <c r="P898" i="10"/>
  <c r="K898" i="10"/>
  <c r="L898" i="10" s="1"/>
  <c r="G899" i="10" s="1"/>
  <c r="Q898" i="10"/>
  <c r="F899" i="10"/>
  <c r="O898" i="10"/>
  <c r="T899" i="10" l="1"/>
  <c r="U899" i="10" s="1"/>
  <c r="V900" i="10" s="1"/>
  <c r="P899" i="10"/>
  <c r="Q899" i="10"/>
  <c r="K899" i="10"/>
  <c r="L899" i="10" s="1"/>
  <c r="G900" i="10" s="1"/>
  <c r="F900" i="10"/>
  <c r="O899" i="10"/>
  <c r="P900" i="10" l="1"/>
  <c r="K900" i="10"/>
  <c r="L900" i="10" s="1"/>
  <c r="G901" i="10" s="1"/>
  <c r="Q900" i="10"/>
  <c r="F901" i="10"/>
  <c r="O900" i="10"/>
  <c r="T900" i="10"/>
  <c r="U900" i="10" s="1"/>
  <c r="V901" i="10" s="1"/>
  <c r="T901" i="10" l="1"/>
  <c r="U901" i="10" s="1"/>
  <c r="V902" i="10" s="1"/>
  <c r="O901" i="10"/>
  <c r="F902" i="10"/>
  <c r="P901" i="10"/>
  <c r="Q901" i="10"/>
  <c r="K901" i="10"/>
  <c r="L901" i="10" s="1"/>
  <c r="G902" i="10" s="1"/>
  <c r="P902" i="10" l="1"/>
  <c r="Q902" i="10"/>
  <c r="K902" i="10"/>
  <c r="L902" i="10" s="1"/>
  <c r="G903" i="10" s="1"/>
  <c r="F903" i="10"/>
  <c r="O902" i="10"/>
  <c r="T902" i="10"/>
  <c r="U902" i="10" s="1"/>
  <c r="V903" i="10" s="1"/>
  <c r="T903" i="10" l="1"/>
  <c r="U903" i="10" s="1"/>
  <c r="V904" i="10" s="1"/>
  <c r="F904" i="10"/>
  <c r="O903" i="10"/>
  <c r="P903" i="10"/>
  <c r="K903" i="10"/>
  <c r="L903" i="10" s="1"/>
  <c r="G904" i="10" s="1"/>
  <c r="Q903" i="10"/>
  <c r="T904" i="10" l="1"/>
  <c r="U904" i="10" s="1"/>
  <c r="V905" i="10" s="1"/>
  <c r="P904" i="10"/>
  <c r="K904" i="10"/>
  <c r="L904" i="10" s="1"/>
  <c r="G905" i="10" s="1"/>
  <c r="Q904" i="10"/>
  <c r="F905" i="10"/>
  <c r="O904" i="10"/>
  <c r="T905" i="10" l="1"/>
  <c r="U905" i="10" s="1"/>
  <c r="V906" i="10" s="1"/>
  <c r="P905" i="10"/>
  <c r="K905" i="10"/>
  <c r="L905" i="10" s="1"/>
  <c r="G906" i="10" s="1"/>
  <c r="Q905" i="10"/>
  <c r="O905" i="10"/>
  <c r="F906" i="10"/>
  <c r="P906" i="10" l="1"/>
  <c r="K906" i="10"/>
  <c r="L906" i="10" s="1"/>
  <c r="G907" i="10" s="1"/>
  <c r="Q906" i="10"/>
  <c r="F907" i="10"/>
  <c r="O906" i="10"/>
  <c r="T906" i="10"/>
  <c r="U906" i="10" s="1"/>
  <c r="V907" i="10" s="1"/>
  <c r="T907" i="10" l="1"/>
  <c r="U907" i="10" s="1"/>
  <c r="V908" i="10" s="1"/>
  <c r="F908" i="10"/>
  <c r="O907" i="10"/>
  <c r="P907" i="10"/>
  <c r="K907" i="10"/>
  <c r="L907" i="10" s="1"/>
  <c r="G908" i="10" s="1"/>
  <c r="Q907" i="10"/>
  <c r="T908" i="10" l="1"/>
  <c r="U908" i="10" s="1"/>
  <c r="V909" i="10" s="1"/>
  <c r="P908" i="10"/>
  <c r="K908" i="10"/>
  <c r="L908" i="10" s="1"/>
  <c r="G909" i="10" s="1"/>
  <c r="Q908" i="10"/>
  <c r="F909" i="10"/>
  <c r="O908" i="10"/>
  <c r="O909" i="10" l="1"/>
  <c r="F910" i="10"/>
  <c r="P909" i="10"/>
  <c r="K909" i="10"/>
  <c r="L909" i="10" s="1"/>
  <c r="G910" i="10" s="1"/>
  <c r="Q909" i="10"/>
  <c r="T909" i="10"/>
  <c r="U909" i="10" s="1"/>
  <c r="V910" i="10" s="1"/>
  <c r="T910" i="10" s="1"/>
  <c r="U910" i="10" s="1"/>
  <c r="V911" i="10" s="1"/>
  <c r="P910" i="10" l="1"/>
  <c r="K910" i="10"/>
  <c r="L910" i="10" s="1"/>
  <c r="G911" i="10" s="1"/>
  <c r="Q910" i="10"/>
  <c r="O910" i="10"/>
  <c r="F911" i="10"/>
  <c r="T911" i="10" s="1"/>
  <c r="U911" i="10" s="1"/>
  <c r="V912" i="10" s="1"/>
  <c r="P911" i="10" l="1"/>
  <c r="K911" i="10"/>
  <c r="L911" i="10" s="1"/>
  <c r="G912" i="10" s="1"/>
  <c r="Q911" i="10"/>
  <c r="F912" i="10"/>
  <c r="O911" i="10"/>
  <c r="P912" i="10" l="1"/>
  <c r="K912" i="10"/>
  <c r="L912" i="10" s="1"/>
  <c r="Q912" i="10"/>
  <c r="G913" i="10"/>
  <c r="O912" i="10"/>
  <c r="F913" i="10"/>
  <c r="T912" i="10"/>
  <c r="U912" i="10" s="1"/>
  <c r="V913" i="10" s="1"/>
  <c r="T913" i="10" l="1"/>
  <c r="U913" i="10" s="1"/>
  <c r="V914" i="10" s="1"/>
  <c r="P913" i="10"/>
  <c r="Q913" i="10"/>
  <c r="K913" i="10"/>
  <c r="L913" i="10" s="1"/>
  <c r="G914" i="10" s="1"/>
  <c r="F914" i="10"/>
  <c r="O913" i="10"/>
  <c r="P914" i="10" l="1"/>
  <c r="Q914" i="10"/>
  <c r="K914" i="10"/>
  <c r="L914" i="10" s="1"/>
  <c r="G915" i="10" s="1"/>
  <c r="F915" i="10"/>
  <c r="O914" i="10"/>
  <c r="T914" i="10"/>
  <c r="U914" i="10" s="1"/>
  <c r="V915" i="10" s="1"/>
  <c r="T915" i="10" l="1"/>
  <c r="U915" i="10" s="1"/>
  <c r="V916" i="10" s="1"/>
  <c r="P915" i="10"/>
  <c r="Q915" i="10"/>
  <c r="K915" i="10"/>
  <c r="L915" i="10" s="1"/>
  <c r="G916" i="10" s="1"/>
  <c r="F916" i="10"/>
  <c r="O915" i="10"/>
  <c r="K916" i="10" l="1"/>
  <c r="L916" i="10" s="1"/>
  <c r="G917" i="10" s="1"/>
  <c r="Q916" i="10"/>
  <c r="P916" i="10"/>
  <c r="F917" i="10"/>
  <c r="O916" i="10"/>
  <c r="T916" i="10"/>
  <c r="U916" i="10" s="1"/>
  <c r="V917" i="10" s="1"/>
  <c r="O917" i="10" l="1"/>
  <c r="F918" i="10"/>
  <c r="T917" i="10"/>
  <c r="U917" i="10" s="1"/>
  <c r="V918" i="10" s="1"/>
  <c r="T918" i="10" s="1"/>
  <c r="U918" i="10" s="1"/>
  <c r="V919" i="10" s="1"/>
  <c r="K917" i="10"/>
  <c r="L917" i="10" s="1"/>
  <c r="G918" i="10" s="1"/>
  <c r="P917" i="10"/>
  <c r="Q917" i="10"/>
  <c r="K918" i="10" l="1"/>
  <c r="L918" i="10" s="1"/>
  <c r="G919" i="10" s="1"/>
  <c r="Q918" i="10"/>
  <c r="P918" i="10"/>
  <c r="F919" i="10"/>
  <c r="O918" i="10"/>
  <c r="O919" i="10" l="1"/>
  <c r="F920" i="10"/>
  <c r="T919" i="10"/>
  <c r="U919" i="10" s="1"/>
  <c r="V920" i="10" s="1"/>
  <c r="K919" i="10"/>
  <c r="L919" i="10" s="1"/>
  <c r="G920" i="10" s="1"/>
  <c r="Q919" i="10"/>
  <c r="P919" i="10"/>
  <c r="T920" i="10" l="1"/>
  <c r="U920" i="10" s="1"/>
  <c r="V921" i="10" s="1"/>
  <c r="K920" i="10"/>
  <c r="L920" i="10" s="1"/>
  <c r="G921" i="10" s="1"/>
  <c r="P920" i="10"/>
  <c r="Q920" i="10"/>
  <c r="F921" i="10"/>
  <c r="O920" i="10"/>
  <c r="T921" i="10" l="1"/>
  <c r="U921" i="10" s="1"/>
  <c r="V922" i="10" s="1"/>
  <c r="O921" i="10"/>
  <c r="F922" i="10"/>
  <c r="K921" i="10"/>
  <c r="L921" i="10" s="1"/>
  <c r="G922" i="10" s="1"/>
  <c r="P921" i="10"/>
  <c r="Q921" i="10"/>
  <c r="K922" i="10" l="1"/>
  <c r="L922" i="10" s="1"/>
  <c r="G923" i="10" s="1"/>
  <c r="P922" i="10"/>
  <c r="Q922" i="10"/>
  <c r="F923" i="10"/>
  <c r="O922" i="10"/>
  <c r="T922" i="10"/>
  <c r="U922" i="10" s="1"/>
  <c r="V923" i="10" s="1"/>
  <c r="T923" i="10" l="1"/>
  <c r="U923" i="10" s="1"/>
  <c r="V924" i="10" s="1"/>
  <c r="P923" i="10"/>
  <c r="K923" i="10"/>
  <c r="L923" i="10" s="1"/>
  <c r="G924" i="10" s="1"/>
  <c r="Q923" i="10"/>
  <c r="F924" i="10"/>
  <c r="O923" i="10"/>
  <c r="P924" i="10" l="1"/>
  <c r="K924" i="10"/>
  <c r="L924" i="10" s="1"/>
  <c r="G925" i="10" s="1"/>
  <c r="Q924" i="10"/>
  <c r="F925" i="10"/>
  <c r="O924" i="10"/>
  <c r="T924" i="10"/>
  <c r="U924" i="10" s="1"/>
  <c r="V925" i="10" s="1"/>
  <c r="T925" i="10" l="1"/>
  <c r="U925" i="10" s="1"/>
  <c r="V926" i="10" s="1"/>
  <c r="P925" i="10"/>
  <c r="K925" i="10"/>
  <c r="L925" i="10" s="1"/>
  <c r="G926" i="10" s="1"/>
  <c r="Q925" i="10"/>
  <c r="F926" i="10"/>
  <c r="O925" i="10"/>
  <c r="K926" i="10" l="1"/>
  <c r="L926" i="10" s="1"/>
  <c r="G927" i="10" s="1"/>
  <c r="Q926" i="10"/>
  <c r="P926" i="10"/>
  <c r="F927" i="10"/>
  <c r="O926" i="10"/>
  <c r="T926" i="10"/>
  <c r="U926" i="10" s="1"/>
  <c r="V927" i="10" s="1"/>
  <c r="O927" i="10" l="1"/>
  <c r="F928" i="10"/>
  <c r="T927" i="10"/>
  <c r="U927" i="10" s="1"/>
  <c r="V928" i="10" s="1"/>
  <c r="K927" i="10"/>
  <c r="L927" i="10" s="1"/>
  <c r="G928" i="10" s="1"/>
  <c r="Q927" i="10"/>
  <c r="P927" i="10"/>
  <c r="T928" i="10" l="1"/>
  <c r="U928" i="10" s="1"/>
  <c r="V929" i="10" s="1"/>
  <c r="P928" i="10"/>
  <c r="K928" i="10"/>
  <c r="L928" i="10" s="1"/>
  <c r="G929" i="10" s="1"/>
  <c r="Q928" i="10"/>
  <c r="F929" i="10"/>
  <c r="O928" i="10"/>
  <c r="T929" i="10" l="1"/>
  <c r="U929" i="10" s="1"/>
  <c r="V930" i="10" s="1"/>
  <c r="K929" i="10"/>
  <c r="L929" i="10" s="1"/>
  <c r="G930" i="10" s="1"/>
  <c r="Q929" i="10"/>
  <c r="P929" i="10"/>
  <c r="F930" i="10"/>
  <c r="O929" i="10"/>
  <c r="K930" i="10" l="1"/>
  <c r="L930" i="10" s="1"/>
  <c r="G931" i="10" s="1"/>
  <c r="Q930" i="10"/>
  <c r="P930" i="10"/>
  <c r="F931" i="10"/>
  <c r="O930" i="10"/>
  <c r="T930" i="10"/>
  <c r="U930" i="10" s="1"/>
  <c r="V931" i="10" s="1"/>
  <c r="O931" i="10" l="1"/>
  <c r="F932" i="10"/>
  <c r="T931" i="10"/>
  <c r="U931" i="10" s="1"/>
  <c r="V932" i="10" s="1"/>
  <c r="T932" i="10" s="1"/>
  <c r="U932" i="10" s="1"/>
  <c r="V933" i="10" s="1"/>
  <c r="K931" i="10"/>
  <c r="L931" i="10" s="1"/>
  <c r="G932" i="10" s="1"/>
  <c r="Q931" i="10"/>
  <c r="P931" i="10"/>
  <c r="P932" i="10" l="1"/>
  <c r="K932" i="10"/>
  <c r="L932" i="10" s="1"/>
  <c r="G933" i="10" s="1"/>
  <c r="Q932" i="10"/>
  <c r="F933" i="10"/>
  <c r="O932" i="10"/>
  <c r="K933" i="10" l="1"/>
  <c r="L933" i="10" s="1"/>
  <c r="G934" i="10" s="1"/>
  <c r="Q933" i="10"/>
  <c r="P933" i="10"/>
  <c r="F934" i="10"/>
  <c r="O933" i="10"/>
  <c r="T933" i="10"/>
  <c r="U933" i="10" s="1"/>
  <c r="V934" i="10" s="1"/>
  <c r="T934" i="10" l="1"/>
  <c r="U934" i="10" s="1"/>
  <c r="V935" i="10" s="1"/>
  <c r="K934" i="10"/>
  <c r="L934" i="10" s="1"/>
  <c r="G935" i="10" s="1"/>
  <c r="Q934" i="10"/>
  <c r="P934" i="10"/>
  <c r="F935" i="10"/>
  <c r="O934" i="10"/>
  <c r="K935" i="10" l="1"/>
  <c r="L935" i="10" s="1"/>
  <c r="G936" i="10" s="1"/>
  <c r="Q935" i="10"/>
  <c r="P935" i="10"/>
  <c r="O935" i="10"/>
  <c r="F936" i="10"/>
  <c r="T935" i="10"/>
  <c r="U935" i="10" s="1"/>
  <c r="V936" i="10" s="1"/>
  <c r="T936" i="10" l="1"/>
  <c r="U936" i="10" s="1"/>
  <c r="V937" i="10" s="1"/>
  <c r="O936" i="10"/>
  <c r="F937" i="10"/>
  <c r="K936" i="10"/>
  <c r="L936" i="10" s="1"/>
  <c r="G937" i="10" s="1"/>
  <c r="Q936" i="10"/>
  <c r="P936" i="10"/>
  <c r="K937" i="10" l="1"/>
  <c r="L937" i="10" s="1"/>
  <c r="G938" i="10" s="1"/>
  <c r="Q937" i="10"/>
  <c r="P937" i="10"/>
  <c r="O937" i="10"/>
  <c r="F938" i="10"/>
  <c r="T937" i="10"/>
  <c r="U937" i="10" s="1"/>
  <c r="V938" i="10" s="1"/>
  <c r="T938" i="10" l="1"/>
  <c r="U938" i="10" s="1"/>
  <c r="V939" i="10" s="1"/>
  <c r="K938" i="10"/>
  <c r="L938" i="10" s="1"/>
  <c r="G939" i="10" s="1"/>
  <c r="Q938" i="10"/>
  <c r="P938" i="10"/>
  <c r="F939" i="10"/>
  <c r="O938" i="10"/>
  <c r="K939" i="10" l="1"/>
  <c r="L939" i="10" s="1"/>
  <c r="G940" i="10" s="1"/>
  <c r="Q939" i="10"/>
  <c r="P939" i="10"/>
  <c r="O939" i="10"/>
  <c r="F940" i="10"/>
  <c r="T939" i="10"/>
  <c r="U939" i="10" s="1"/>
  <c r="V940" i="10" s="1"/>
  <c r="T940" i="10" l="1"/>
  <c r="U940" i="10" s="1"/>
  <c r="V941" i="10" s="1"/>
  <c r="F941" i="10"/>
  <c r="O940" i="10"/>
  <c r="K940" i="10"/>
  <c r="L940" i="10" s="1"/>
  <c r="G941" i="10" s="1"/>
  <c r="Q940" i="10"/>
  <c r="P940" i="10"/>
  <c r="P941" i="10" l="1"/>
  <c r="K941" i="10"/>
  <c r="L941" i="10" s="1"/>
  <c r="G942" i="10" s="1"/>
  <c r="Q941" i="10"/>
  <c r="F942" i="10"/>
  <c r="O941" i="10"/>
  <c r="T941" i="10"/>
  <c r="U941" i="10" s="1"/>
  <c r="V942" i="10" s="1"/>
  <c r="T942" i="10" l="1"/>
  <c r="U942" i="10" s="1"/>
  <c r="V943" i="10" s="1"/>
  <c r="P942" i="10"/>
  <c r="K942" i="10"/>
  <c r="L942" i="10" s="1"/>
  <c r="G943" i="10" s="1"/>
  <c r="Q942" i="10"/>
  <c r="O942" i="10"/>
  <c r="F943" i="10"/>
  <c r="K943" i="10" l="1"/>
  <c r="L943" i="10" s="1"/>
  <c r="G944" i="10" s="1"/>
  <c r="Q943" i="10"/>
  <c r="P943" i="10"/>
  <c r="O943" i="10"/>
  <c r="F944" i="10"/>
  <c r="T943" i="10"/>
  <c r="U943" i="10" s="1"/>
  <c r="V944" i="10" s="1"/>
  <c r="T944" i="10" l="1"/>
  <c r="U944" i="10" s="1"/>
  <c r="V945" i="10" s="1"/>
  <c r="F945" i="10"/>
  <c r="O944" i="10"/>
  <c r="K944" i="10"/>
  <c r="L944" i="10" s="1"/>
  <c r="G945" i="10" s="1"/>
  <c r="P944" i="10"/>
  <c r="Q944" i="10"/>
  <c r="K945" i="10" l="1"/>
  <c r="L945" i="10" s="1"/>
  <c r="G946" i="10" s="1"/>
  <c r="Q945" i="10"/>
  <c r="P945" i="10"/>
  <c r="O945" i="10"/>
  <c r="F946" i="10"/>
  <c r="T945" i="10"/>
  <c r="U945" i="10" s="1"/>
  <c r="V946" i="10" s="1"/>
  <c r="T946" i="10" l="1"/>
  <c r="U946" i="10" s="1"/>
  <c r="V947" i="10" s="1"/>
  <c r="F947" i="10"/>
  <c r="O946" i="10"/>
  <c r="K946" i="10"/>
  <c r="L946" i="10" s="1"/>
  <c r="G947" i="10" s="1"/>
  <c r="Q946" i="10"/>
  <c r="P946" i="10"/>
  <c r="K947" i="10" l="1"/>
  <c r="L947" i="10" s="1"/>
  <c r="G948" i="10" s="1"/>
  <c r="P947" i="10"/>
  <c r="Q947" i="10"/>
  <c r="O947" i="10"/>
  <c r="F948" i="10"/>
  <c r="T947" i="10"/>
  <c r="U947" i="10" s="1"/>
  <c r="V948" i="10" s="1"/>
  <c r="T948" i="10" l="1"/>
  <c r="U948" i="10" s="1"/>
  <c r="V949" i="10" s="1"/>
  <c r="F949" i="10"/>
  <c r="O948" i="10"/>
  <c r="K948" i="10"/>
  <c r="L948" i="10" s="1"/>
  <c r="G949" i="10" s="1"/>
  <c r="P948" i="10"/>
  <c r="Q948" i="10"/>
  <c r="K949" i="10" l="1"/>
  <c r="L949" i="10" s="1"/>
  <c r="G950" i="10" s="1"/>
  <c r="Q949" i="10"/>
  <c r="P949" i="10"/>
  <c r="O949" i="10"/>
  <c r="F950" i="10"/>
  <c r="T949" i="10"/>
  <c r="U949" i="10" s="1"/>
  <c r="V950" i="10" s="1"/>
  <c r="T950" i="10" l="1"/>
  <c r="U950" i="10" s="1"/>
  <c r="V951" i="10" s="1"/>
  <c r="F951" i="10"/>
  <c r="O950" i="10"/>
  <c r="K950" i="10"/>
  <c r="L950" i="10" s="1"/>
  <c r="G951" i="10" s="1"/>
  <c r="Q950" i="10"/>
  <c r="P950" i="10"/>
  <c r="Q951" i="10" l="1"/>
  <c r="K951" i="10"/>
  <c r="L951" i="10" s="1"/>
  <c r="G952" i="10" s="1"/>
  <c r="P951" i="10"/>
  <c r="F952" i="10"/>
  <c r="O951" i="10"/>
  <c r="T951" i="10"/>
  <c r="U951" i="10" s="1"/>
  <c r="V952" i="10" s="1"/>
  <c r="O952" i="10" l="1"/>
  <c r="F953" i="10"/>
  <c r="T952" i="10"/>
  <c r="U952" i="10" s="1"/>
  <c r="V953" i="10" s="1"/>
  <c r="T953" i="10" s="1"/>
  <c r="U953" i="10" s="1"/>
  <c r="V954" i="10" s="1"/>
  <c r="K952" i="10"/>
  <c r="L952" i="10" s="1"/>
  <c r="G953" i="10" s="1"/>
  <c r="Q952" i="10"/>
  <c r="P952" i="10"/>
  <c r="Q953" i="10" l="1"/>
  <c r="K953" i="10"/>
  <c r="L953" i="10" s="1"/>
  <c r="G954" i="10" s="1"/>
  <c r="P953" i="10"/>
  <c r="O953" i="10"/>
  <c r="F954" i="10"/>
  <c r="O954" i="10" l="1"/>
  <c r="F955" i="10"/>
  <c r="Q954" i="10"/>
  <c r="P954" i="10"/>
  <c r="K954" i="10"/>
  <c r="L954" i="10" s="1"/>
  <c r="G955" i="10" s="1"/>
  <c r="T954" i="10"/>
  <c r="U954" i="10" s="1"/>
  <c r="V955" i="10" s="1"/>
  <c r="T955" i="10" s="1"/>
  <c r="U955" i="10" s="1"/>
  <c r="V956" i="10" s="1"/>
  <c r="P955" i="10" l="1"/>
  <c r="K955" i="10"/>
  <c r="L955" i="10" s="1"/>
  <c r="G956" i="10" s="1"/>
  <c r="Q955" i="10"/>
  <c r="F956" i="10"/>
  <c r="O955" i="10"/>
  <c r="K956" i="10" l="1"/>
  <c r="L956" i="10" s="1"/>
  <c r="G957" i="10" s="1"/>
  <c r="Q956" i="10"/>
  <c r="P956" i="10"/>
  <c r="F957" i="10"/>
  <c r="O956" i="10"/>
  <c r="T956" i="10"/>
  <c r="U956" i="10" s="1"/>
  <c r="V957" i="10" s="1"/>
  <c r="T957" i="10" l="1"/>
  <c r="U957" i="10" s="1"/>
  <c r="V958" i="10" s="1"/>
  <c r="K957" i="10"/>
  <c r="L957" i="10" s="1"/>
  <c r="G958" i="10" s="1"/>
  <c r="Q957" i="10"/>
  <c r="P957" i="10"/>
  <c r="F958" i="10"/>
  <c r="O957" i="10"/>
  <c r="T958" i="10" l="1"/>
  <c r="U958" i="10" s="1"/>
  <c r="V959" i="10" s="1"/>
  <c r="K958" i="10"/>
  <c r="L958" i="10" s="1"/>
  <c r="G959" i="10" s="1"/>
  <c r="Q958" i="10"/>
  <c r="P958" i="10"/>
  <c r="F959" i="10"/>
  <c r="O958" i="10"/>
  <c r="K959" i="10" l="1"/>
  <c r="L959" i="10" s="1"/>
  <c r="G960" i="10" s="1"/>
  <c r="Q959" i="10"/>
  <c r="P959" i="10"/>
  <c r="O959" i="10"/>
  <c r="F960" i="10"/>
  <c r="T959" i="10"/>
  <c r="U959" i="10" s="1"/>
  <c r="V960" i="10" s="1"/>
  <c r="T960" i="10" l="1"/>
  <c r="U960" i="10" s="1"/>
  <c r="V961" i="10" s="1"/>
  <c r="K960" i="10"/>
  <c r="L960" i="10" s="1"/>
  <c r="G961" i="10" s="1"/>
  <c r="Q960" i="10"/>
  <c r="P960" i="10"/>
  <c r="F961" i="10"/>
  <c r="O960" i="10"/>
  <c r="K961" i="10" l="1"/>
  <c r="L961" i="10" s="1"/>
  <c r="G962" i="10" s="1"/>
  <c r="Q961" i="10"/>
  <c r="P961" i="10"/>
  <c r="O961" i="10"/>
  <c r="F962" i="10"/>
  <c r="T961" i="10"/>
  <c r="U961" i="10" s="1"/>
  <c r="V962" i="10" s="1"/>
  <c r="T962" i="10" l="1"/>
  <c r="U962" i="10" s="1"/>
  <c r="V963" i="10" s="1"/>
  <c r="K962" i="10"/>
  <c r="L962" i="10" s="1"/>
  <c r="G963" i="10" s="1"/>
  <c r="P962" i="10"/>
  <c r="Q962" i="10"/>
  <c r="F963" i="10"/>
  <c r="O962" i="10"/>
  <c r="K963" i="10" l="1"/>
  <c r="L963" i="10" s="1"/>
  <c r="G964" i="10" s="1"/>
  <c r="Q963" i="10"/>
  <c r="P963" i="10"/>
  <c r="O963" i="10"/>
  <c r="F964" i="10"/>
  <c r="T963" i="10"/>
  <c r="U963" i="10" s="1"/>
  <c r="V964" i="10" s="1"/>
  <c r="T964" i="10" l="1"/>
  <c r="U964" i="10" s="1"/>
  <c r="V965" i="10" s="1"/>
  <c r="P964" i="10"/>
  <c r="K964" i="10"/>
  <c r="L964" i="10" s="1"/>
  <c r="G965" i="10" s="1"/>
  <c r="Q964" i="10"/>
  <c r="F965" i="10"/>
  <c r="O964" i="10"/>
  <c r="K965" i="10" l="1"/>
  <c r="L965" i="10" s="1"/>
  <c r="G966" i="10" s="1"/>
  <c r="Q965" i="10"/>
  <c r="P965" i="10"/>
  <c r="F966" i="10"/>
  <c r="O965" i="10"/>
  <c r="T965" i="10"/>
  <c r="U965" i="10" s="1"/>
  <c r="V966" i="10" s="1"/>
  <c r="O966" i="10" l="1"/>
  <c r="F967" i="10"/>
  <c r="T966" i="10"/>
  <c r="U966" i="10" s="1"/>
  <c r="V967" i="10" s="1"/>
  <c r="T967" i="10" s="1"/>
  <c r="U967" i="10" s="1"/>
  <c r="V968" i="10" s="1"/>
  <c r="K966" i="10"/>
  <c r="L966" i="10" s="1"/>
  <c r="G967" i="10" s="1"/>
  <c r="Q966" i="10"/>
  <c r="P966" i="10"/>
  <c r="P967" i="10" l="1"/>
  <c r="K967" i="10"/>
  <c r="L967" i="10" s="1"/>
  <c r="G968" i="10" s="1"/>
  <c r="Q967" i="10"/>
  <c r="O967" i="10"/>
  <c r="F968" i="10"/>
  <c r="P968" i="10" l="1"/>
  <c r="K968" i="10"/>
  <c r="L968" i="10" s="1"/>
  <c r="G969" i="10" s="1"/>
  <c r="Q968" i="10"/>
  <c r="O968" i="10"/>
  <c r="F969" i="10"/>
  <c r="T968" i="10"/>
  <c r="U968" i="10" s="1"/>
  <c r="V969" i="10" s="1"/>
  <c r="T969" i="10" l="1"/>
  <c r="U969" i="10" s="1"/>
  <c r="V970" i="10" s="1"/>
  <c r="K969" i="10"/>
  <c r="L969" i="10" s="1"/>
  <c r="G970" i="10" s="1"/>
  <c r="P969" i="10"/>
  <c r="Q969" i="10"/>
  <c r="O969" i="10"/>
  <c r="F970" i="10"/>
  <c r="T970" i="10" l="1"/>
  <c r="U970" i="10" s="1"/>
  <c r="V971" i="10" s="1"/>
  <c r="O970" i="10"/>
  <c r="F971" i="10"/>
  <c r="K970" i="10"/>
  <c r="L970" i="10" s="1"/>
  <c r="G971" i="10" s="1"/>
  <c r="Q970" i="10"/>
  <c r="P970" i="10"/>
  <c r="K971" i="10" l="1"/>
  <c r="L971" i="10" s="1"/>
  <c r="G972" i="10" s="1"/>
  <c r="Q971" i="10"/>
  <c r="P971" i="10"/>
  <c r="F972" i="10"/>
  <c r="O971" i="10"/>
  <c r="T971" i="10"/>
  <c r="U971" i="10" s="1"/>
  <c r="V972" i="10" s="1"/>
  <c r="T972" i="10" l="1"/>
  <c r="U972" i="10" s="1"/>
  <c r="V973" i="10" s="1"/>
  <c r="K972" i="10"/>
  <c r="L972" i="10" s="1"/>
  <c r="G973" i="10" s="1"/>
  <c r="Q972" i="10"/>
  <c r="P972" i="10"/>
  <c r="F973" i="10"/>
  <c r="O972" i="10"/>
  <c r="K973" i="10" l="1"/>
  <c r="L973" i="10" s="1"/>
  <c r="G974" i="10" s="1"/>
  <c r="Q973" i="10"/>
  <c r="P973" i="10"/>
  <c r="O973" i="10"/>
  <c r="F974" i="10"/>
  <c r="T973" i="10"/>
  <c r="U973" i="10" s="1"/>
  <c r="V974" i="10" s="1"/>
  <c r="T974" i="10" l="1"/>
  <c r="U974" i="10" s="1"/>
  <c r="V975" i="10" s="1"/>
  <c r="K974" i="10"/>
  <c r="L974" i="10" s="1"/>
  <c r="G975" i="10" s="1"/>
  <c r="Q974" i="10"/>
  <c r="P974" i="10"/>
  <c r="F975" i="10"/>
  <c r="O974" i="10"/>
  <c r="K975" i="10" l="1"/>
  <c r="L975" i="10" s="1"/>
  <c r="G976" i="10" s="1"/>
  <c r="Q975" i="10"/>
  <c r="P975" i="10"/>
  <c r="O975" i="10"/>
  <c r="F976" i="10"/>
  <c r="T975" i="10"/>
  <c r="U975" i="10" s="1"/>
  <c r="V976" i="10" s="1"/>
  <c r="T976" i="10" l="1"/>
  <c r="U976" i="10" s="1"/>
  <c r="V977" i="10" s="1"/>
  <c r="K976" i="10"/>
  <c r="L976" i="10" s="1"/>
  <c r="G977" i="10" s="1"/>
  <c r="Q976" i="10"/>
  <c r="P976" i="10"/>
  <c r="F977" i="10"/>
  <c r="O976" i="10"/>
  <c r="K977" i="10" l="1"/>
  <c r="L977" i="10" s="1"/>
  <c r="G978" i="10" s="1"/>
  <c r="Q977" i="10"/>
  <c r="P977" i="10"/>
  <c r="O977" i="10"/>
  <c r="F978" i="10"/>
  <c r="T977" i="10"/>
  <c r="U977" i="10" s="1"/>
  <c r="V978" i="10" s="1"/>
  <c r="T978" i="10" l="1"/>
  <c r="U978" i="10" s="1"/>
  <c r="V979" i="10" s="1"/>
  <c r="F979" i="10"/>
  <c r="O978" i="10"/>
  <c r="K978" i="10"/>
  <c r="L978" i="10" s="1"/>
  <c r="G979" i="10" s="1"/>
  <c r="Q978" i="10"/>
  <c r="P978" i="10"/>
  <c r="Q979" i="10" l="1"/>
  <c r="K979" i="10"/>
  <c r="L979" i="10" s="1"/>
  <c r="G980" i="10" s="1"/>
  <c r="P979" i="10"/>
  <c r="O979" i="10"/>
  <c r="F980" i="10"/>
  <c r="T979" i="10"/>
  <c r="U979" i="10" s="1"/>
  <c r="V980" i="10" s="1"/>
  <c r="T980" i="10" l="1"/>
  <c r="U980" i="10" s="1"/>
  <c r="V981" i="10" s="1"/>
  <c r="P980" i="10"/>
  <c r="K980" i="10"/>
  <c r="L980" i="10" s="1"/>
  <c r="G981" i="10" s="1"/>
  <c r="Q980" i="10"/>
  <c r="O980" i="10"/>
  <c r="F981" i="10"/>
  <c r="K981" i="10" l="1"/>
  <c r="L981" i="10" s="1"/>
  <c r="G982" i="10" s="1"/>
  <c r="Q981" i="10"/>
  <c r="P981" i="10"/>
  <c r="O981" i="10"/>
  <c r="F982" i="10"/>
  <c r="T981" i="10"/>
  <c r="U981" i="10" s="1"/>
  <c r="V982" i="10" s="1"/>
  <c r="T982" i="10" l="1"/>
  <c r="U982" i="10" s="1"/>
  <c r="V983" i="10" s="1"/>
  <c r="P982" i="10"/>
  <c r="K982" i="10"/>
  <c r="L982" i="10" s="1"/>
  <c r="G983" i="10" s="1"/>
  <c r="Q982" i="10"/>
  <c r="O982" i="10"/>
  <c r="F983" i="10"/>
  <c r="P983" i="10" l="1"/>
  <c r="K983" i="10"/>
  <c r="L983" i="10" s="1"/>
  <c r="G984" i="10" s="1"/>
  <c r="Q983" i="10"/>
  <c r="O983" i="10"/>
  <c r="F984" i="10"/>
  <c r="T983" i="10"/>
  <c r="U983" i="10" s="1"/>
  <c r="V984" i="10" s="1"/>
  <c r="T984" i="10" l="1"/>
  <c r="U984" i="10" s="1"/>
  <c r="V985" i="10" s="1"/>
  <c r="P984" i="10"/>
  <c r="K984" i="10"/>
  <c r="L984" i="10" s="1"/>
  <c r="G985" i="10" s="1"/>
  <c r="Q984" i="10"/>
  <c r="O984" i="10"/>
  <c r="F985" i="10"/>
  <c r="Q985" i="10" l="1"/>
  <c r="P985" i="10"/>
  <c r="K985" i="10"/>
  <c r="L985" i="10" s="1"/>
  <c r="G986" i="10" s="1"/>
  <c r="O985" i="10"/>
  <c r="F986" i="10"/>
  <c r="T985" i="10"/>
  <c r="U985" i="10" s="1"/>
  <c r="V986" i="10" s="1"/>
  <c r="T986" i="10" l="1"/>
  <c r="U986" i="10" s="1"/>
  <c r="V987" i="10" s="1"/>
  <c r="P986" i="10"/>
  <c r="Q986" i="10"/>
  <c r="K986" i="10"/>
  <c r="L986" i="10" s="1"/>
  <c r="G987" i="10" s="1"/>
  <c r="F987" i="10"/>
  <c r="O986" i="10"/>
  <c r="P987" i="10" l="1"/>
  <c r="K987" i="10"/>
  <c r="L987" i="10" s="1"/>
  <c r="G988" i="10" s="1"/>
  <c r="Q987" i="10"/>
  <c r="F988" i="10"/>
  <c r="O987" i="10"/>
  <c r="T987" i="10"/>
  <c r="U987" i="10" s="1"/>
  <c r="V988" i="10" s="1"/>
  <c r="O988" i="10" l="1"/>
  <c r="F989" i="10"/>
  <c r="T988" i="10"/>
  <c r="U988" i="10" s="1"/>
  <c r="V989" i="10" s="1"/>
  <c r="T989" i="10" s="1"/>
  <c r="U989" i="10" s="1"/>
  <c r="V990" i="10" s="1"/>
  <c r="P988" i="10"/>
  <c r="K988" i="10"/>
  <c r="L988" i="10" s="1"/>
  <c r="G989" i="10" s="1"/>
  <c r="Q988" i="10"/>
  <c r="Q989" i="10" l="1"/>
  <c r="P989" i="10"/>
  <c r="K989" i="10"/>
  <c r="L989" i="10" s="1"/>
  <c r="G990" i="10" s="1"/>
  <c r="F990" i="10"/>
  <c r="O989" i="10"/>
  <c r="Q990" i="10" l="1"/>
  <c r="K990" i="10"/>
  <c r="L990" i="10" s="1"/>
  <c r="G991" i="10" s="1"/>
  <c r="P990" i="10"/>
  <c r="O990" i="10"/>
  <c r="F991" i="10"/>
  <c r="T990" i="10"/>
  <c r="U990" i="10" s="1"/>
  <c r="V991" i="10" s="1"/>
  <c r="T991" i="10" l="1"/>
  <c r="U991" i="10" s="1"/>
  <c r="V992" i="10" s="1"/>
  <c r="P991" i="10"/>
  <c r="K991" i="10"/>
  <c r="L991" i="10" s="1"/>
  <c r="G992" i="10" s="1"/>
  <c r="Q991" i="10"/>
  <c r="F992" i="10"/>
  <c r="O991" i="10"/>
  <c r="K992" i="10" l="1"/>
  <c r="L992" i="10" s="1"/>
  <c r="G993" i="10" s="1"/>
  <c r="Q992" i="10"/>
  <c r="P992" i="10"/>
  <c r="O992" i="10"/>
  <c r="F993" i="10"/>
  <c r="T992" i="10"/>
  <c r="U992" i="10" s="1"/>
  <c r="V993" i="10" s="1"/>
  <c r="T993" i="10" l="1"/>
  <c r="U993" i="10" s="1"/>
  <c r="V994" i="10" s="1"/>
  <c r="K993" i="10"/>
  <c r="L993" i="10" s="1"/>
  <c r="G994" i="10" s="1"/>
  <c r="P993" i="10"/>
  <c r="Q993" i="10"/>
  <c r="F994" i="10"/>
  <c r="O993" i="10"/>
  <c r="Q994" i="10" l="1"/>
  <c r="P994" i="10"/>
  <c r="K994" i="10"/>
  <c r="L994" i="10" s="1"/>
  <c r="G995" i="10" s="1"/>
  <c r="F995" i="10"/>
  <c r="O994" i="10"/>
  <c r="T994" i="10"/>
  <c r="U994" i="10" s="1"/>
  <c r="V995" i="10" s="1"/>
  <c r="T995" i="10" l="1"/>
  <c r="U995" i="10" s="1"/>
  <c r="V996" i="10" s="1"/>
  <c r="K995" i="10"/>
  <c r="L995" i="10" s="1"/>
  <c r="G996" i="10" s="1"/>
  <c r="P995" i="10"/>
  <c r="Q995" i="10"/>
  <c r="O995" i="10"/>
  <c r="F996" i="10"/>
  <c r="T996" i="10" l="1"/>
  <c r="U996" i="10" s="1"/>
  <c r="V997" i="10" s="1"/>
  <c r="F997" i="10"/>
  <c r="O996" i="10"/>
  <c r="K996" i="10"/>
  <c r="L996" i="10" s="1"/>
  <c r="G997" i="10" s="1"/>
  <c r="Q996" i="10"/>
  <c r="P996" i="10"/>
  <c r="K997" i="10" l="1"/>
  <c r="L997" i="10" s="1"/>
  <c r="G998" i="10" s="1"/>
  <c r="Q997" i="10"/>
  <c r="P997" i="10"/>
  <c r="F998" i="10"/>
  <c r="O997" i="10"/>
  <c r="T997" i="10"/>
  <c r="U997" i="10" s="1"/>
  <c r="V998" i="10" s="1"/>
  <c r="F999" i="10" l="1"/>
  <c r="O998" i="10"/>
  <c r="T998" i="10"/>
  <c r="U998" i="10" s="1"/>
  <c r="V999" i="10" s="1"/>
  <c r="P998" i="10"/>
  <c r="K998" i="10"/>
  <c r="L998" i="10" s="1"/>
  <c r="G999" i="10" s="1"/>
  <c r="Q998" i="10"/>
  <c r="T999" i="10" l="1"/>
  <c r="U999" i="10" s="1"/>
  <c r="V1000" i="10" s="1"/>
  <c r="P999" i="10"/>
  <c r="Q999" i="10"/>
  <c r="K999" i="10"/>
  <c r="L999" i="10" s="1"/>
  <c r="G1000" i="10" s="1"/>
  <c r="F1000" i="10"/>
  <c r="O999" i="10"/>
  <c r="K1000" i="10" l="1"/>
  <c r="L1000" i="10" s="1"/>
  <c r="G1001" i="10" s="1"/>
  <c r="Q1000" i="10"/>
  <c r="P1000" i="10"/>
  <c r="F1001" i="10"/>
  <c r="O1000" i="10"/>
  <c r="T1000" i="10"/>
  <c r="U1000" i="10" s="1"/>
  <c r="V1001" i="10" s="1"/>
  <c r="O1001" i="10" l="1"/>
  <c r="F1002" i="10"/>
  <c r="T1001" i="10"/>
  <c r="U1001" i="10" s="1"/>
  <c r="V1002" i="10" s="1"/>
  <c r="T1002" i="10" s="1"/>
  <c r="U1002" i="10" s="1"/>
  <c r="V1003" i="10" s="1"/>
  <c r="P1001" i="10"/>
  <c r="K1001" i="10"/>
  <c r="L1001" i="10" s="1"/>
  <c r="G1002" i="10" s="1"/>
  <c r="Q1001" i="10"/>
  <c r="K1002" i="10" l="1"/>
  <c r="L1002" i="10" s="1"/>
  <c r="G1003" i="10" s="1"/>
  <c r="P1002" i="10"/>
  <c r="Q1002" i="10"/>
  <c r="F1003" i="10"/>
  <c r="T1003" i="10" s="1"/>
  <c r="U1003" i="10" s="1"/>
  <c r="V1004" i="10" s="1"/>
  <c r="O1002" i="10"/>
  <c r="O1003" i="10" l="1"/>
  <c r="F1004" i="10"/>
  <c r="P1003" i="10"/>
  <c r="K1003" i="10"/>
  <c r="L1003" i="10" s="1"/>
  <c r="G1004" i="10" s="1"/>
  <c r="Q1003" i="10"/>
  <c r="P1004" i="10" l="1"/>
  <c r="K1004" i="10"/>
  <c r="L1004" i="10" s="1"/>
  <c r="G1005" i="10" s="1"/>
  <c r="Q1004" i="10"/>
  <c r="F1005" i="10"/>
  <c r="O1004" i="10"/>
  <c r="T1004" i="10"/>
  <c r="U1004" i="10" s="1"/>
  <c r="V1005" i="10" s="1"/>
  <c r="T1005" i="10" l="1"/>
  <c r="U1005" i="10" s="1"/>
  <c r="V1006" i="10" s="1"/>
  <c r="P1005" i="10"/>
  <c r="K1005" i="10"/>
  <c r="L1005" i="10" s="1"/>
  <c r="G1006" i="10" s="1"/>
  <c r="Q1005" i="10"/>
  <c r="F1006" i="10"/>
  <c r="O1005" i="10"/>
  <c r="T1006" i="10" l="1"/>
  <c r="U1006" i="10" s="1"/>
  <c r="V1007" i="10" s="1"/>
  <c r="Q1006" i="10"/>
  <c r="P1006" i="10"/>
  <c r="K1006" i="10"/>
  <c r="L1006" i="10" s="1"/>
  <c r="G1007" i="10" s="1"/>
  <c r="F1007" i="10"/>
  <c r="O1006" i="10"/>
  <c r="P1007" i="10" l="1"/>
  <c r="K1007" i="10"/>
  <c r="L1007" i="10" s="1"/>
  <c r="G1008" i="10" s="1"/>
  <c r="Q1007" i="10"/>
  <c r="O1007" i="10"/>
  <c r="F1008" i="10"/>
  <c r="T1007" i="10"/>
  <c r="U1007" i="10" s="1"/>
  <c r="V1008" i="10" s="1"/>
  <c r="T1008" i="10" l="1"/>
  <c r="U1008" i="10" s="1"/>
  <c r="V1009" i="10" s="1"/>
  <c r="P1008" i="10"/>
  <c r="K1008" i="10"/>
  <c r="L1008" i="10" s="1"/>
  <c r="G1009" i="10" s="1"/>
  <c r="Q1008" i="10"/>
  <c r="O1008" i="10"/>
  <c r="F1009" i="10"/>
  <c r="Q1009" i="10" l="1"/>
  <c r="P1009" i="10"/>
  <c r="K1009" i="10"/>
  <c r="L1009" i="10" s="1"/>
  <c r="G1010" i="10" s="1"/>
  <c r="O1009" i="10"/>
  <c r="F1010" i="10"/>
  <c r="T1009" i="10"/>
  <c r="U1009" i="10" s="1"/>
  <c r="V1010" i="10" s="1"/>
  <c r="T1010" i="10" l="1"/>
  <c r="U1010" i="10" s="1"/>
  <c r="V1011" i="10" s="1"/>
  <c r="K1010" i="10"/>
  <c r="L1010" i="10" s="1"/>
  <c r="G1011" i="10" s="1"/>
  <c r="Q1010" i="10"/>
  <c r="P1010" i="10"/>
  <c r="O1010" i="10"/>
  <c r="F1011" i="10"/>
  <c r="F1012" i="10" l="1"/>
  <c r="O1011" i="10"/>
  <c r="P1011" i="10"/>
  <c r="K1011" i="10"/>
  <c r="L1011" i="10" s="1"/>
  <c r="G1012" i="10" s="1"/>
  <c r="Q1011" i="10"/>
  <c r="T1011" i="10"/>
  <c r="U1011" i="10" s="1"/>
  <c r="V1012" i="10" s="1"/>
  <c r="T1012" i="10" l="1"/>
  <c r="U1012" i="10" s="1"/>
  <c r="V1013" i="10" s="1"/>
  <c r="K1012" i="10"/>
  <c r="L1012" i="10" s="1"/>
  <c r="G1013" i="10" s="1"/>
  <c r="Q1012" i="10"/>
  <c r="P1012" i="10"/>
  <c r="O1012" i="10"/>
  <c r="F1013" i="10"/>
  <c r="T1013" i="10" l="1"/>
  <c r="U1013" i="10" s="1"/>
  <c r="V1014" i="10" s="1"/>
  <c r="O1013" i="10"/>
  <c r="F1014" i="10"/>
  <c r="P1013" i="10"/>
  <c r="K1013" i="10"/>
  <c r="L1013" i="10" s="1"/>
  <c r="G1014" i="10" s="1"/>
  <c r="Q1013" i="10"/>
  <c r="Q1014" i="10" l="1"/>
  <c r="P1014" i="10"/>
  <c r="K1014" i="10"/>
  <c r="L1014" i="10" s="1"/>
  <c r="G1015" i="10" s="1"/>
  <c r="O1014" i="10"/>
  <c r="F1015" i="10"/>
  <c r="T1014" i="10"/>
  <c r="U1014" i="10" s="1"/>
  <c r="V1015" i="10" s="1"/>
  <c r="T1015" i="10" l="1"/>
  <c r="U1015" i="10" s="1"/>
  <c r="V1016" i="10" s="1"/>
  <c r="K1015" i="10"/>
  <c r="L1015" i="10" s="1"/>
  <c r="G1016" i="10" s="1"/>
  <c r="P1015" i="10"/>
  <c r="Q1015" i="10"/>
  <c r="F1016" i="10"/>
  <c r="O1015" i="10"/>
  <c r="O1016" i="10" l="1"/>
  <c r="F1017" i="10"/>
  <c r="K1016" i="10"/>
  <c r="L1016" i="10" s="1"/>
  <c r="G1017" i="10" s="1"/>
  <c r="Q1016" i="10"/>
  <c r="P1016" i="10"/>
  <c r="T1016" i="10"/>
  <c r="U1016" i="10" s="1"/>
  <c r="V1017" i="10" s="1"/>
  <c r="T1017" i="10" s="1"/>
  <c r="U1017" i="10" s="1"/>
  <c r="V1018" i="10" s="1"/>
  <c r="K1017" i="10" l="1"/>
  <c r="L1017" i="10" s="1"/>
  <c r="G1018" i="10" s="1"/>
  <c r="Q1017" i="10"/>
  <c r="P1017" i="10"/>
  <c r="F1018" i="10"/>
  <c r="O1017" i="10"/>
  <c r="K1018" i="10" l="1"/>
  <c r="L1018" i="10" s="1"/>
  <c r="G1019" i="10" s="1"/>
  <c r="P1018" i="10"/>
  <c r="Q1018" i="10"/>
  <c r="O1018" i="10"/>
  <c r="F1019" i="10"/>
  <c r="T1018" i="10"/>
  <c r="U1018" i="10" s="1"/>
  <c r="V1019" i="10" s="1"/>
  <c r="T1019" i="10" l="1"/>
  <c r="U1019" i="10" s="1"/>
  <c r="V1020" i="10" s="1"/>
  <c r="Q1019" i="10"/>
  <c r="P1019" i="10"/>
  <c r="K1019" i="10"/>
  <c r="L1019" i="10" s="1"/>
  <c r="G1020" i="10" s="1"/>
  <c r="O1019" i="10"/>
  <c r="F1020" i="10"/>
  <c r="T1020" i="10" l="1"/>
  <c r="U1020" i="10" s="1"/>
  <c r="V1021" i="10" s="1"/>
  <c r="Q1020" i="10"/>
  <c r="K1020" i="10"/>
  <c r="L1020" i="10" s="1"/>
  <c r="G1021" i="10" s="1"/>
  <c r="P1020" i="10"/>
  <c r="O1020" i="10"/>
  <c r="F1021" i="10"/>
  <c r="F1022" i="10" l="1"/>
  <c r="O1021" i="10"/>
  <c r="P1021" i="10"/>
  <c r="K1021" i="10"/>
  <c r="L1021" i="10" s="1"/>
  <c r="G1022" i="10" s="1"/>
  <c r="Q1021" i="10"/>
  <c r="T1021" i="10"/>
  <c r="U1021" i="10" s="1"/>
  <c r="V1022" i="10" s="1"/>
  <c r="T1022" i="10" l="1"/>
  <c r="U1022" i="10" s="1"/>
  <c r="V1023" i="10" s="1"/>
  <c r="P1022" i="10"/>
  <c r="K1022" i="10"/>
  <c r="L1022" i="10" s="1"/>
  <c r="G1023" i="10" s="1"/>
  <c r="Q1022" i="10"/>
  <c r="O1022" i="10"/>
  <c r="F1023" i="10"/>
  <c r="P1023" i="10" l="1"/>
  <c r="K1023" i="10"/>
  <c r="L1023" i="10" s="1"/>
  <c r="G1024" i="10" s="1"/>
  <c r="Q1023" i="10"/>
  <c r="F1024" i="10"/>
  <c r="O1023" i="10"/>
  <c r="T1023" i="10"/>
  <c r="U1023" i="10" s="1"/>
  <c r="V1024" i="10" s="1"/>
  <c r="T1024" i="10" l="1"/>
  <c r="U1024" i="10" s="1"/>
  <c r="V1025" i="10" s="1"/>
  <c r="Q1024" i="10"/>
  <c r="P1024" i="10"/>
  <c r="K1024" i="10"/>
  <c r="L1024" i="10" s="1"/>
  <c r="G1025" i="10" s="1"/>
  <c r="O1024" i="10"/>
  <c r="F1025" i="10"/>
  <c r="P1025" i="10" l="1"/>
  <c r="K1025" i="10"/>
  <c r="L1025" i="10" s="1"/>
  <c r="G1026" i="10" s="1"/>
  <c r="Q1025" i="10"/>
  <c r="F1026" i="10"/>
  <c r="O1025" i="10"/>
  <c r="T1025" i="10"/>
  <c r="U1025" i="10" s="1"/>
  <c r="V1026" i="10" s="1"/>
  <c r="T1026" i="10" l="1"/>
  <c r="U1026" i="10" s="1"/>
  <c r="V1027" i="10" s="1"/>
  <c r="Q1026" i="10"/>
  <c r="P1026" i="10"/>
  <c r="K1026" i="10"/>
  <c r="L1026" i="10" s="1"/>
  <c r="G1027" i="10" s="1"/>
  <c r="O1026" i="10"/>
  <c r="F1027" i="10"/>
  <c r="F1028" i="10" l="1"/>
  <c r="O1027" i="10"/>
  <c r="T1027" i="10"/>
  <c r="U1027" i="10" s="1"/>
  <c r="V1028" i="10" s="1"/>
  <c r="K1027" i="10"/>
  <c r="L1027" i="10" s="1"/>
  <c r="G1028" i="10" s="1"/>
  <c r="Q1027" i="10"/>
  <c r="P1027" i="10"/>
  <c r="T1028" i="10" l="1"/>
  <c r="U1028" i="10" s="1"/>
  <c r="V1029" i="10" s="1"/>
  <c r="P1028" i="10"/>
  <c r="K1028" i="10"/>
  <c r="L1028" i="10" s="1"/>
  <c r="G1029" i="10" s="1"/>
  <c r="Q1028" i="10"/>
  <c r="O1028" i="10"/>
  <c r="F1029" i="10"/>
  <c r="K1029" i="10" l="1"/>
  <c r="L1029" i="10" s="1"/>
  <c r="G1030" i="10" s="1"/>
  <c r="P1029" i="10"/>
  <c r="Q1029" i="10"/>
  <c r="O1029" i="10"/>
  <c r="F1030" i="10"/>
  <c r="T1029" i="10"/>
  <c r="U1029" i="10" s="1"/>
  <c r="V1030" i="10" s="1"/>
  <c r="T1030" i="10" l="1"/>
  <c r="U1030" i="10" s="1"/>
  <c r="V1031" i="10" s="1"/>
  <c r="F1031" i="10"/>
  <c r="O1030" i="10"/>
  <c r="P1030" i="10"/>
  <c r="K1030" i="10"/>
  <c r="L1030" i="10" s="1"/>
  <c r="G1031" i="10" s="1"/>
  <c r="Q1030" i="10"/>
  <c r="Q1031" i="10" l="1"/>
  <c r="P1031" i="10"/>
  <c r="K1031" i="10"/>
  <c r="L1031" i="10" s="1"/>
  <c r="G1032" i="10" s="1"/>
  <c r="F1032" i="10"/>
  <c r="O1031" i="10"/>
  <c r="T1031" i="10"/>
  <c r="U1031" i="10" s="1"/>
  <c r="V1032" i="10" s="1"/>
  <c r="T1032" i="10" l="1"/>
  <c r="U1032" i="10" s="1"/>
  <c r="V1033" i="10" s="1"/>
  <c r="Q1032" i="10"/>
  <c r="P1032" i="10"/>
  <c r="K1032" i="10"/>
  <c r="L1032" i="10" s="1"/>
  <c r="G1033" i="10" s="1"/>
  <c r="O1032" i="10"/>
  <c r="F1033" i="10"/>
  <c r="T1033" i="10" l="1"/>
  <c r="U1033" i="10" s="1"/>
  <c r="V1034" i="10" s="1"/>
  <c r="K1033" i="10"/>
  <c r="L1033" i="10" s="1"/>
  <c r="G1034" i="10" s="1"/>
  <c r="Q1033" i="10"/>
  <c r="P1033" i="10"/>
  <c r="F1034" i="10"/>
  <c r="O1033" i="10"/>
  <c r="P1034" i="10" l="1"/>
  <c r="K1034" i="10"/>
  <c r="L1034" i="10" s="1"/>
  <c r="G1035" i="10" s="1"/>
  <c r="Q1034" i="10"/>
  <c r="O1034" i="10"/>
  <c r="F1035" i="10"/>
  <c r="T1034" i="10"/>
  <c r="U1034" i="10" s="1"/>
  <c r="V1035" i="10" s="1"/>
  <c r="T1035" i="10" l="1"/>
  <c r="U1035" i="10" s="1"/>
  <c r="V1036" i="10" s="1"/>
  <c r="P1035" i="10"/>
  <c r="K1035" i="10"/>
  <c r="L1035" i="10" s="1"/>
  <c r="G1036" i="10" s="1"/>
  <c r="Q1035" i="10"/>
  <c r="F1036" i="10"/>
  <c r="O1035" i="10"/>
  <c r="Q1036" i="10" l="1"/>
  <c r="P1036" i="10"/>
  <c r="K1036" i="10"/>
  <c r="L1036" i="10" s="1"/>
  <c r="G1037" i="10" s="1"/>
  <c r="F1037" i="10"/>
  <c r="O1036" i="10"/>
  <c r="T1036" i="10"/>
  <c r="U1036" i="10" s="1"/>
  <c r="V1037" i="10" s="1"/>
  <c r="O1037" i="10" l="1"/>
  <c r="F1038" i="10"/>
  <c r="K1037" i="10"/>
  <c r="L1037" i="10" s="1"/>
  <c r="G1038" i="10" s="1"/>
  <c r="Q1037" i="10"/>
  <c r="P1037" i="10"/>
  <c r="T1037" i="10"/>
  <c r="U1037" i="10" s="1"/>
  <c r="V1038" i="10" s="1"/>
  <c r="T1038" i="10" s="1"/>
  <c r="U1038" i="10" s="1"/>
  <c r="V1039" i="10" s="1"/>
  <c r="P1038" i="10" l="1"/>
  <c r="K1038" i="10"/>
  <c r="L1038" i="10" s="1"/>
  <c r="G1039" i="10" s="1"/>
  <c r="Q1038" i="10"/>
  <c r="O1038" i="10"/>
  <c r="F1039" i="10"/>
  <c r="Q1039" i="10" l="1"/>
  <c r="P1039" i="10"/>
  <c r="K1039" i="10"/>
  <c r="L1039" i="10" s="1"/>
  <c r="G1040" i="10" s="1"/>
  <c r="F1040" i="10"/>
  <c r="O1039" i="10"/>
  <c r="T1039" i="10"/>
  <c r="U1039" i="10" s="1"/>
  <c r="V1040" i="10" s="1"/>
  <c r="O1040" i="10" l="1"/>
  <c r="F1041" i="10"/>
  <c r="Q1040" i="10"/>
  <c r="P1040" i="10"/>
  <c r="K1040" i="10"/>
  <c r="L1040" i="10" s="1"/>
  <c r="G1041" i="10" s="1"/>
  <c r="T1040" i="10"/>
  <c r="U1040" i="10" s="1"/>
  <c r="V1041" i="10" s="1"/>
  <c r="T1041" i="10" s="1"/>
  <c r="U1041" i="10" s="1"/>
  <c r="V1042" i="10" s="1"/>
  <c r="P1041" i="10" l="1"/>
  <c r="K1041" i="10"/>
  <c r="L1041" i="10" s="1"/>
  <c r="G1042" i="10" s="1"/>
  <c r="Q1041" i="10"/>
  <c r="O1041" i="10"/>
  <c r="F1042" i="10"/>
  <c r="P1042" i="10" l="1"/>
  <c r="Q1042" i="10"/>
  <c r="K1042" i="10"/>
  <c r="L1042" i="10" s="1"/>
  <c r="G1043" i="10" s="1"/>
  <c r="F1043" i="10"/>
  <c r="O1042" i="10"/>
  <c r="T1042" i="10"/>
  <c r="U1042" i="10" s="1"/>
  <c r="V1043" i="10" s="1"/>
  <c r="Q1043" i="10" l="1"/>
  <c r="P1043" i="10"/>
  <c r="K1043" i="10"/>
  <c r="L1043" i="10" s="1"/>
  <c r="G1044" i="10" s="1"/>
  <c r="T1043" i="10"/>
  <c r="U1043" i="10" s="1"/>
  <c r="V1044" i="10" s="1"/>
  <c r="F1044" i="10"/>
  <c r="O1043" i="10"/>
  <c r="T1044" i="10" l="1"/>
  <c r="U1044" i="10" s="1"/>
  <c r="V1045" i="10" s="1"/>
  <c r="Q1044" i="10"/>
  <c r="K1044" i="10"/>
  <c r="L1044" i="10" s="1"/>
  <c r="G1045" i="10" s="1"/>
  <c r="P1044" i="10"/>
  <c r="O1044" i="10"/>
  <c r="F1045" i="10"/>
  <c r="T1045" i="10" l="1"/>
  <c r="U1045" i="10" s="1"/>
  <c r="V1046" i="10" s="1"/>
  <c r="Q1045" i="10"/>
  <c r="P1045" i="10"/>
  <c r="K1045" i="10"/>
  <c r="L1045" i="10" s="1"/>
  <c r="G1046" i="10" s="1"/>
  <c r="F1046" i="10"/>
  <c r="O1045" i="10"/>
  <c r="T1046" i="10" l="1"/>
  <c r="U1046" i="10" s="1"/>
  <c r="V1047" i="10" s="1"/>
  <c r="Q1046" i="10"/>
  <c r="P1046" i="10"/>
  <c r="K1046" i="10"/>
  <c r="L1046" i="10" s="1"/>
  <c r="G1047" i="10" s="1"/>
  <c r="O1046" i="10"/>
  <c r="F1047" i="10"/>
  <c r="O1047" i="10" l="1"/>
  <c r="F1048" i="10"/>
  <c r="P1047" i="10"/>
  <c r="K1047" i="10"/>
  <c r="L1047" i="10" s="1"/>
  <c r="G1048" i="10" s="1"/>
  <c r="Q1047" i="10"/>
  <c r="T1047" i="10"/>
  <c r="U1047" i="10" s="1"/>
  <c r="V1048" i="10" s="1"/>
  <c r="T1048" i="10" s="1"/>
  <c r="U1048" i="10" s="1"/>
  <c r="V1049" i="10" s="1"/>
  <c r="Q1048" i="10" l="1"/>
  <c r="P1048" i="10"/>
  <c r="K1048" i="10"/>
  <c r="L1048" i="10" s="1"/>
  <c r="G1049" i="10" s="1"/>
  <c r="O1048" i="10"/>
  <c r="F1049" i="10"/>
  <c r="P1049" i="10" l="1"/>
  <c r="K1049" i="10"/>
  <c r="L1049" i="10" s="1"/>
  <c r="G1050" i="10" s="1"/>
  <c r="Q1049" i="10"/>
  <c r="O1049" i="10"/>
  <c r="F1050" i="10"/>
  <c r="T1049" i="10"/>
  <c r="U1049" i="10" s="1"/>
  <c r="V1050" i="10" s="1"/>
  <c r="T1050" i="10" l="1"/>
  <c r="U1050" i="10" s="1"/>
  <c r="V1051" i="10" s="1"/>
  <c r="P1050" i="10"/>
  <c r="K1050" i="10"/>
  <c r="L1050" i="10" s="1"/>
  <c r="G1051" i="10" s="1"/>
  <c r="Q1050" i="10"/>
  <c r="F1051" i="10"/>
  <c r="O1050" i="10"/>
  <c r="T1051" i="10" l="1"/>
  <c r="U1051" i="10" s="1"/>
  <c r="V1052" i="10" s="1"/>
  <c r="P1051" i="10"/>
  <c r="K1051" i="10"/>
  <c r="L1051" i="10" s="1"/>
  <c r="G1052" i="10" s="1"/>
  <c r="Q1051" i="10"/>
  <c r="O1051" i="10"/>
  <c r="F1052" i="10"/>
  <c r="Q1052" i="10" l="1"/>
  <c r="P1052" i="10"/>
  <c r="K1052" i="10"/>
  <c r="L1052" i="10" s="1"/>
  <c r="G1053" i="10" s="1"/>
  <c r="O1052" i="10"/>
  <c r="F1053" i="10"/>
  <c r="T1052" i="10"/>
  <c r="U1052" i="10" s="1"/>
  <c r="V1053" i="10" s="1"/>
  <c r="T1053" i="10" l="1"/>
  <c r="U1053" i="10" s="1"/>
  <c r="V1054" i="10" s="1"/>
  <c r="P1053" i="10"/>
  <c r="Q1053" i="10"/>
  <c r="K1053" i="10"/>
  <c r="L1053" i="10" s="1"/>
  <c r="G1054" i="10" s="1"/>
  <c r="O1053" i="10"/>
  <c r="F1054" i="10"/>
  <c r="P1054" i="10" l="1"/>
  <c r="K1054" i="10"/>
  <c r="L1054" i="10" s="1"/>
  <c r="G1055" i="10" s="1"/>
  <c r="Q1054" i="10"/>
  <c r="O1054" i="10"/>
  <c r="F1055" i="10"/>
  <c r="T1054" i="10"/>
  <c r="U1054" i="10" s="1"/>
  <c r="V1055" i="10" s="1"/>
  <c r="P1055" i="10" l="1"/>
  <c r="K1055" i="10"/>
  <c r="L1055" i="10" s="1"/>
  <c r="G1056" i="10" s="1"/>
  <c r="Q1055" i="10"/>
  <c r="T1055" i="10"/>
  <c r="U1055" i="10" s="1"/>
  <c r="V1056" i="10" s="1"/>
  <c r="F1056" i="10"/>
  <c r="O1055" i="10"/>
  <c r="F1057" i="10" l="1"/>
  <c r="O1056" i="10"/>
  <c r="K1056" i="10"/>
  <c r="L1056" i="10" s="1"/>
  <c r="G1057" i="10" s="1"/>
  <c r="P1056" i="10"/>
  <c r="Q1056" i="10"/>
  <c r="T1056" i="10"/>
  <c r="U1056" i="10" s="1"/>
  <c r="V1057" i="10" s="1"/>
  <c r="T1057" i="10" l="1"/>
  <c r="U1057" i="10" s="1"/>
  <c r="V1058" i="10" s="1"/>
  <c r="Q1057" i="10"/>
  <c r="K1057" i="10"/>
  <c r="L1057" i="10" s="1"/>
  <c r="G1058" i="10" s="1"/>
  <c r="P1057" i="10"/>
  <c r="O1057" i="10"/>
  <c r="F1058" i="10"/>
  <c r="T1058" i="10" l="1"/>
  <c r="U1058" i="10" s="1"/>
  <c r="V1059" i="10" s="1"/>
  <c r="O1058" i="10"/>
  <c r="F1059" i="10"/>
  <c r="K1058" i="10"/>
  <c r="L1058" i="10" s="1"/>
  <c r="G1059" i="10" s="1"/>
  <c r="P1058" i="10"/>
  <c r="Q1058" i="10"/>
  <c r="Q1059" i="10" l="1"/>
  <c r="K1059" i="10"/>
  <c r="L1059" i="10" s="1"/>
  <c r="G1060" i="10" s="1"/>
  <c r="P1059" i="10"/>
  <c r="F1060" i="10"/>
  <c r="O1059" i="10"/>
  <c r="T1059" i="10"/>
  <c r="U1059" i="10" s="1"/>
  <c r="V1060" i="10" s="1"/>
  <c r="Q1060" i="10" l="1"/>
  <c r="P1060" i="10"/>
  <c r="K1060" i="10"/>
  <c r="L1060" i="10" s="1"/>
  <c r="G1061" i="10" s="1"/>
  <c r="T1060" i="10"/>
  <c r="U1060" i="10" s="1"/>
  <c r="V1061" i="10" s="1"/>
  <c r="F1061" i="10"/>
  <c r="O1060" i="10"/>
  <c r="T1061" i="10" l="1"/>
  <c r="U1061" i="10" s="1"/>
  <c r="V1062" i="10" s="1"/>
  <c r="P1061" i="10"/>
  <c r="K1061" i="10"/>
  <c r="L1061" i="10" s="1"/>
  <c r="G1062" i="10" s="1"/>
  <c r="Q1061" i="10"/>
  <c r="O1061" i="10"/>
  <c r="F1062" i="10"/>
  <c r="P1062" i="10" l="1"/>
  <c r="Q1062" i="10"/>
  <c r="K1062" i="10"/>
  <c r="L1062" i="10" s="1"/>
  <c r="G1063" i="10" s="1"/>
  <c r="F1063" i="10"/>
  <c r="O1062" i="10"/>
  <c r="T1062" i="10"/>
  <c r="U1062" i="10" s="1"/>
  <c r="V1063" i="10" s="1"/>
  <c r="P1063" i="10" l="1"/>
  <c r="Q1063" i="10"/>
  <c r="K1063" i="10"/>
  <c r="L1063" i="10" s="1"/>
  <c r="G1064" i="10" s="1"/>
  <c r="O1063" i="10"/>
  <c r="F1064" i="10"/>
  <c r="T1063" i="10"/>
  <c r="U1063" i="10" s="1"/>
  <c r="V1064" i="10" s="1"/>
  <c r="T1064" i="10" l="1"/>
  <c r="U1064" i="10" s="1"/>
  <c r="V1065" i="10" s="1"/>
  <c r="Q1064" i="10"/>
  <c r="K1064" i="10"/>
  <c r="L1064" i="10" s="1"/>
  <c r="G1065" i="10" s="1"/>
  <c r="P1064" i="10"/>
  <c r="O1064" i="10"/>
  <c r="F1065" i="10"/>
  <c r="K1065" i="10" l="1"/>
  <c r="L1065" i="10" s="1"/>
  <c r="G1066" i="10" s="1"/>
  <c r="P1065" i="10"/>
  <c r="Q1065" i="10"/>
  <c r="O1065" i="10"/>
  <c r="F1066" i="10"/>
  <c r="T1065" i="10"/>
  <c r="U1065" i="10" s="1"/>
  <c r="V1066" i="10" s="1"/>
  <c r="T1066" i="10" l="1"/>
  <c r="U1066" i="10" s="1"/>
  <c r="V1067" i="10" s="1"/>
  <c r="O1066" i="10"/>
  <c r="F1067" i="10"/>
  <c r="K1066" i="10"/>
  <c r="L1066" i="10" s="1"/>
  <c r="G1067" i="10" s="1"/>
  <c r="Q1066" i="10"/>
  <c r="P1066" i="10"/>
  <c r="F1068" i="10" l="1"/>
  <c r="O1067" i="10"/>
  <c r="T1067" i="10"/>
  <c r="U1067" i="10" s="1"/>
  <c r="V1068" i="10" s="1"/>
  <c r="Q1067" i="10"/>
  <c r="K1067" i="10"/>
  <c r="L1067" i="10" s="1"/>
  <c r="G1068" i="10" s="1"/>
  <c r="P1067" i="10"/>
  <c r="F1069" i="10" l="1"/>
  <c r="O1068" i="10"/>
  <c r="P1068" i="10"/>
  <c r="Q1068" i="10"/>
  <c r="K1068" i="10"/>
  <c r="L1068" i="10" s="1"/>
  <c r="G1069" i="10" s="1"/>
  <c r="T1068" i="10"/>
  <c r="U1068" i="10" s="1"/>
  <c r="V1069" i="10" s="1"/>
  <c r="T1069" i="10" l="1"/>
  <c r="U1069" i="10" s="1"/>
  <c r="V1070" i="10" s="1"/>
  <c r="K1069" i="10"/>
  <c r="L1069" i="10" s="1"/>
  <c r="G1070" i="10" s="1"/>
  <c r="P1069" i="10"/>
  <c r="Q1069" i="10"/>
  <c r="F1070" i="10"/>
  <c r="O1069" i="10"/>
  <c r="T1070" i="10" l="1"/>
  <c r="U1070" i="10" s="1"/>
  <c r="V1071" i="10" s="1"/>
  <c r="K1070" i="10"/>
  <c r="L1070" i="10" s="1"/>
  <c r="G1071" i="10" s="1"/>
  <c r="P1070" i="10"/>
  <c r="Q1070" i="10"/>
  <c r="O1070" i="10"/>
  <c r="F1071" i="10"/>
  <c r="F1072" i="10" l="1"/>
  <c r="O1071" i="10"/>
  <c r="T1071" i="10"/>
  <c r="U1071" i="10" s="1"/>
  <c r="V1072" i="10" s="1"/>
  <c r="Q1071" i="10"/>
  <c r="K1071" i="10"/>
  <c r="L1071" i="10" s="1"/>
  <c r="G1072" i="10" s="1"/>
  <c r="P1071" i="10"/>
  <c r="T1072" i="10" l="1"/>
  <c r="U1072" i="10" s="1"/>
  <c r="V1073" i="10" s="1"/>
  <c r="P1072" i="10"/>
  <c r="Q1072" i="10"/>
  <c r="K1072" i="10"/>
  <c r="L1072" i="10" s="1"/>
  <c r="G1073" i="10" s="1"/>
  <c r="F1073" i="10"/>
  <c r="O1072" i="10"/>
  <c r="T1073" i="10" l="1"/>
  <c r="U1073" i="10" s="1"/>
  <c r="V1074" i="10" s="1"/>
  <c r="P1073" i="10"/>
  <c r="Q1073" i="10"/>
  <c r="K1073" i="10"/>
  <c r="L1073" i="10" s="1"/>
  <c r="G1074" i="10" s="1"/>
  <c r="F1074" i="10"/>
  <c r="O1073" i="10"/>
  <c r="K1074" i="10" l="1"/>
  <c r="L1074" i="10" s="1"/>
  <c r="G1075" i="10" s="1"/>
  <c r="P1074" i="10"/>
  <c r="Q1074" i="10"/>
  <c r="T1074" i="10"/>
  <c r="U1074" i="10" s="1"/>
  <c r="V1075" i="10" s="1"/>
  <c r="F1075" i="10"/>
  <c r="O1074" i="10"/>
  <c r="T1075" i="10" l="1"/>
  <c r="U1075" i="10" s="1"/>
  <c r="V1076" i="10" s="1"/>
  <c r="P1075" i="10"/>
  <c r="Q1075" i="10"/>
  <c r="K1075" i="10"/>
  <c r="L1075" i="10" s="1"/>
  <c r="G1076" i="10" s="1"/>
  <c r="F1076" i="10"/>
  <c r="O1075" i="10"/>
  <c r="O1076" i="10" l="1"/>
  <c r="F1077" i="10"/>
  <c r="T1076" i="10"/>
  <c r="U1076" i="10" s="1"/>
  <c r="V1077" i="10" s="1"/>
  <c r="T1077" i="10" s="1"/>
  <c r="U1077" i="10" s="1"/>
  <c r="V1078" i="10" s="1"/>
  <c r="P1076" i="10"/>
  <c r="Q1076" i="10"/>
  <c r="K1076" i="10"/>
  <c r="L1076" i="10" s="1"/>
  <c r="G1077" i="10" s="1"/>
  <c r="K1077" i="10" l="1"/>
  <c r="L1077" i="10" s="1"/>
  <c r="G1078" i="10" s="1"/>
  <c r="Q1077" i="10"/>
  <c r="P1077" i="10"/>
  <c r="F1078" i="10"/>
  <c r="O1077" i="10"/>
  <c r="Q1078" i="10" l="1"/>
  <c r="P1078" i="10"/>
  <c r="K1078" i="10"/>
  <c r="L1078" i="10" s="1"/>
  <c r="G1079" i="10" s="1"/>
  <c r="F1079" i="10"/>
  <c r="O1078" i="10"/>
  <c r="T1078" i="10"/>
  <c r="U1078" i="10" s="1"/>
  <c r="V1079" i="10" s="1"/>
  <c r="T1079" i="10" l="1"/>
  <c r="U1079" i="10" s="1"/>
  <c r="V1080" i="10" s="1"/>
  <c r="K1079" i="10"/>
  <c r="L1079" i="10" s="1"/>
  <c r="G1080" i="10" s="1"/>
  <c r="Q1079" i="10"/>
  <c r="P1079" i="10"/>
  <c r="O1079" i="10"/>
  <c r="F1080" i="10"/>
  <c r="T1080" i="10" l="1"/>
  <c r="U1080" i="10" s="1"/>
  <c r="V1081" i="10" s="1"/>
  <c r="K1080" i="10"/>
  <c r="L1080" i="10" s="1"/>
  <c r="G1081" i="10" s="1"/>
  <c r="Q1080" i="10"/>
  <c r="P1080" i="10"/>
  <c r="F1081" i="10"/>
  <c r="O1080" i="10"/>
  <c r="K1081" i="10" l="1"/>
  <c r="L1081" i="10" s="1"/>
  <c r="G1082" i="10" s="1"/>
  <c r="Q1081" i="10"/>
  <c r="P1081" i="10"/>
  <c r="F1082" i="10"/>
  <c r="O1081" i="10"/>
  <c r="T1081" i="10"/>
  <c r="U1081" i="10" s="1"/>
  <c r="V1082" i="10" s="1"/>
  <c r="O1082" i="10" l="1"/>
  <c r="F1083" i="10"/>
  <c r="T1082" i="10"/>
  <c r="U1082" i="10" s="1"/>
  <c r="V1083" i="10" s="1"/>
  <c r="Q1082" i="10"/>
  <c r="K1082" i="10"/>
  <c r="L1082" i="10" s="1"/>
  <c r="G1083" i="10" s="1"/>
  <c r="P1082" i="10"/>
  <c r="T1083" i="10" l="1"/>
  <c r="U1083" i="10" s="1"/>
  <c r="V1084" i="10" s="1"/>
  <c r="Q1083" i="10"/>
  <c r="P1083" i="10"/>
  <c r="K1083" i="10"/>
  <c r="L1083" i="10" s="1"/>
  <c r="G1084" i="10" s="1"/>
  <c r="O1083" i="10"/>
  <c r="F1084" i="10"/>
  <c r="T1084" i="10" l="1"/>
  <c r="U1084" i="10" s="1"/>
  <c r="V1085" i="10" s="1"/>
  <c r="K1084" i="10"/>
  <c r="L1084" i="10" s="1"/>
  <c r="G1085" i="10" s="1"/>
  <c r="Q1084" i="10"/>
  <c r="P1084" i="10"/>
  <c r="F1085" i="10"/>
  <c r="O1084" i="10"/>
  <c r="O1085" i="10" l="1"/>
  <c r="F1086" i="10"/>
  <c r="T1085" i="10"/>
  <c r="U1085" i="10" s="1"/>
  <c r="V1086" i="10" s="1"/>
  <c r="T1086" i="10" s="1"/>
  <c r="U1086" i="10" s="1"/>
  <c r="V1087" i="10" s="1"/>
  <c r="K1085" i="10"/>
  <c r="L1085" i="10" s="1"/>
  <c r="G1086" i="10" s="1"/>
  <c r="Q1085" i="10"/>
  <c r="P1085" i="10"/>
  <c r="K1086" i="10" l="1"/>
  <c r="L1086" i="10" s="1"/>
  <c r="G1087" i="10" s="1"/>
  <c r="Q1086" i="10"/>
  <c r="P1086" i="10"/>
  <c r="F1087" i="10"/>
  <c r="O1086" i="10"/>
  <c r="O1087" i="10" l="1"/>
  <c r="F1088" i="10"/>
  <c r="T1087" i="10"/>
  <c r="U1087" i="10" s="1"/>
  <c r="V1088" i="10" s="1"/>
  <c r="P1087" i="10"/>
  <c r="K1087" i="10"/>
  <c r="L1087" i="10" s="1"/>
  <c r="G1088" i="10" s="1"/>
  <c r="Q1087" i="10"/>
  <c r="T1088" i="10" l="1"/>
  <c r="U1088" i="10" s="1"/>
  <c r="V1089" i="10" s="1"/>
  <c r="P1088" i="10"/>
  <c r="K1088" i="10"/>
  <c r="L1088" i="10" s="1"/>
  <c r="G1089" i="10" s="1"/>
  <c r="Q1088" i="10"/>
  <c r="F1089" i="10"/>
  <c r="O1088" i="10"/>
  <c r="T1089" i="10" l="1"/>
  <c r="U1089" i="10" s="1"/>
  <c r="V1090" i="10" s="1"/>
  <c r="Q1089" i="10"/>
  <c r="P1089" i="10"/>
  <c r="K1089" i="10"/>
  <c r="L1089" i="10" s="1"/>
  <c r="G1090" i="10" s="1"/>
  <c r="O1089" i="10"/>
  <c r="F1090" i="10"/>
  <c r="P1090" i="10" l="1"/>
  <c r="K1090" i="10"/>
  <c r="L1090" i="10" s="1"/>
  <c r="Q1090" i="10"/>
  <c r="G1091" i="10"/>
  <c r="F1091" i="10"/>
  <c r="O1090" i="10"/>
  <c r="T1090" i="10"/>
  <c r="U1090" i="10" s="1"/>
  <c r="V1091" i="10" s="1"/>
  <c r="P1091" i="10" l="1"/>
  <c r="K1091" i="10"/>
  <c r="L1091" i="10" s="1"/>
  <c r="G1092" i="10" s="1"/>
  <c r="Q1091" i="10"/>
  <c r="T1091" i="10"/>
  <c r="U1091" i="10" s="1"/>
  <c r="V1092" i="10" s="1"/>
  <c r="O1091" i="10"/>
  <c r="F1092" i="10"/>
  <c r="T1092" i="10" l="1"/>
  <c r="U1092" i="10" s="1"/>
  <c r="V1093" i="10" s="1"/>
  <c r="K1092" i="10"/>
  <c r="L1092" i="10" s="1"/>
  <c r="G1093" i="10" s="1"/>
  <c r="Q1092" i="10"/>
  <c r="P1092" i="10"/>
  <c r="F1093" i="10"/>
  <c r="O1092" i="10"/>
  <c r="T1093" i="10" l="1"/>
  <c r="U1093" i="10" s="1"/>
  <c r="V1094" i="10" s="1"/>
  <c r="O1093" i="10"/>
  <c r="F1094" i="10"/>
  <c r="K1093" i="10"/>
  <c r="L1093" i="10" s="1"/>
  <c r="G1094" i="10" s="1"/>
  <c r="Q1093" i="10"/>
  <c r="P1093" i="10"/>
  <c r="T1094" i="10" l="1"/>
  <c r="U1094" i="10" s="1"/>
  <c r="V1095" i="10" s="1"/>
  <c r="P1094" i="10"/>
  <c r="K1094" i="10"/>
  <c r="L1094" i="10" s="1"/>
  <c r="G1095" i="10" s="1"/>
  <c r="Q1094" i="10"/>
  <c r="F1095" i="10"/>
  <c r="O1094" i="10"/>
  <c r="T1095" i="10" l="1"/>
  <c r="U1095" i="10" s="1"/>
  <c r="V1096" i="10" s="1"/>
  <c r="Q1095" i="10"/>
  <c r="P1095" i="10"/>
  <c r="K1095" i="10"/>
  <c r="L1095" i="10" s="1"/>
  <c r="G1096" i="10" s="1"/>
  <c r="F1096" i="10"/>
  <c r="O1095" i="10"/>
  <c r="T1096" i="10" l="1"/>
  <c r="U1096" i="10" s="1"/>
  <c r="V1097" i="10" s="1"/>
  <c r="K1096" i="10"/>
  <c r="L1096" i="10" s="1"/>
  <c r="G1097" i="10" s="1"/>
  <c r="P1096" i="10"/>
  <c r="Q1096" i="10"/>
  <c r="F1097" i="10"/>
  <c r="O1096" i="10"/>
  <c r="Q1097" i="10" l="1"/>
  <c r="P1097" i="10"/>
  <c r="K1097" i="10"/>
  <c r="L1097" i="10" s="1"/>
  <c r="G1098" i="10" s="1"/>
  <c r="F1098" i="10"/>
  <c r="O1097" i="10"/>
  <c r="T1097" i="10"/>
  <c r="U1097" i="10" s="1"/>
  <c r="V1098" i="10" s="1"/>
  <c r="K1098" i="10" l="1"/>
  <c r="L1098" i="10" s="1"/>
  <c r="G1099" i="10" s="1"/>
  <c r="Q1098" i="10"/>
  <c r="P1098" i="10"/>
  <c r="T1098" i="10"/>
  <c r="U1098" i="10" s="1"/>
  <c r="V1099" i="10" s="1"/>
  <c r="O1098" i="10"/>
  <c r="F1099" i="10"/>
  <c r="T1099" i="10" l="1"/>
  <c r="U1099" i="10" s="1"/>
  <c r="V1100" i="10" s="1"/>
  <c r="K1099" i="10"/>
  <c r="L1099" i="10" s="1"/>
  <c r="G1100" i="10" s="1"/>
  <c r="Q1099" i="10"/>
  <c r="P1099" i="10"/>
  <c r="O1099" i="10"/>
  <c r="F1100" i="10"/>
  <c r="T1100" i="10" l="1"/>
  <c r="U1100" i="10" s="1"/>
  <c r="V1101" i="10" s="1"/>
  <c r="P1100" i="10"/>
  <c r="K1100" i="10"/>
  <c r="L1100" i="10" s="1"/>
  <c r="G1101" i="10" s="1"/>
  <c r="Q1100" i="10"/>
  <c r="O1100" i="10"/>
  <c r="F1101" i="10"/>
  <c r="T1101" i="10" l="1"/>
  <c r="U1101" i="10" s="1"/>
  <c r="V1102" i="10" s="1"/>
  <c r="P1101" i="10"/>
  <c r="K1101" i="10"/>
  <c r="L1101" i="10" s="1"/>
  <c r="G1102" i="10" s="1"/>
  <c r="Q1101" i="10"/>
  <c r="O1101" i="10"/>
  <c r="F1102" i="10"/>
  <c r="T1102" i="10" l="1"/>
  <c r="U1102" i="10" s="1"/>
  <c r="V1103" i="10" s="1"/>
  <c r="F1103" i="10"/>
  <c r="O1102" i="10"/>
  <c r="Q1102" i="10"/>
  <c r="K1102" i="10"/>
  <c r="L1102" i="10" s="1"/>
  <c r="G1103" i="10" s="1"/>
  <c r="P1102" i="10"/>
  <c r="P1103" i="10" l="1"/>
  <c r="K1103" i="10"/>
  <c r="L1103" i="10" s="1"/>
  <c r="G1104" i="10" s="1"/>
  <c r="Q1103" i="10"/>
  <c r="O1103" i="10"/>
  <c r="F1104" i="10"/>
  <c r="T1103" i="10"/>
  <c r="U1103" i="10" s="1"/>
  <c r="V1104" i="10" s="1"/>
  <c r="F1105" i="10" l="1"/>
  <c r="O1104" i="10"/>
  <c r="P1104" i="10"/>
  <c r="K1104" i="10"/>
  <c r="L1104" i="10" s="1"/>
  <c r="G1105" i="10" s="1"/>
  <c r="Q1104" i="10"/>
  <c r="T1104" i="10"/>
  <c r="U1104" i="10" s="1"/>
  <c r="V1105" i="10" s="1"/>
  <c r="T1105" i="10" l="1"/>
  <c r="U1105" i="10" s="1"/>
  <c r="V1106" i="10" s="1"/>
  <c r="O1105" i="10"/>
  <c r="F1106" i="10"/>
  <c r="K1105" i="10"/>
  <c r="L1105" i="10" s="1"/>
  <c r="G1106" i="10" s="1"/>
  <c r="Q1105" i="10"/>
  <c r="P1105" i="10"/>
  <c r="P1106" i="10" l="1"/>
  <c r="K1106" i="10"/>
  <c r="L1106" i="10" s="1"/>
  <c r="G1107" i="10" s="1"/>
  <c r="Q1106" i="10"/>
  <c r="O1106" i="10"/>
  <c r="F1107" i="10"/>
  <c r="T1106" i="10"/>
  <c r="U1106" i="10" s="1"/>
  <c r="V1107" i="10" s="1"/>
  <c r="T1107" i="10" l="1"/>
  <c r="U1107" i="10" s="1"/>
  <c r="V1108" i="10" s="1"/>
  <c r="K1107" i="10"/>
  <c r="L1107" i="10" s="1"/>
  <c r="G1108" i="10" s="1"/>
  <c r="Q1107" i="10"/>
  <c r="P1107" i="10"/>
  <c r="O1107" i="10"/>
  <c r="F1108" i="10"/>
  <c r="F1109" i="10" l="1"/>
  <c r="O1108" i="10"/>
  <c r="T1108" i="10"/>
  <c r="U1108" i="10" s="1"/>
  <c r="V1109" i="10" s="1"/>
  <c r="P1108" i="10"/>
  <c r="K1108" i="10"/>
  <c r="L1108" i="10" s="1"/>
  <c r="G1109" i="10" s="1"/>
  <c r="Q1108" i="10"/>
  <c r="T1109" i="10" l="1"/>
  <c r="U1109" i="10" s="1"/>
  <c r="V1110" i="10" s="1"/>
  <c r="K1109" i="10"/>
  <c r="L1109" i="10" s="1"/>
  <c r="G1110" i="10" s="1"/>
  <c r="Q1109" i="10"/>
  <c r="P1109" i="10"/>
  <c r="F1110" i="10"/>
  <c r="O1109" i="10"/>
  <c r="T1110" i="10" l="1"/>
  <c r="U1110" i="10" s="1"/>
  <c r="V1111" i="10" s="1"/>
  <c r="Q1110" i="10"/>
  <c r="P1110" i="10"/>
  <c r="K1110" i="10"/>
  <c r="L1110" i="10" s="1"/>
  <c r="G1111" i="10" s="1"/>
  <c r="F1111" i="10"/>
  <c r="O1110" i="10"/>
  <c r="K1111" i="10" l="1"/>
  <c r="L1111" i="10" s="1"/>
  <c r="G1112" i="10" s="1"/>
  <c r="P1111" i="10"/>
  <c r="Q1111" i="10"/>
  <c r="O1111" i="10"/>
  <c r="F1112" i="10"/>
  <c r="T1111" i="10"/>
  <c r="U1111" i="10" s="1"/>
  <c r="V1112" i="10" s="1"/>
  <c r="T1112" i="10" l="1"/>
  <c r="U1112" i="10" s="1"/>
  <c r="V1113" i="10" s="1"/>
  <c r="K1112" i="10"/>
  <c r="L1112" i="10" s="1"/>
  <c r="G1113" i="10" s="1"/>
  <c r="Q1112" i="10"/>
  <c r="P1112" i="10"/>
  <c r="F1113" i="10"/>
  <c r="O1112" i="10"/>
  <c r="T1113" i="10" l="1"/>
  <c r="U1113" i="10" s="1"/>
  <c r="V1114" i="10" s="1"/>
  <c r="O1113" i="10"/>
  <c r="F1114" i="10"/>
  <c r="K1113" i="10"/>
  <c r="L1113" i="10" s="1"/>
  <c r="G1114" i="10" s="1"/>
  <c r="Q1113" i="10"/>
  <c r="P1113" i="10"/>
  <c r="P1114" i="10" l="1"/>
  <c r="K1114" i="10"/>
  <c r="L1114" i="10" s="1"/>
  <c r="G1115" i="10" s="1"/>
  <c r="Q1114" i="10"/>
  <c r="F1115" i="10"/>
  <c r="O1114" i="10"/>
  <c r="T1114" i="10"/>
  <c r="U1114" i="10" s="1"/>
  <c r="V1115" i="10" s="1"/>
  <c r="T1115" i="10" l="1"/>
  <c r="U1115" i="10" s="1"/>
  <c r="V1116" i="10" s="1"/>
  <c r="K1115" i="10"/>
  <c r="L1115" i="10" s="1"/>
  <c r="G1116" i="10" s="1"/>
  <c r="P1115" i="10"/>
  <c r="Q1115" i="10"/>
  <c r="F1116" i="10"/>
  <c r="O1115" i="10"/>
  <c r="T1116" i="10" l="1"/>
  <c r="U1116" i="10" s="1"/>
  <c r="V1117" i="10" s="1"/>
  <c r="O1116" i="10"/>
  <c r="F1117" i="10"/>
  <c r="K1116" i="10"/>
  <c r="L1116" i="10" s="1"/>
  <c r="G1117" i="10" s="1"/>
  <c r="P1116" i="10"/>
  <c r="Q1116" i="10"/>
  <c r="P1117" i="10" l="1"/>
  <c r="K1117" i="10"/>
  <c r="L1117" i="10" s="1"/>
  <c r="G1118" i="10" s="1"/>
  <c r="Q1117" i="10"/>
  <c r="F1118" i="10"/>
  <c r="O1117" i="10"/>
  <c r="T1117" i="10"/>
  <c r="U1117" i="10" s="1"/>
  <c r="V1118" i="10" s="1"/>
  <c r="T1118" i="10" l="1"/>
  <c r="U1118" i="10" s="1"/>
  <c r="V1119" i="10" s="1"/>
  <c r="K1118" i="10"/>
  <c r="L1118" i="10" s="1"/>
  <c r="G1119" i="10" s="1"/>
  <c r="P1118" i="10"/>
  <c r="Q1118" i="10"/>
  <c r="F1119" i="10"/>
  <c r="O1118" i="10"/>
  <c r="T1119" i="10" l="1"/>
  <c r="U1119" i="10" s="1"/>
  <c r="V1120" i="10" s="1"/>
  <c r="F1120" i="10"/>
  <c r="O1119" i="10"/>
  <c r="P1119" i="10"/>
  <c r="Q1119" i="10"/>
  <c r="K1119" i="10"/>
  <c r="L1119" i="10" s="1"/>
  <c r="G1120" i="10" s="1"/>
  <c r="P1120" i="10" l="1"/>
  <c r="K1120" i="10"/>
  <c r="L1120" i="10" s="1"/>
  <c r="G1121" i="10" s="1"/>
  <c r="Q1120" i="10"/>
  <c r="F1121" i="10"/>
  <c r="O1120" i="10"/>
  <c r="T1120" i="10"/>
  <c r="U1120" i="10" s="1"/>
  <c r="V1121" i="10" s="1"/>
  <c r="T1121" i="10" l="1"/>
  <c r="U1121" i="10" s="1"/>
  <c r="V1122" i="10" s="1"/>
  <c r="Q1121" i="10"/>
  <c r="P1121" i="10"/>
  <c r="K1121" i="10"/>
  <c r="L1121" i="10" s="1"/>
  <c r="G1122" i="10" s="1"/>
  <c r="F1122" i="10"/>
  <c r="O1121" i="10"/>
  <c r="K1122" i="10" l="1"/>
  <c r="L1122" i="10" s="1"/>
  <c r="G1123" i="10" s="1"/>
  <c r="Q1122" i="10"/>
  <c r="P1122" i="10"/>
  <c r="F1123" i="10"/>
  <c r="O1122" i="10"/>
  <c r="T1122" i="10"/>
  <c r="U1122" i="10" s="1"/>
  <c r="V1123" i="10" s="1"/>
  <c r="F1124" i="10" l="1"/>
  <c r="O1123" i="10"/>
  <c r="K1123" i="10"/>
  <c r="L1123" i="10" s="1"/>
  <c r="G1124" i="10" s="1"/>
  <c r="Q1123" i="10"/>
  <c r="P1123" i="10"/>
  <c r="T1123" i="10"/>
  <c r="U1123" i="10" s="1"/>
  <c r="V1124" i="10" s="1"/>
  <c r="K1124" i="10" l="1"/>
  <c r="L1124" i="10" s="1"/>
  <c r="G1125" i="10" s="1"/>
  <c r="P1124" i="10"/>
  <c r="Q1124" i="10"/>
  <c r="T1124" i="10"/>
  <c r="U1124" i="10" s="1"/>
  <c r="V1125" i="10" s="1"/>
  <c r="F1125" i="10"/>
  <c r="O1124" i="10"/>
  <c r="T1125" i="10" l="1"/>
  <c r="U1125" i="10" s="1"/>
  <c r="V1126" i="10" s="1"/>
  <c r="K1125" i="10"/>
  <c r="L1125" i="10" s="1"/>
  <c r="G1126" i="10" s="1"/>
  <c r="Q1125" i="10"/>
  <c r="P1125" i="10"/>
  <c r="F1126" i="10"/>
  <c r="O1125" i="10"/>
  <c r="O1126" i="10" l="1"/>
  <c r="F1127" i="10"/>
  <c r="T1126" i="10"/>
  <c r="U1126" i="10" s="1"/>
  <c r="V1127" i="10" s="1"/>
  <c r="T1127" i="10" s="1"/>
  <c r="U1127" i="10" s="1"/>
  <c r="V1128" i="10" s="1"/>
  <c r="P1126" i="10"/>
  <c r="K1126" i="10"/>
  <c r="L1126" i="10" s="1"/>
  <c r="G1127" i="10" s="1"/>
  <c r="Q1126" i="10"/>
  <c r="P1127" i="10" l="1"/>
  <c r="K1127" i="10"/>
  <c r="L1127" i="10" s="1"/>
  <c r="G1128" i="10" s="1"/>
  <c r="Q1127" i="10"/>
  <c r="F1128" i="10"/>
  <c r="T1128" i="10" s="1"/>
  <c r="U1128" i="10" s="1"/>
  <c r="V1129" i="10" s="1"/>
  <c r="O1127" i="10"/>
  <c r="P1128" i="10" l="1"/>
  <c r="K1128" i="10"/>
  <c r="L1128" i="10" s="1"/>
  <c r="G1129" i="10" s="1"/>
  <c r="Q1128" i="10"/>
  <c r="F1129" i="10"/>
  <c r="O1128" i="10"/>
  <c r="P1129" i="10" l="1"/>
  <c r="K1129" i="10"/>
  <c r="L1129" i="10" s="1"/>
  <c r="G1130" i="10" s="1"/>
  <c r="Q1129" i="10"/>
  <c r="F1130" i="10"/>
  <c r="O1129" i="10"/>
  <c r="T1129" i="10"/>
  <c r="U1129" i="10" s="1"/>
  <c r="V1130" i="10" s="1"/>
  <c r="T1130" i="10" l="1"/>
  <c r="U1130" i="10" s="1"/>
  <c r="V1131" i="10" s="1"/>
  <c r="K1130" i="10"/>
  <c r="L1130" i="10" s="1"/>
  <c r="G1131" i="10" s="1"/>
  <c r="Q1130" i="10"/>
  <c r="P1130" i="10"/>
  <c r="F1131" i="10"/>
  <c r="O1130" i="10"/>
  <c r="Q1131" i="10" l="1"/>
  <c r="P1131" i="10"/>
  <c r="K1131" i="10"/>
  <c r="L1131" i="10" s="1"/>
  <c r="G1132" i="10" s="1"/>
  <c r="F1132" i="10"/>
  <c r="O1131" i="10"/>
  <c r="T1131" i="10"/>
  <c r="U1131" i="10" s="1"/>
  <c r="V1132" i="10" s="1"/>
  <c r="T1132" i="10" l="1"/>
  <c r="U1132" i="10" s="1"/>
  <c r="V1133" i="10" s="1"/>
  <c r="K1132" i="10"/>
  <c r="L1132" i="10" s="1"/>
  <c r="G1133" i="10" s="1"/>
  <c r="Q1132" i="10"/>
  <c r="P1132" i="10"/>
  <c r="O1132" i="10"/>
  <c r="F1133" i="10"/>
  <c r="O1133" i="10" l="1"/>
  <c r="F1134" i="10"/>
  <c r="T1133" i="10"/>
  <c r="U1133" i="10" s="1"/>
  <c r="V1134" i="10" s="1"/>
  <c r="T1134" i="10" s="1"/>
  <c r="U1134" i="10" s="1"/>
  <c r="V1135" i="10" s="1"/>
  <c r="K1133" i="10"/>
  <c r="L1133" i="10" s="1"/>
  <c r="G1134" i="10" s="1"/>
  <c r="Q1133" i="10"/>
  <c r="P1133" i="10"/>
  <c r="P1134" i="10" l="1"/>
  <c r="K1134" i="10"/>
  <c r="L1134" i="10" s="1"/>
  <c r="G1135" i="10" s="1"/>
  <c r="Q1134" i="10"/>
  <c r="F1135" i="10"/>
  <c r="O1134" i="10"/>
  <c r="K1135" i="10" l="1"/>
  <c r="L1135" i="10" s="1"/>
  <c r="G1136" i="10" s="1"/>
  <c r="Q1135" i="10"/>
  <c r="P1135" i="10"/>
  <c r="O1135" i="10"/>
  <c r="F1136" i="10"/>
  <c r="T1135" i="10"/>
  <c r="U1135" i="10" s="1"/>
  <c r="V1136" i="10" s="1"/>
  <c r="T1136" i="10" l="1"/>
  <c r="U1136" i="10" s="1"/>
  <c r="V1137" i="10" s="1"/>
  <c r="O1136" i="10"/>
  <c r="F1137" i="10"/>
  <c r="P1136" i="10"/>
  <c r="K1136" i="10"/>
  <c r="L1136" i="10" s="1"/>
  <c r="G1137" i="10" s="1"/>
  <c r="Q1136" i="10"/>
  <c r="K1137" i="10" l="1"/>
  <c r="L1137" i="10" s="1"/>
  <c r="G1138" i="10" s="1"/>
  <c r="Q1137" i="10"/>
  <c r="P1137" i="10"/>
  <c r="F1138" i="10"/>
  <c r="O1137" i="10"/>
  <c r="T1137" i="10"/>
  <c r="U1137" i="10" s="1"/>
  <c r="V1138" i="10" s="1"/>
  <c r="O1138" i="10" l="1"/>
  <c r="F1139" i="10"/>
  <c r="T1138" i="10"/>
  <c r="U1138" i="10" s="1"/>
  <c r="V1139" i="10" s="1"/>
  <c r="Q1138" i="10"/>
  <c r="P1138" i="10"/>
  <c r="K1138" i="10"/>
  <c r="L1138" i="10" s="1"/>
  <c r="G1139" i="10" s="1"/>
  <c r="T1139" i="10" l="1"/>
  <c r="U1139" i="10" s="1"/>
  <c r="V1140" i="10" s="1"/>
  <c r="P1139" i="10"/>
  <c r="Q1139" i="10"/>
  <c r="K1139" i="10"/>
  <c r="L1139" i="10" s="1"/>
  <c r="G1140" i="10" s="1"/>
  <c r="F1140" i="10"/>
  <c r="O1139" i="10"/>
  <c r="K1140" i="10" l="1"/>
  <c r="L1140" i="10" s="1"/>
  <c r="G1141" i="10" s="1"/>
  <c r="Q1140" i="10"/>
  <c r="P1140" i="10"/>
  <c r="O1140" i="10"/>
  <c r="F1141" i="10"/>
  <c r="T1140" i="10"/>
  <c r="U1140" i="10" s="1"/>
  <c r="V1141" i="10" s="1"/>
  <c r="K1141" i="10" l="1"/>
  <c r="L1141" i="10" s="1"/>
  <c r="G1142" i="10" s="1"/>
  <c r="Q1141" i="10"/>
  <c r="P1141" i="10"/>
  <c r="O1141" i="10"/>
  <c r="F1142" i="10"/>
  <c r="T1141" i="10"/>
  <c r="U1141" i="10" s="1"/>
  <c r="V1142" i="10" s="1"/>
  <c r="T1142" i="10" l="1"/>
  <c r="U1142" i="10" s="1"/>
  <c r="V1143" i="10" s="1"/>
  <c r="Q1142" i="10"/>
  <c r="K1142" i="10"/>
  <c r="L1142" i="10" s="1"/>
  <c r="G1143" i="10" s="1"/>
  <c r="P1142" i="10"/>
  <c r="O1142" i="10"/>
  <c r="F1143" i="10"/>
  <c r="T1143" i="10" l="1"/>
  <c r="U1143" i="10" s="1"/>
  <c r="V1144" i="10" s="1"/>
  <c r="O1143" i="10"/>
  <c r="F1144" i="10"/>
  <c r="K1143" i="10"/>
  <c r="L1143" i="10" s="1"/>
  <c r="G1144" i="10" s="1"/>
  <c r="Q1143" i="10"/>
  <c r="P1143" i="10"/>
  <c r="T1144" i="10" l="1"/>
  <c r="U1144" i="10" s="1"/>
  <c r="V1145" i="10" s="1"/>
  <c r="F1145" i="10"/>
  <c r="O1144" i="10"/>
  <c r="K1144" i="10"/>
  <c r="L1144" i="10" s="1"/>
  <c r="G1145" i="10" s="1"/>
  <c r="Q1144" i="10"/>
  <c r="P1144" i="10"/>
  <c r="T1145" i="10" l="1"/>
  <c r="U1145" i="10" s="1"/>
  <c r="V1146" i="10" s="1"/>
  <c r="P1145" i="10"/>
  <c r="K1145" i="10"/>
  <c r="L1145" i="10" s="1"/>
  <c r="G1146" i="10" s="1"/>
  <c r="Q1145" i="10"/>
  <c r="O1145" i="10"/>
  <c r="F1146" i="10"/>
  <c r="K1146" i="10" l="1"/>
  <c r="L1146" i="10" s="1"/>
  <c r="G1147" i="10" s="1"/>
  <c r="Q1146" i="10"/>
  <c r="P1146" i="10"/>
  <c r="F1147" i="10"/>
  <c r="O1146" i="10"/>
  <c r="T1146" i="10"/>
  <c r="U1146" i="10" s="1"/>
  <c r="V1147" i="10" s="1"/>
  <c r="F1148" i="10" l="1"/>
  <c r="O1147" i="10"/>
  <c r="T1147" i="10"/>
  <c r="U1147" i="10" s="1"/>
  <c r="V1148" i="10" s="1"/>
  <c r="P1147" i="10"/>
  <c r="K1147" i="10"/>
  <c r="L1147" i="10" s="1"/>
  <c r="G1148" i="10" s="1"/>
  <c r="Q1147" i="10"/>
  <c r="T1148" i="10" l="1"/>
  <c r="U1148" i="10" s="1"/>
  <c r="V1149" i="10" s="1"/>
  <c r="P1148" i="10"/>
  <c r="K1148" i="10"/>
  <c r="L1148" i="10" s="1"/>
  <c r="G1149" i="10" s="1"/>
  <c r="Q1148" i="10"/>
  <c r="O1148" i="10"/>
  <c r="F1149" i="10"/>
  <c r="F1150" i="10" l="1"/>
  <c r="O1149" i="10"/>
  <c r="K1149" i="10"/>
  <c r="L1149" i="10" s="1"/>
  <c r="G1150" i="10" s="1"/>
  <c r="P1149" i="10"/>
  <c r="Q1149" i="10"/>
  <c r="T1149" i="10"/>
  <c r="U1149" i="10" s="1"/>
  <c r="V1150" i="10" s="1"/>
  <c r="T1150" i="10" l="1"/>
  <c r="U1150" i="10" s="1"/>
  <c r="V1151" i="10" s="1"/>
  <c r="P1150" i="10"/>
  <c r="K1150" i="10"/>
  <c r="L1150" i="10" s="1"/>
  <c r="G1151" i="10" s="1"/>
  <c r="Q1150" i="10"/>
  <c r="F1151" i="10"/>
  <c r="O1150" i="10"/>
  <c r="P1151" i="10" l="1"/>
  <c r="K1151" i="10"/>
  <c r="L1151" i="10" s="1"/>
  <c r="G1152" i="10" s="1"/>
  <c r="Q1151" i="10"/>
  <c r="F1152" i="10"/>
  <c r="O1151" i="10"/>
  <c r="T1151" i="10"/>
  <c r="U1151" i="10" s="1"/>
  <c r="V1152" i="10" s="1"/>
  <c r="T1152" i="10" l="1"/>
  <c r="U1152" i="10" s="1"/>
  <c r="V1153" i="10" s="1"/>
  <c r="Q1152" i="10"/>
  <c r="K1152" i="10"/>
  <c r="L1152" i="10" s="1"/>
  <c r="G1153" i="10" s="1"/>
  <c r="P1152" i="10"/>
  <c r="O1152" i="10"/>
  <c r="F1153" i="10"/>
  <c r="P1153" i="10" l="1"/>
  <c r="K1153" i="10"/>
  <c r="L1153" i="10" s="1"/>
  <c r="G1154" i="10" s="1"/>
  <c r="Q1153" i="10"/>
  <c r="F1154" i="10"/>
  <c r="O1153" i="10"/>
  <c r="T1153" i="10"/>
  <c r="U1153" i="10" s="1"/>
  <c r="V1154" i="10" s="1"/>
  <c r="T1154" i="10" l="1"/>
  <c r="U1154" i="10" s="1"/>
  <c r="V1155" i="10" s="1"/>
  <c r="Q1154" i="10"/>
  <c r="K1154" i="10"/>
  <c r="L1154" i="10" s="1"/>
  <c r="G1155" i="10" s="1"/>
  <c r="P1154" i="10"/>
  <c r="O1154" i="10"/>
  <c r="F1155" i="10"/>
  <c r="K1155" i="10" l="1"/>
  <c r="L1155" i="10" s="1"/>
  <c r="G1156" i="10" s="1"/>
  <c r="Q1155" i="10"/>
  <c r="P1155" i="10"/>
  <c r="O1155" i="10"/>
  <c r="F1156" i="10"/>
  <c r="T1155" i="10"/>
  <c r="U1155" i="10" s="1"/>
  <c r="V1156" i="10" s="1"/>
  <c r="T1156" i="10" l="1"/>
  <c r="U1156" i="10" s="1"/>
  <c r="V1157" i="10" s="1"/>
  <c r="Q1156" i="10"/>
  <c r="K1156" i="10"/>
  <c r="L1156" i="10" s="1"/>
  <c r="G1157" i="10" s="1"/>
  <c r="P1156" i="10"/>
  <c r="F1157" i="10"/>
  <c r="O1156" i="10"/>
  <c r="P1157" i="10" l="1"/>
  <c r="K1157" i="10"/>
  <c r="L1157" i="10" s="1"/>
  <c r="G1158" i="10" s="1"/>
  <c r="Q1157" i="10"/>
  <c r="O1157" i="10"/>
  <c r="F1158" i="10"/>
  <c r="T1157" i="10"/>
  <c r="U1157" i="10" s="1"/>
  <c r="V1158" i="10" s="1"/>
  <c r="T1158" i="10" s="1"/>
  <c r="U1158" i="10" s="1"/>
  <c r="V1159" i="10" s="1"/>
  <c r="P1158" i="10" l="1"/>
  <c r="K1158" i="10"/>
  <c r="L1158" i="10" s="1"/>
  <c r="G1159" i="10" s="1"/>
  <c r="Q1158" i="10"/>
  <c r="F1159" i="10"/>
  <c r="O1158" i="10"/>
  <c r="P1159" i="10" l="1"/>
  <c r="K1159" i="10"/>
  <c r="L1159" i="10" s="1"/>
  <c r="G1160" i="10" s="1"/>
  <c r="Q1159" i="10"/>
  <c r="F1160" i="10"/>
  <c r="O1159" i="10"/>
  <c r="T1159" i="10"/>
  <c r="U1159" i="10" s="1"/>
  <c r="V1160" i="10" s="1"/>
  <c r="T1160" i="10" l="1"/>
  <c r="U1160" i="10" s="1"/>
  <c r="V1161" i="10" s="1"/>
  <c r="K1160" i="10"/>
  <c r="L1160" i="10" s="1"/>
  <c r="G1161" i="10" s="1"/>
  <c r="P1160" i="10"/>
  <c r="Q1160" i="10"/>
  <c r="F1161" i="10"/>
  <c r="O1160" i="10"/>
  <c r="P1161" i="10" l="1"/>
  <c r="K1161" i="10"/>
  <c r="L1161" i="10" s="1"/>
  <c r="G1162" i="10" s="1"/>
  <c r="Q1161" i="10"/>
  <c r="O1161" i="10"/>
  <c r="F1162" i="10"/>
  <c r="T1161" i="10"/>
  <c r="U1161" i="10" s="1"/>
  <c r="V1162" i="10" s="1"/>
  <c r="T1162" i="10" l="1"/>
  <c r="U1162" i="10" s="1"/>
  <c r="V1163" i="10" s="1"/>
  <c r="P1162" i="10"/>
  <c r="Q1162" i="10"/>
  <c r="K1162" i="10"/>
  <c r="L1162" i="10" s="1"/>
  <c r="G1163" i="10" s="1"/>
  <c r="O1162" i="10"/>
  <c r="F1163" i="10"/>
  <c r="P1163" i="10" l="1"/>
  <c r="K1163" i="10"/>
  <c r="L1163" i="10" s="1"/>
  <c r="G1164" i="10" s="1"/>
  <c r="Q1163" i="10"/>
  <c r="O1163" i="10"/>
  <c r="F1164" i="10"/>
  <c r="T1163" i="10"/>
  <c r="U1163" i="10" s="1"/>
  <c r="V1164" i="10" s="1"/>
  <c r="T1164" i="10" l="1"/>
  <c r="U1164" i="10" s="1"/>
  <c r="V1165" i="10" s="1"/>
  <c r="P1164" i="10"/>
  <c r="K1164" i="10"/>
  <c r="L1164" i="10" s="1"/>
  <c r="G1165" i="10" s="1"/>
  <c r="Q1164" i="10"/>
  <c r="O1164" i="10"/>
  <c r="F1165" i="10"/>
  <c r="T1165" i="10" l="1"/>
  <c r="U1165" i="10" s="1"/>
  <c r="V1166" i="10" s="1"/>
  <c r="P1165" i="10"/>
  <c r="Q1165" i="10"/>
  <c r="K1165" i="10"/>
  <c r="L1165" i="10" s="1"/>
  <c r="G1166" i="10" s="1"/>
  <c r="O1165" i="10"/>
  <c r="F1166" i="10"/>
  <c r="P1166" i="10" l="1"/>
  <c r="Q1166" i="10"/>
  <c r="K1166" i="10"/>
  <c r="L1166" i="10" s="1"/>
  <c r="G1167" i="10" s="1"/>
  <c r="O1166" i="10"/>
  <c r="F1167" i="10"/>
  <c r="T1166" i="10"/>
  <c r="U1166" i="10" s="1"/>
  <c r="V1167" i="10" s="1"/>
  <c r="T1167" i="10" l="1"/>
  <c r="U1167" i="10" s="1"/>
  <c r="V1168" i="10" s="1"/>
  <c r="Q1167" i="10"/>
  <c r="P1167" i="10"/>
  <c r="K1167" i="10"/>
  <c r="L1167" i="10" s="1"/>
  <c r="G1168" i="10" s="1"/>
  <c r="O1167" i="10"/>
  <c r="F1168" i="10"/>
  <c r="T1168" i="10" l="1"/>
  <c r="U1168" i="10" s="1"/>
  <c r="V1169" i="10" s="1"/>
  <c r="P1168" i="10"/>
  <c r="K1168" i="10"/>
  <c r="L1168" i="10" s="1"/>
  <c r="G1169" i="10" s="1"/>
  <c r="Q1168" i="10"/>
  <c r="O1168" i="10"/>
  <c r="F1169" i="10"/>
  <c r="T1169" i="10" l="1"/>
  <c r="U1169" i="10" s="1"/>
  <c r="V1170" i="10" s="1"/>
  <c r="P1169" i="10"/>
  <c r="K1169" i="10"/>
  <c r="L1169" i="10" s="1"/>
  <c r="G1170" i="10" s="1"/>
  <c r="Q1169" i="10"/>
  <c r="F1170" i="10"/>
  <c r="O1169" i="10"/>
  <c r="T1170" i="10" l="1"/>
  <c r="U1170" i="10" s="1"/>
  <c r="V1171" i="10" s="1"/>
  <c r="K1170" i="10"/>
  <c r="L1170" i="10" s="1"/>
  <c r="G1171" i="10" s="1"/>
  <c r="Q1170" i="10"/>
  <c r="P1170" i="10"/>
  <c r="O1170" i="10"/>
  <c r="F1171" i="10"/>
  <c r="O1171" i="10" l="1"/>
  <c r="F1172" i="10"/>
  <c r="K1171" i="10"/>
  <c r="L1171" i="10" s="1"/>
  <c r="G1172" i="10" s="1"/>
  <c r="P1171" i="10"/>
  <c r="Q1171" i="10"/>
  <c r="T1171" i="10"/>
  <c r="U1171" i="10" s="1"/>
  <c r="V1172" i="10" s="1"/>
  <c r="T1172" i="10" s="1"/>
  <c r="U1172" i="10" s="1"/>
  <c r="V1173" i="10" s="1"/>
  <c r="K1172" i="10" l="1"/>
  <c r="L1172" i="10" s="1"/>
  <c r="G1173" i="10" s="1"/>
  <c r="Q1172" i="10"/>
  <c r="P1172" i="10"/>
  <c r="O1172" i="10"/>
  <c r="F1173" i="10"/>
  <c r="T1173" i="10" s="1"/>
  <c r="U1173" i="10" s="1"/>
  <c r="V1174" i="10" s="1"/>
  <c r="O1173" i="10" l="1"/>
  <c r="F1174" i="10"/>
  <c r="T1174" i="10" s="1"/>
  <c r="U1174" i="10" s="1"/>
  <c r="V1175" i="10" s="1"/>
  <c r="K1173" i="10"/>
  <c r="L1173" i="10" s="1"/>
  <c r="G1174" i="10" s="1"/>
  <c r="P1173" i="10"/>
  <c r="Q1173" i="10"/>
  <c r="K1174" i="10" l="1"/>
  <c r="L1174" i="10" s="1"/>
  <c r="G1175" i="10" s="1"/>
  <c r="Q1174" i="10"/>
  <c r="P1174" i="10"/>
  <c r="F1175" i="10"/>
  <c r="T1175" i="10" s="1"/>
  <c r="U1175" i="10" s="1"/>
  <c r="V1176" i="10" s="1"/>
  <c r="O1174" i="10"/>
  <c r="P1175" i="10" l="1"/>
  <c r="Q1175" i="10"/>
  <c r="K1175" i="10"/>
  <c r="L1175" i="10" s="1"/>
  <c r="G1176" i="10" s="1"/>
  <c r="O1175" i="10"/>
  <c r="F1176" i="10"/>
  <c r="T1176" i="10" s="1"/>
  <c r="U1176" i="10" s="1"/>
  <c r="V1177" i="10" s="1"/>
  <c r="K1176" i="10" l="1"/>
  <c r="L1176" i="10" s="1"/>
  <c r="G1177" i="10" s="1"/>
  <c r="Q1176" i="10"/>
  <c r="P1176" i="10"/>
  <c r="F1177" i="10"/>
  <c r="O1176" i="10"/>
  <c r="P1177" i="10" l="1"/>
  <c r="Q1177" i="10"/>
  <c r="K1177" i="10"/>
  <c r="L1177" i="10" s="1"/>
  <c r="G1178" i="10" s="1"/>
  <c r="O1177" i="10"/>
  <c r="F1178" i="10"/>
  <c r="T1177" i="10"/>
  <c r="U1177" i="10" s="1"/>
  <c r="V1178" i="10" s="1"/>
  <c r="T1178" i="10" l="1"/>
  <c r="U1178" i="10" s="1"/>
  <c r="V1179" i="10" s="1"/>
  <c r="P1178" i="10"/>
  <c r="K1178" i="10"/>
  <c r="L1178" i="10" s="1"/>
  <c r="G1179" i="10" s="1"/>
  <c r="Q1178" i="10"/>
  <c r="F1179" i="10"/>
  <c r="O1178" i="10"/>
  <c r="O1179" i="10" l="1"/>
  <c r="F1180" i="10"/>
  <c r="T1179" i="10"/>
  <c r="U1179" i="10" s="1"/>
  <c r="V1180" i="10" s="1"/>
  <c r="T1180" i="10" s="1"/>
  <c r="U1180" i="10" s="1"/>
  <c r="V1181" i="10" s="1"/>
  <c r="P1179" i="10"/>
  <c r="Q1179" i="10"/>
  <c r="K1179" i="10"/>
  <c r="L1179" i="10" s="1"/>
  <c r="G1180" i="10"/>
  <c r="K1180" i="10" l="1"/>
  <c r="L1180" i="10" s="1"/>
  <c r="G1181" i="10" s="1"/>
  <c r="Q1180" i="10"/>
  <c r="P1180" i="10"/>
  <c r="O1180" i="10"/>
  <c r="F1181" i="10"/>
  <c r="O1181" i="10" l="1"/>
  <c r="F1182" i="10"/>
  <c r="K1181" i="10"/>
  <c r="L1181" i="10" s="1"/>
  <c r="G1182" i="10" s="1"/>
  <c r="P1181" i="10"/>
  <c r="Q1181" i="10"/>
  <c r="T1181" i="10"/>
  <c r="U1181" i="10" s="1"/>
  <c r="V1182" i="10" s="1"/>
  <c r="T1182" i="10" s="1"/>
  <c r="U1182" i="10" s="1"/>
  <c r="V1183" i="10" s="1"/>
  <c r="P1182" i="10" l="1"/>
  <c r="K1182" i="10"/>
  <c r="L1182" i="10" s="1"/>
  <c r="G1183" i="10" s="1"/>
  <c r="Q1182" i="10"/>
  <c r="O1182" i="10"/>
  <c r="F1183" i="10"/>
  <c r="T1183" i="10" s="1"/>
  <c r="U1183" i="10" s="1"/>
  <c r="V1184" i="10" s="1"/>
  <c r="F1184" i="10" l="1"/>
  <c r="O1183" i="10"/>
  <c r="P1183" i="10"/>
  <c r="Q1183" i="10"/>
  <c r="K1183" i="10"/>
  <c r="L1183" i="10" s="1"/>
  <c r="G1184" i="10" s="1"/>
  <c r="P1184" i="10" l="1"/>
  <c r="K1184" i="10"/>
  <c r="L1184" i="10" s="1"/>
  <c r="G1185" i="10" s="1"/>
  <c r="Q1184" i="10"/>
  <c r="O1184" i="10"/>
  <c r="F1185" i="10"/>
  <c r="T1184" i="10"/>
  <c r="U1184" i="10" s="1"/>
  <c r="V1185" i="10" s="1"/>
  <c r="T1185" i="10" l="1"/>
  <c r="U1185" i="10" s="1"/>
  <c r="V1186" i="10" s="1"/>
  <c r="P1185" i="10"/>
  <c r="K1185" i="10"/>
  <c r="L1185" i="10" s="1"/>
  <c r="G1186" i="10" s="1"/>
  <c r="Q1185" i="10"/>
  <c r="O1185" i="10"/>
  <c r="F1186" i="10"/>
  <c r="P1186" i="10" l="1"/>
  <c r="K1186" i="10"/>
  <c r="L1186" i="10" s="1"/>
  <c r="G1187" i="10" s="1"/>
  <c r="Q1186" i="10"/>
  <c r="O1186" i="10"/>
  <c r="F1187" i="10"/>
  <c r="T1186" i="10"/>
  <c r="U1186" i="10" s="1"/>
  <c r="V1187" i="10" s="1"/>
  <c r="T1187" i="10" l="1"/>
  <c r="U1187" i="10" s="1"/>
  <c r="V1188" i="10" s="1"/>
  <c r="Q1187" i="10"/>
  <c r="P1187" i="10"/>
  <c r="K1187" i="10"/>
  <c r="L1187" i="10" s="1"/>
  <c r="G1188" i="10" s="1"/>
  <c r="F1188" i="10"/>
  <c r="O1187" i="10"/>
  <c r="O1188" i="10" l="1"/>
  <c r="F1189" i="10"/>
  <c r="Q1188" i="10"/>
  <c r="K1188" i="10"/>
  <c r="L1188" i="10" s="1"/>
  <c r="G1189" i="10" s="1"/>
  <c r="P1188" i="10"/>
  <c r="T1188" i="10"/>
  <c r="U1188" i="10" s="1"/>
  <c r="V1189" i="10" s="1"/>
  <c r="T1189" i="10" s="1"/>
  <c r="U1189" i="10" s="1"/>
  <c r="V1190" i="10" s="1"/>
  <c r="P1189" i="10" l="1"/>
  <c r="K1189" i="10"/>
  <c r="L1189" i="10" s="1"/>
  <c r="G1190" i="10" s="1"/>
  <c r="Q1189" i="10"/>
  <c r="O1189" i="10"/>
  <c r="F1190" i="10"/>
  <c r="T1190" i="10" s="1"/>
  <c r="U1190" i="10" s="1"/>
  <c r="V1191" i="10" s="1"/>
  <c r="O1190" i="10" l="1"/>
  <c r="F1191" i="10"/>
  <c r="P1190" i="10"/>
  <c r="K1190" i="10"/>
  <c r="L1190" i="10" s="1"/>
  <c r="G1191" i="10" s="1"/>
  <c r="Q1190" i="10"/>
  <c r="O1191" i="10" l="1"/>
  <c r="F1192" i="10"/>
  <c r="P1191" i="10"/>
  <c r="Q1191" i="10"/>
  <c r="K1191" i="10"/>
  <c r="L1191" i="10" s="1"/>
  <c r="G1192" i="10" s="1"/>
  <c r="T1191" i="10"/>
  <c r="U1191" i="10" s="1"/>
  <c r="V1192" i="10" s="1"/>
  <c r="T1192" i="10" l="1"/>
  <c r="U1192" i="10" s="1"/>
  <c r="V1193" i="10" s="1"/>
  <c r="O1192" i="10"/>
  <c r="F1193" i="10"/>
  <c r="P1192" i="10"/>
  <c r="K1192" i="10"/>
  <c r="L1192" i="10" s="1"/>
  <c r="G1193" i="10" s="1"/>
  <c r="Q1192" i="10"/>
  <c r="F1194" i="10" l="1"/>
  <c r="O1193" i="10"/>
  <c r="P1193" i="10"/>
  <c r="K1193" i="10"/>
  <c r="L1193" i="10" s="1"/>
  <c r="G1194" i="10" s="1"/>
  <c r="Q1193" i="10"/>
  <c r="T1193" i="10"/>
  <c r="U1193" i="10" s="1"/>
  <c r="V1194" i="10" s="1"/>
  <c r="T1194" i="10" l="1"/>
  <c r="U1194" i="10" s="1"/>
  <c r="V1195" i="10" s="1"/>
  <c r="K1194" i="10"/>
  <c r="L1194" i="10" s="1"/>
  <c r="G1195" i="10" s="1"/>
  <c r="P1194" i="10"/>
  <c r="Q1194" i="10"/>
  <c r="O1194" i="10"/>
  <c r="F1195" i="10"/>
  <c r="T1195" i="10" l="1"/>
  <c r="U1195" i="10" s="1"/>
  <c r="V1196" i="10" s="1"/>
  <c r="O1195" i="10"/>
  <c r="F1196" i="10"/>
  <c r="P1195" i="10"/>
  <c r="Q1195" i="10"/>
  <c r="K1195" i="10"/>
  <c r="L1195" i="10" s="1"/>
  <c r="G1196" i="10" s="1"/>
  <c r="O1196" i="10" l="1"/>
  <c r="F1197" i="10"/>
  <c r="P1196" i="10"/>
  <c r="K1196" i="10"/>
  <c r="L1196" i="10" s="1"/>
  <c r="G1197" i="10" s="1"/>
  <c r="Q1196" i="10"/>
  <c r="T1196" i="10"/>
  <c r="U1196" i="10" s="1"/>
  <c r="V1197" i="10" s="1"/>
  <c r="T1197" i="10" s="1"/>
  <c r="U1197" i="10" s="1"/>
  <c r="V1198" i="10" s="1"/>
  <c r="Q1197" i="10" l="1"/>
  <c r="K1197" i="10"/>
  <c r="L1197" i="10" s="1"/>
  <c r="G1198" i="10" s="1"/>
  <c r="P1197" i="10"/>
  <c r="F1198" i="10"/>
  <c r="O1197" i="10"/>
  <c r="K1198" i="10" l="1"/>
  <c r="L1198" i="10" s="1"/>
  <c r="G1199" i="10" s="1"/>
  <c r="P1198" i="10"/>
  <c r="Q1198" i="10"/>
  <c r="F1199" i="10"/>
  <c r="O1198" i="10"/>
  <c r="T1198" i="10"/>
  <c r="U1198" i="10" s="1"/>
  <c r="V1199" i="10" s="1"/>
  <c r="O1199" i="10" l="1"/>
  <c r="F1200" i="10"/>
  <c r="T1199" i="10"/>
  <c r="U1199" i="10" s="1"/>
  <c r="V1200" i="10" s="1"/>
  <c r="Q1199" i="10"/>
  <c r="K1199" i="10"/>
  <c r="L1199" i="10" s="1"/>
  <c r="G1200" i="10" s="1"/>
  <c r="P1199" i="10"/>
  <c r="T1200" i="10" l="1"/>
  <c r="U1200" i="10" s="1"/>
  <c r="V1201" i="10" s="1"/>
  <c r="O1200" i="10"/>
  <c r="F1201" i="10"/>
  <c r="Q1200" i="10"/>
  <c r="K1200" i="10"/>
  <c r="L1200" i="10" s="1"/>
  <c r="G1201" i="10" s="1"/>
  <c r="P1200" i="10"/>
  <c r="T1201" i="10" l="1"/>
  <c r="U1201" i="10" s="1"/>
  <c r="V1202" i="10" s="1"/>
  <c r="Q1201" i="10"/>
  <c r="K1201" i="10"/>
  <c r="L1201" i="10" s="1"/>
  <c r="G1202" i="10" s="1"/>
  <c r="P1201" i="10"/>
  <c r="F1202" i="10"/>
  <c r="O1201" i="10"/>
  <c r="T1202" i="10" l="1"/>
  <c r="U1202" i="10" s="1"/>
  <c r="V1203" i="10" s="1"/>
  <c r="Q1202" i="10"/>
  <c r="P1202" i="10"/>
  <c r="K1202" i="10"/>
  <c r="L1202" i="10" s="1"/>
  <c r="G1203" i="10" s="1"/>
  <c r="F1203" i="10"/>
  <c r="O1202" i="10"/>
  <c r="K1203" i="10" l="1"/>
  <c r="L1203" i="10" s="1"/>
  <c r="G1204" i="10" s="1"/>
  <c r="Q1203" i="10"/>
  <c r="P1203" i="10"/>
  <c r="F1204" i="10"/>
  <c r="O1203" i="10"/>
  <c r="T1203" i="10"/>
  <c r="U1203" i="10" s="1"/>
  <c r="V1204" i="10" s="1"/>
  <c r="O1204" i="10" l="1"/>
  <c r="F1205" i="10"/>
  <c r="T1204" i="10"/>
  <c r="U1204" i="10" s="1"/>
  <c r="V1205" i="10" s="1"/>
  <c r="K1204" i="10"/>
  <c r="L1204" i="10" s="1"/>
  <c r="G1205" i="10" s="1"/>
  <c r="Q1204" i="10"/>
  <c r="P1204" i="10"/>
  <c r="T1205" i="10" l="1"/>
  <c r="U1205" i="10" s="1"/>
  <c r="V1206" i="10" s="1"/>
  <c r="K1205" i="10"/>
  <c r="L1205" i="10" s="1"/>
  <c r="G1206" i="10" s="1"/>
  <c r="Q1205" i="10"/>
  <c r="P1205" i="10"/>
  <c r="O1205" i="10"/>
  <c r="F1206" i="10"/>
  <c r="O1206" i="10" l="1"/>
  <c r="F1207" i="10"/>
  <c r="T1206" i="10"/>
  <c r="U1206" i="10" s="1"/>
  <c r="V1207" i="10" s="1"/>
  <c r="P1206" i="10"/>
  <c r="K1206" i="10"/>
  <c r="L1206" i="10" s="1"/>
  <c r="G1207" i="10" s="1"/>
  <c r="Q1206" i="10"/>
  <c r="T1207" i="10" l="1"/>
  <c r="U1207" i="10" s="1"/>
  <c r="V1208" i="10" s="1"/>
  <c r="P1207" i="10"/>
  <c r="K1207" i="10"/>
  <c r="L1207" i="10" s="1"/>
  <c r="G1208" i="10" s="1"/>
  <c r="Q1207" i="10"/>
  <c r="F1208" i="10"/>
  <c r="O1207" i="10"/>
  <c r="T1208" i="10" l="1"/>
  <c r="U1208" i="10" s="1"/>
  <c r="V1209" i="10" s="1"/>
  <c r="Q1208" i="10"/>
  <c r="P1208" i="10"/>
  <c r="K1208" i="10"/>
  <c r="L1208" i="10" s="1"/>
  <c r="G1209" i="10" s="1"/>
  <c r="F1209" i="10"/>
  <c r="O1208" i="10"/>
  <c r="K1209" i="10" l="1"/>
  <c r="L1209" i="10" s="1"/>
  <c r="G1210" i="10" s="1"/>
  <c r="Q1209" i="10"/>
  <c r="P1209" i="10"/>
  <c r="O1209" i="10"/>
  <c r="F1210" i="10"/>
  <c r="T1209" i="10"/>
  <c r="U1209" i="10" s="1"/>
  <c r="V1210" i="10" s="1"/>
  <c r="T1210" i="10" l="1"/>
  <c r="U1210" i="10" s="1"/>
  <c r="V1211" i="10" s="1"/>
  <c r="O1210" i="10"/>
  <c r="F1211" i="10"/>
  <c r="K1210" i="10"/>
  <c r="L1210" i="10" s="1"/>
  <c r="G1211" i="10" s="1"/>
  <c r="Q1210" i="10"/>
  <c r="P1210" i="10"/>
  <c r="T1211" i="10" l="1"/>
  <c r="U1211" i="10" s="1"/>
  <c r="V1212" i="10" s="1"/>
  <c r="O1211" i="10"/>
  <c r="F1212" i="10"/>
  <c r="K1211" i="10"/>
  <c r="L1211" i="10" s="1"/>
  <c r="G1212" i="10" s="1"/>
  <c r="P1211" i="10"/>
  <c r="Q1211" i="10"/>
  <c r="K1212" i="10" l="1"/>
  <c r="L1212" i="10" s="1"/>
  <c r="G1213" i="10" s="1"/>
  <c r="Q1212" i="10"/>
  <c r="P1212" i="10"/>
  <c r="O1212" i="10"/>
  <c r="F1213" i="10"/>
  <c r="T1212" i="10"/>
  <c r="U1212" i="10" s="1"/>
  <c r="V1213" i="10" s="1"/>
  <c r="O1213" i="10" l="1"/>
  <c r="F1214" i="10"/>
  <c r="K1213" i="10"/>
  <c r="L1213" i="10" s="1"/>
  <c r="G1214" i="10" s="1"/>
  <c r="Q1213" i="10"/>
  <c r="P1213" i="10"/>
  <c r="T1213" i="10"/>
  <c r="U1213" i="10" s="1"/>
  <c r="V1214" i="10" s="1"/>
  <c r="T1214" i="10" s="1"/>
  <c r="U1214" i="10" s="1"/>
  <c r="V1215" i="10" s="1"/>
  <c r="K1214" i="10" l="1"/>
  <c r="L1214" i="10" s="1"/>
  <c r="G1215" i="10" s="1"/>
  <c r="Q1214" i="10"/>
  <c r="P1214" i="10"/>
  <c r="O1214" i="10"/>
  <c r="F1215" i="10"/>
  <c r="T1215" i="10" s="1"/>
  <c r="U1215" i="10" s="1"/>
  <c r="V1216" i="10" s="1"/>
  <c r="O1215" i="10" l="1"/>
  <c r="F1216" i="10"/>
  <c r="T1216" i="10" s="1"/>
  <c r="U1216" i="10" s="1"/>
  <c r="V1217" i="10" s="1"/>
  <c r="Q1215" i="10"/>
  <c r="P1215" i="10"/>
  <c r="K1215" i="10"/>
  <c r="L1215" i="10" s="1"/>
  <c r="G1216" i="10" s="1"/>
  <c r="O1216" i="10" l="1"/>
  <c r="F1217" i="10"/>
  <c r="T1217" i="10" s="1"/>
  <c r="U1217" i="10" s="1"/>
  <c r="V1218" i="10" s="1"/>
  <c r="K1216" i="10"/>
  <c r="L1216" i="10" s="1"/>
  <c r="G1217" i="10" s="1"/>
  <c r="Q1216" i="10"/>
  <c r="P1216" i="10"/>
  <c r="O1217" i="10" l="1"/>
  <c r="F1218" i="10"/>
  <c r="T1218" i="10" s="1"/>
  <c r="U1218" i="10" s="1"/>
  <c r="V1219" i="10" s="1"/>
  <c r="Q1217" i="10"/>
  <c r="P1217" i="10"/>
  <c r="K1217" i="10"/>
  <c r="L1217" i="10" s="1"/>
  <c r="G1218" i="10" s="1"/>
  <c r="O1218" i="10" l="1"/>
  <c r="F1219" i="10"/>
  <c r="T1219" i="10" s="1"/>
  <c r="U1219" i="10" s="1"/>
  <c r="V1220" i="10" s="1"/>
  <c r="K1218" i="10"/>
  <c r="L1218" i="10" s="1"/>
  <c r="G1219" i="10" s="1"/>
  <c r="Q1218" i="10"/>
  <c r="P1218" i="10"/>
  <c r="P1219" i="10" l="1"/>
  <c r="K1219" i="10"/>
  <c r="L1219" i="10" s="1"/>
  <c r="G1220" i="10" s="1"/>
  <c r="Q1219" i="10"/>
  <c r="O1219" i="10"/>
  <c r="F1220" i="10"/>
  <c r="T1220" i="10" s="1"/>
  <c r="U1220" i="10" s="1"/>
  <c r="V1221" i="10" s="1"/>
  <c r="O1220" i="10" l="1"/>
  <c r="F1221" i="10"/>
  <c r="P1220" i="10"/>
  <c r="K1220" i="10"/>
  <c r="L1220" i="10" s="1"/>
  <c r="G1221" i="10" s="1"/>
  <c r="Q1220" i="10"/>
  <c r="F1222" i="10" l="1"/>
  <c r="O1221" i="10"/>
  <c r="P1221" i="10"/>
  <c r="K1221" i="10"/>
  <c r="L1221" i="10" s="1"/>
  <c r="G1222" i="10" s="1"/>
  <c r="Q1221" i="10"/>
  <c r="T1221" i="10"/>
  <c r="U1221" i="10" s="1"/>
  <c r="V1222" i="10" s="1"/>
  <c r="T1222" i="10" l="1"/>
  <c r="U1222" i="10" s="1"/>
  <c r="V1223" i="10" s="1"/>
  <c r="P1222" i="10"/>
  <c r="K1222" i="10"/>
  <c r="L1222" i="10" s="1"/>
  <c r="G1223" i="10" s="1"/>
  <c r="Q1222" i="10"/>
  <c r="O1222" i="10"/>
  <c r="F1223" i="10"/>
  <c r="T1223" i="10" l="1"/>
  <c r="U1223" i="10" s="1"/>
  <c r="V1224" i="10" s="1"/>
  <c r="F1224" i="10"/>
  <c r="O1224" i="10" s="1"/>
  <c r="O1223" i="10"/>
  <c r="Q1223" i="10"/>
  <c r="P1223" i="10"/>
  <c r="K1223" i="10"/>
  <c r="L1223" i="10" s="1"/>
  <c r="G1224" i="10" s="1"/>
  <c r="Q1224" i="10" l="1"/>
  <c r="K1224" i="10"/>
  <c r="L1224" i="10" s="1"/>
  <c r="P1224" i="10"/>
  <c r="T1224" i="10"/>
  <c r="U1224" i="10" s="1"/>
  <c r="I12" i="7" l="1"/>
  <c r="K12" i="7" l="1"/>
  <c r="E13" i="7"/>
  <c r="F13" i="7" s="1"/>
</calcChain>
</file>

<file path=xl/sharedStrings.xml><?xml version="1.0" encoding="utf-8"?>
<sst xmlns="http://schemas.openxmlformats.org/spreadsheetml/2006/main" count="477" uniqueCount="263">
  <si>
    <t>总one</t>
    <phoneticPr fontId="1" type="noConversion"/>
  </si>
  <si>
    <t>持有one</t>
    <phoneticPr fontId="1" type="noConversion"/>
  </si>
  <si>
    <t>每天手续费</t>
    <phoneticPr fontId="1" type="noConversion"/>
  </si>
  <si>
    <t>one价格</t>
    <phoneticPr fontId="1" type="noConversion"/>
  </si>
  <si>
    <t>释放one</t>
    <phoneticPr fontId="1" type="noConversion"/>
  </si>
  <si>
    <t>分红</t>
    <phoneticPr fontId="1" type="noConversion"/>
  </si>
  <si>
    <t>可以购买的one数量</t>
    <phoneticPr fontId="1" type="noConversion"/>
  </si>
  <si>
    <t>one总量</t>
    <phoneticPr fontId="1" type="noConversion"/>
  </si>
  <si>
    <t>解锁占比</t>
    <phoneticPr fontId="1" type="noConversion"/>
  </si>
  <si>
    <t>持有占比</t>
    <phoneticPr fontId="1" type="noConversion"/>
  </si>
  <si>
    <t>流通占比</t>
    <phoneticPr fontId="1" type="noConversion"/>
  </si>
  <si>
    <t>参与分红big数</t>
  </si>
  <si>
    <t>挖矿产生one</t>
  </si>
  <si>
    <t>big获得one</t>
  </si>
  <si>
    <t>一共产生的one</t>
  </si>
  <si>
    <t>流通one</t>
  </si>
  <si>
    <t>总one</t>
  </si>
  <si>
    <t>ONE总量</t>
  </si>
  <si>
    <t>10,000BIG获得ONE</t>
  </si>
  <si>
    <t>btc价格</t>
  </si>
  <si>
    <t>手续费btc</t>
  </si>
  <si>
    <t>人民币手续费</t>
  </si>
  <si>
    <t>big</t>
  </si>
  <si>
    <t>one数量</t>
  </si>
  <si>
    <t>市值</t>
  </si>
  <si>
    <t>one收益率</t>
  </si>
  <si>
    <t>操作</t>
    <phoneticPr fontId="1" type="noConversion"/>
  </si>
  <si>
    <r>
      <t>one</t>
    </r>
    <r>
      <rPr>
        <sz val="9"/>
        <color rgb="FF000000"/>
        <rFont val="宋体"/>
        <family val="3"/>
        <charset val="134"/>
      </rPr>
      <t>挖矿均价</t>
    </r>
    <phoneticPr fontId="1" type="noConversion"/>
  </si>
  <si>
    <t>买600万</t>
    <phoneticPr fontId="1" type="noConversion"/>
  </si>
  <si>
    <r>
      <t>usdt</t>
    </r>
    <r>
      <rPr>
        <sz val="9"/>
        <color rgb="FF000000"/>
        <rFont val="宋体"/>
        <family val="2"/>
        <charset val="134"/>
      </rPr>
      <t>剩余</t>
    </r>
    <phoneticPr fontId="1" type="noConversion"/>
  </si>
  <si>
    <t>日期</t>
  </si>
  <si>
    <t>总手续费折合 (BTC)</t>
  </si>
  <si>
    <t>ONE 累计解冻 (ONE)</t>
  </si>
  <si>
    <t>连续持有 100万 ONE 预计返利折合（BTC）</t>
  </si>
  <si>
    <t>1695995307.68 ONE</t>
  </si>
  <si>
    <t>0.26065033 BTC</t>
  </si>
  <si>
    <t>1339410863.00 ONE</t>
  </si>
  <si>
    <t>0.24750394 BTC</t>
  </si>
  <si>
    <t>1118682577.56 ONE</t>
  </si>
  <si>
    <t>0.39512641 BTC</t>
  </si>
  <si>
    <t>907279984.28 ONE</t>
  </si>
  <si>
    <t>0.72595448 BTC</t>
  </si>
  <si>
    <t>711707733.89 ONE</t>
  </si>
  <si>
    <t>0.69807942 BTC</t>
  </si>
  <si>
    <t>581966271.62 ONE</t>
  </si>
  <si>
    <t>1.21448967 BTC</t>
  </si>
  <si>
    <t>449410930.48 ONE</t>
  </si>
  <si>
    <t>1.15037273 BTC</t>
  </si>
  <si>
    <t>345974748.25 ONE</t>
  </si>
  <si>
    <t>1.93432191 BTC</t>
  </si>
  <si>
    <t>ONE 均价(BTC)</t>
  </si>
  <si>
    <t>挖矿区手续费折合(BTC)</t>
  </si>
  <si>
    <t>解锁占比</t>
    <phoneticPr fontId="1" type="noConversion"/>
  </si>
  <si>
    <t>挖矿+20%</t>
    <phoneticPr fontId="1" type="noConversion"/>
  </si>
  <si>
    <t>占比</t>
    <phoneticPr fontId="1" type="noConversion"/>
  </si>
  <si>
    <r>
      <rPr>
        <sz val="9"/>
        <color rgb="FF000000"/>
        <rFont val="宋体"/>
        <family val="2"/>
        <charset val="134"/>
      </rPr>
      <t>最低价</t>
    </r>
    <phoneticPr fontId="1" type="noConversion"/>
  </si>
  <si>
    <t>最低价cny</t>
    <phoneticPr fontId="1" type="noConversion"/>
  </si>
  <si>
    <t>倍数</t>
    <phoneticPr fontId="1" type="noConversion"/>
  </si>
  <si>
    <t>引用</t>
    <phoneticPr fontId="1" type="noConversion"/>
  </si>
  <si>
    <t>big</t>
    <phoneticPr fontId="1" type="noConversion"/>
  </si>
  <si>
    <t>big分到的one</t>
    <phoneticPr fontId="1" type="noConversion"/>
  </si>
  <si>
    <t>分红</t>
    <phoneticPr fontId="1" type="noConversion"/>
  </si>
  <si>
    <t>可以购买的one数量</t>
    <phoneticPr fontId="1" type="noConversion"/>
  </si>
  <si>
    <t>持有one</t>
    <phoneticPr fontId="1" type="noConversion"/>
  </si>
  <si>
    <t>0.117买500万，0.150附近买500万</t>
    <phoneticPr fontId="1" type="noConversion"/>
  </si>
  <si>
    <t>挖矿限额有利于one持有者，意味着同样的稀释速度，却能得到更多分红</t>
    <phoneticPr fontId="1" type="noConversion"/>
  </si>
  <si>
    <t>官方准备最近一个月拿出1,000个 BTC来回购one，约4000多万人民币。之前几天手续费约1.4亿，官方分到近6000万。后面一个月每天手续费预测200btc，一个月6000btc，官方分到2500btc，约1亿。拿出4000万回购，总共按1.6亿算的话，约25%左右。回购可以拉高one的价格，是好事情，如果觉得估值偏高，拿着分红先不动是好的选择，在估值低的时候再杀回来</t>
    <phoneticPr fontId="1" type="noConversion"/>
  </si>
  <si>
    <t>1852866998.92 ONE</t>
  </si>
  <si>
    <t>0.10869416 BTC</t>
  </si>
  <si>
    <t> 163,275.45703677</t>
    <phoneticPr fontId="1" type="noConversion"/>
  </si>
  <si>
    <r>
      <t>usdt</t>
    </r>
    <r>
      <rPr>
        <sz val="9"/>
        <color rgb="FF000000"/>
        <rFont val="宋体"/>
        <family val="3"/>
        <charset val="134"/>
      </rPr>
      <t>增加</t>
    </r>
    <phoneticPr fontId="1" type="noConversion"/>
  </si>
  <si>
    <t>早鸟</t>
    <phoneticPr fontId="1" type="noConversion"/>
  </si>
  <si>
    <t>购买未来成本</t>
    <phoneticPr fontId="1" type="noConversion"/>
  </si>
  <si>
    <t>挖矿未来成本</t>
    <phoneticPr fontId="1" type="noConversion"/>
  </si>
  <si>
    <t>挖矿未来市值</t>
    <phoneticPr fontId="1" type="noConversion"/>
  </si>
  <si>
    <t>挖矿未来市值累加</t>
    <phoneticPr fontId="1" type="noConversion"/>
  </si>
  <si>
    <t>平均one未来成本</t>
    <phoneticPr fontId="1" type="noConversion"/>
  </si>
  <si>
    <t>流通市值</t>
    <phoneticPr fontId="1" type="noConversion"/>
  </si>
  <si>
    <t>主流币卖usdt</t>
    <phoneticPr fontId="1" type="noConversion"/>
  </si>
  <si>
    <t>分红买入one</t>
    <phoneticPr fontId="1" type="noConversion"/>
  </si>
  <si>
    <t>0.0181分红买入one</t>
    <phoneticPr fontId="1" type="noConversion"/>
  </si>
  <si>
    <t>0.0173半夜趁刷单的时候价格低买入8000USDT，明天白天的分红提前买了</t>
    <phoneticPr fontId="1" type="noConversion"/>
  </si>
  <si>
    <t>2009727474.77 ONE</t>
  </si>
  <si>
    <t>0.10490775 BTC</t>
  </si>
  <si>
    <t>0.0173半夜趁刷单的时候价格低买入18000USDT，明天白天的分红提前买了</t>
    <phoneticPr fontId="1" type="noConversion"/>
  </si>
  <si>
    <t>2166590804.98 ONE</t>
  </si>
  <si>
    <t>0.10544057 BTC</t>
  </si>
  <si>
    <t>eos余额</t>
    <phoneticPr fontId="1" type="noConversion"/>
  </si>
  <si>
    <t>2323455590.96 ONE</t>
  </si>
  <si>
    <t>0.08993715 BTC</t>
  </si>
  <si>
    <t>有2个多eth换了gcs，貌似要开始节点投票了。0.0145买了一些one。0.129继续买</t>
    <phoneticPr fontId="1" type="noConversion"/>
  </si>
  <si>
    <t>退手续费</t>
    <phoneticPr fontId="1" type="noConversion"/>
  </si>
  <si>
    <t>退one</t>
    <phoneticPr fontId="1" type="noConversion"/>
  </si>
  <si>
    <t>2637178726.39 ONE</t>
  </si>
  <si>
    <t>0.05552075 BTC</t>
  </si>
  <si>
    <t>2479870535.41 ONE</t>
  </si>
  <si>
    <t>0.07031687 BTC</t>
  </si>
  <si>
    <t>0.16x附近继续买入</t>
    <phoneticPr fontId="1" type="noConversion"/>
  </si>
  <si>
    <t>买入77520个big,分红买0.0113</t>
    <phoneticPr fontId="1" type="noConversion"/>
  </si>
  <si>
    <t>2950863687.91 ONE</t>
  </si>
  <si>
    <t>0.04062690 BTC</t>
  </si>
  <si>
    <t>2794014786.29 ONE</t>
  </si>
  <si>
    <t>0.04486461 BTC</t>
  </si>
  <si>
    <t>3578347151.46 ONE</t>
  </si>
  <si>
    <t>0.02901125 BTC</t>
  </si>
  <si>
    <t>3421494204.13 ONE</t>
  </si>
  <si>
    <t>0.03128000 BTC</t>
  </si>
  <si>
    <t>3264632377.24 ONE</t>
  </si>
  <si>
    <t>0.03464161 BTC</t>
  </si>
  <si>
    <t>3107740322.14 ONE</t>
  </si>
  <si>
    <t>0.04069248 BTC</t>
  </si>
  <si>
    <t>全平台各账户持有 ONE 平均值的总和（ONE）</t>
  </si>
  <si>
    <t>连续持有 1,000,000 ONE 预计返利折合（BTC）</t>
  </si>
  <si>
    <t>-</t>
  </si>
  <si>
    <t>5224958499.57 ONE</t>
  </si>
  <si>
    <t>5055302008.07 ONE</t>
  </si>
  <si>
    <t>0.01108444 BTC</t>
  </si>
  <si>
    <t>5083607413.01 ONE</t>
  </si>
  <si>
    <t>4915747006.76 ONE</t>
  </si>
  <si>
    <t>0.01014623 BTC</t>
  </si>
  <si>
    <t>4937915667.61 ONE</t>
  </si>
  <si>
    <t>4762041700.61 ONE</t>
  </si>
  <si>
    <t>0.01066232 BTC</t>
  </si>
  <si>
    <t>4806176032.20 ONE</t>
  </si>
  <si>
    <t>4630619033.51 ONE</t>
  </si>
  <si>
    <t>0.01171025 BTC</t>
  </si>
  <si>
    <t>4676395528.91 ONE</t>
  </si>
  <si>
    <t>0.01586786 BTC</t>
  </si>
  <si>
    <t>4519512231.40 ONE</t>
  </si>
  <si>
    <t>0.01435290 BTC</t>
  </si>
  <si>
    <t>4362670369.26 ONE</t>
  </si>
  <si>
    <t>0.01508140 BTC</t>
  </si>
  <si>
    <t>4205806929.99 ONE</t>
  </si>
  <si>
    <t>0.01495715 BTC</t>
  </si>
  <si>
    <t>4048943136.44 ONE</t>
  </si>
  <si>
    <t>0.01604131 BTC</t>
  </si>
  <si>
    <t>3892082803.04 ONE</t>
  </si>
  <si>
    <t>0.01906722 BTC</t>
  </si>
  <si>
    <t>3735219504.93 ONE</t>
  </si>
  <si>
    <t>0.02311072 BTC</t>
  </si>
  <si>
    <t>日期与时段</t>
  </si>
  <si>
    <t>交易挖矿(ONE)</t>
  </si>
  <si>
    <t>邀请新用户挖矿(ONE)</t>
  </si>
  <si>
    <t>2018-08-05 22:00:00-22:59:59</t>
  </si>
  <si>
    <t>2018-08-05 21:00:00-21:59:59</t>
  </si>
  <si>
    <t>2018-08-05 20:00:00-20:59:59</t>
  </si>
  <si>
    <t>2018-08-05 19:00:00-19:59:59</t>
  </si>
  <si>
    <t>2018-08-05 18:00:00-18:59:59</t>
  </si>
  <si>
    <t>2018-08-05 17:00:00-17:59:59</t>
  </si>
  <si>
    <t>2018-08-05 16:00:00-16:59:59</t>
  </si>
  <si>
    <t>2018-08-05 15:00:00-15:59:59</t>
  </si>
  <si>
    <t>2018-08-05 14:00:00-14:59:59</t>
  </si>
  <si>
    <t>2018-08-05 13:00:00-13:59:59</t>
  </si>
  <si>
    <t>2018-08-05 12:00:00-12:59:59</t>
  </si>
  <si>
    <t>2018-08-05 11:00:00-11:59:59</t>
  </si>
  <si>
    <t>2018-08-05 10:00:00-10:59:59</t>
  </si>
  <si>
    <t>2018-08-05 09:00:00-09:59:59</t>
  </si>
  <si>
    <t>2018-08-05 08:00:00-08:59:59</t>
  </si>
  <si>
    <t>2018-08-05 07:00:00-07:59:59</t>
  </si>
  <si>
    <t>2018-08-05 06:00:00-06:59:59</t>
  </si>
  <si>
    <t>2018-08-05 05:00:00-05:59:59</t>
  </si>
  <si>
    <t>2018-08-05 04:00:00-04:59:59</t>
  </si>
  <si>
    <t>2018-08-05 03:00:00-03:59:59</t>
  </si>
  <si>
    <t>2018-08-05 02:00:00-02:59:59</t>
  </si>
  <si>
    <t>2018-08-05 01:00:00-01:59:59</t>
  </si>
  <si>
    <t>2018-08-05 00:00:00-00:59:59</t>
  </si>
  <si>
    <t>2018-08-04 23:00:00-23:59:59</t>
  </si>
  <si>
    <t>2018-08-04 22:00:00-22:59:59</t>
  </si>
  <si>
    <t>2018-08-04 21:00:00-21:59:59</t>
  </si>
  <si>
    <t>2018-08-04 20:00:00-20:59:59</t>
  </si>
  <si>
    <t>2018-08-04 19:00:00-19:59:59</t>
  </si>
  <si>
    <t>2018-08-04 18:00:00-18:59:59</t>
  </si>
  <si>
    <t>2018-08-04 17:00:00-17:59:59</t>
  </si>
  <si>
    <t>2018-08-04 16:00:00-16:59:59</t>
  </si>
  <si>
    <t>2018-08-04 15:00:00-15:59:59</t>
  </si>
  <si>
    <t>2018-08-04 14:00:00-14:59:59</t>
  </si>
  <si>
    <t>2018-08-04 13:00:00-13:59:59</t>
  </si>
  <si>
    <t>2018-08-04 12:00:00-12:59:59</t>
  </si>
  <si>
    <t>2018-08-04 11:00:00-11:59:59</t>
  </si>
  <si>
    <t>2018-08-04 10:00:00-10:59:59</t>
  </si>
  <si>
    <t>2018-08-04 09:00:00-09:59:59</t>
  </si>
  <si>
    <t>2018-08-04 08:00:00-08:59:59</t>
  </si>
  <si>
    <t>2018-08-04 07:00:00-07:59:59</t>
  </si>
  <si>
    <t>2018-08-04 06:00:00-06:59:59</t>
  </si>
  <si>
    <t>2018-08-04 05:00:00-05:59:59</t>
  </si>
  <si>
    <t>2018-08-04 04:00:00-04:59:59</t>
  </si>
  <si>
    <t>2018-08-04 03:00:00-03:59:59</t>
  </si>
  <si>
    <t>2018-08-04 02:00:00-02:59:59</t>
  </si>
  <si>
    <t>2018-08-04 01:00:00-01:59:59</t>
  </si>
  <si>
    <t>2018-08-04 00:00:00-00:59:59</t>
  </si>
  <si>
    <t>2018-08-03 23:00:00-23:59:59</t>
  </si>
  <si>
    <t>2018-08-03 22:00:00-22:59:59</t>
  </si>
  <si>
    <t>2018-08-03 21:00:00-21:59:59</t>
  </si>
  <si>
    <t>2018-08-03 20:00:00-20:59:59</t>
  </si>
  <si>
    <t>2018-08-03 19:00:00-19:59:59</t>
  </si>
  <si>
    <t>2018-08-03 18:00:00-18:59:59</t>
  </si>
  <si>
    <t>2018-08-03 17:00:00-17:59:59</t>
  </si>
  <si>
    <t>2018-08-03 16:00:00-16:59:59</t>
  </si>
  <si>
    <t>2018-08-03 15:00:00-15:59:59</t>
  </si>
  <si>
    <t>2018-08-03 14:00:00-14:59:59</t>
  </si>
  <si>
    <t>2018-08-03 13:00:00-13:59:59</t>
  </si>
  <si>
    <t>2018-08-03 12:00:00-12:59:59</t>
  </si>
  <si>
    <t>2018-08-03 11:00:00-11:59:59</t>
  </si>
  <si>
    <t>2018-08-03 10:00:00-10:59:59</t>
  </si>
  <si>
    <t>2018-08-03 09:00:00-09:59:59</t>
  </si>
  <si>
    <t>2018-08-03 08:00:00-08:59:59</t>
  </si>
  <si>
    <t>2018-08-03 07:00:00-07:59:59</t>
  </si>
  <si>
    <t>2018-08-03 06:00:00-06:59:59</t>
  </si>
  <si>
    <t>2018-08-03 05:00:00-05:59:59</t>
  </si>
  <si>
    <t>2018-08-03 04:00:00-04:59:59</t>
  </si>
  <si>
    <t>2018-08-03 03:00:00-03:59:59</t>
  </si>
  <si>
    <t>2018-08-03 02:00:00-02:59:59</t>
  </si>
  <si>
    <t>2018-08-03 01:00:00-01:59:59</t>
  </si>
  <si>
    <t>2018-08-03 00:00:00-00:59:59</t>
  </si>
  <si>
    <t>2018-08-02 23:00:00-23:59:59</t>
  </si>
  <si>
    <t>2018-08-02 22:00:00-22:59:59</t>
  </si>
  <si>
    <t>2018-08-02 21:00:00-21:59:59</t>
  </si>
  <si>
    <t>2018-08-02 20:00:00-20:59:59</t>
  </si>
  <si>
    <t>2018-08-02 19:00:00-19:59:59</t>
  </si>
  <si>
    <t>2018-08-02 18:00:00-18:59:59</t>
  </si>
  <si>
    <t>2018-08-02 17:00:00-17:59:59</t>
  </si>
  <si>
    <t>2018-08-02 16:00:00-16:59:59</t>
  </si>
  <si>
    <t>2018-08-02 15:00:00-15:59:59</t>
  </si>
  <si>
    <t>2018-08-02 14:00:00-14:59:59</t>
  </si>
  <si>
    <t>2018-08-02 13:00:00-13:59:59</t>
  </si>
  <si>
    <t>2018-08-02 12:00:00-12:59:59</t>
  </si>
  <si>
    <t>2018-08-02 11:00:00-11:59:59</t>
  </si>
  <si>
    <t>2018-08-02 10:00:00-10:59:59</t>
  </si>
  <si>
    <t>2018-08-02 09:00:00-09:59:59</t>
  </si>
  <si>
    <t>2018-08-02 08:00:00-08:59:59</t>
  </si>
  <si>
    <t>2018-08-02 07:00:00-07:59:59</t>
  </si>
  <si>
    <t>2018-08-02 06:00:00-06:59:59</t>
  </si>
  <si>
    <t>2018-08-02 05:00:00-05:59:59</t>
  </si>
  <si>
    <t>2018-08-02 04:00:00-04:59:59</t>
  </si>
  <si>
    <t>2018-08-02 03:00:00-03:59:59</t>
  </si>
  <si>
    <t>2018-08-02 02:00:00-02:59:59</t>
  </si>
  <si>
    <t>2018-08-02 01:00:00-01:59:59</t>
  </si>
  <si>
    <t>2018-08-02 00:00:00-00:59:59</t>
  </si>
  <si>
    <t>2018-08-01 23:00:00-23:59:59</t>
  </si>
  <si>
    <t>2018-08-01 22:00:00-22:59:59</t>
  </si>
  <si>
    <t>2018-08-01 21:00:00-21:59:59</t>
  </si>
  <si>
    <t>2018-08-01 20:00:00-20:59:59</t>
  </si>
  <si>
    <t>2018-08-01 19:00:00-19:59:59</t>
  </si>
  <si>
    <t>2018-08-01 18:00:00-18:59:59</t>
  </si>
  <si>
    <t>2018-08-01 17:00:00-17:59:59</t>
  </si>
  <si>
    <t>2018-08-01 16:00:00-16:59:59</t>
  </si>
  <si>
    <t>2018-08-01 15:00:00-15:59:59</t>
  </si>
  <si>
    <t>2018-08-01 14:00:00-14:59:59</t>
  </si>
  <si>
    <t>2018-08-01 13:00:00-13:59:59</t>
  </si>
  <si>
    <t>2018-08-01 12:00:00-12:59:59</t>
  </si>
  <si>
    <t>2018-08-01 11:00:00-11:59:59</t>
  </si>
  <si>
    <t>2018-08-01 10:00:00-10:59:59</t>
  </si>
  <si>
    <t>2018-08-01 09:00:00-09:59:59</t>
  </si>
  <si>
    <t>2018-08-01 08:00:00-08:59:59</t>
  </si>
  <si>
    <t>2018-08-01 07:00:00-07:59:59</t>
  </si>
  <si>
    <t>2018-08-01 06:00:00-06:59:59</t>
  </si>
  <si>
    <t>2018-08-01 05:00:00-05:59:59</t>
  </si>
  <si>
    <t>2018-08-01 04:00:00-04:59:59</t>
  </si>
  <si>
    <t>2018-08-01 03:00:00-03:59:59</t>
  </si>
  <si>
    <t>2018-08-01 02:00:00-02:59:59</t>
  </si>
  <si>
    <t>2018-08-01 01:00:00-01:59:59</t>
  </si>
  <si>
    <t>2018-08-01 00:00:00-00:59:59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</si>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</sst>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00_ "/>
    <numFmt numFmtId="177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color rgb="FF000000"/>
      <name val="宋体"/>
      <family val="2"/>
      <charset val="134"/>
    </font>
    <font>
      <sz val="11"/>
      <color rgb="FF333333"/>
      <name val="Segoe UI"/>
      <family val="2"/>
    </font>
    <font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4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3" fontId="3" fillId="0" borderId="0" xfId="0" applyNumberFormat="1" applyFont="1" applyAlignment="1">
      <alignment horizontal="right" vertical="center" wrapText="1"/>
    </xf>
    <xf numFmtId="4" fontId="5" fillId="0" borderId="0" xfId="0" applyNumberFormat="1" applyFont="1">
      <alignment vertical="center"/>
    </xf>
    <xf numFmtId="9" fontId="2" fillId="0" borderId="0" xfId="0" applyNumberFormat="1" applyFont="1" applyAlignment="1">
      <alignment horizontal="right" vertical="center" wrapText="1"/>
    </xf>
    <xf numFmtId="4" fontId="0" fillId="0" borderId="0" xfId="0" applyNumberFormat="1">
      <alignment vertical="center"/>
    </xf>
    <xf numFmtId="3" fontId="2" fillId="2" borderId="0" xfId="0" applyNumberFormat="1" applyFont="1" applyFill="1" applyAlignment="1">
      <alignment horizontal="right" vertical="center" wrapText="1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right" vertical="center" wrapText="1"/>
    </xf>
    <xf numFmtId="176" fontId="0" fillId="0" borderId="0" xfId="0" applyNumberFormat="1">
      <alignment vertical="center"/>
    </xf>
    <xf numFmtId="3" fontId="2" fillId="3" borderId="0" xfId="0" applyNumberFormat="1" applyFont="1" applyFill="1" applyAlignment="1">
      <alignment horizontal="right" vertical="center" wrapText="1"/>
    </xf>
    <xf numFmtId="4" fontId="6" fillId="0" borderId="0" xfId="0" applyNumberFormat="1" applyFont="1">
      <alignment vertical="center"/>
    </xf>
    <xf numFmtId="177" fontId="2" fillId="0" borderId="0" xfId="0" applyNumberFormat="1" applyFont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S695"/>
  <sheetViews>
    <sheetView topLeftCell="A85" workbookViewId="0">
      <selection activeCell="Q111" sqref="I111:Q111"/>
    </sheetView>
  </sheetViews>
  <sheetFormatPr defaultRowHeight="13.5" x14ac:dyDescent="0.15"/>
  <cols>
    <col min="2" max="2" width="12.75" bestFit="1" customWidth="1"/>
    <col min="7" max="7" width="11.625" bestFit="1" customWidth="1"/>
    <col min="8" max="8" width="15" bestFit="1" customWidth="1"/>
    <col min="9" max="10" width="12.75" bestFit="1" customWidth="1"/>
    <col min="12" max="13" width="12.75" bestFit="1" customWidth="1"/>
    <col min="14" max="14" width="18.5" bestFit="1" customWidth="1"/>
    <col min="16" max="16" width="12.75" bestFit="1" customWidth="1"/>
    <col min="17" max="19" width="9" style="2"/>
  </cols>
  <sheetData>
    <row r="15" spans="2:14" x14ac:dyDescent="0.15">
      <c r="H15" s="3">
        <v>1339410863</v>
      </c>
      <c r="I15">
        <v>10000000</v>
      </c>
      <c r="J15">
        <f>L15/24</f>
        <v>787083333.33333337</v>
      </c>
      <c r="K15">
        <v>0.12</v>
      </c>
      <c r="L15">
        <v>18890000000</v>
      </c>
      <c r="M15">
        <f>J15*I15/H15</f>
        <v>5876339.77800084</v>
      </c>
      <c r="N15">
        <f>M15/K15</f>
        <v>48969498.150007002</v>
      </c>
    </row>
    <row r="16" spans="2:14" x14ac:dyDescent="0.15">
      <c r="B16" t="s">
        <v>58</v>
      </c>
    </row>
    <row r="17" spans="2:19" ht="14.25" x14ac:dyDescent="0.15">
      <c r="B17" s="23">
        <v>5226504174.5098038</v>
      </c>
      <c r="H17" t="s">
        <v>0</v>
      </c>
      <c r="I17" t="s">
        <v>1</v>
      </c>
      <c r="J17" t="s">
        <v>2</v>
      </c>
      <c r="K17" t="s">
        <v>3</v>
      </c>
      <c r="L17" t="s">
        <v>4</v>
      </c>
      <c r="M17" t="s">
        <v>5</v>
      </c>
      <c r="N17" t="s">
        <v>6</v>
      </c>
      <c r="P17" t="s">
        <v>7</v>
      </c>
      <c r="Q17" s="2" t="s">
        <v>8</v>
      </c>
      <c r="R17" s="2" t="s">
        <v>9</v>
      </c>
      <c r="S17" s="2" t="s">
        <v>10</v>
      </c>
    </row>
    <row r="18" spans="2:19" x14ac:dyDescent="0.15">
      <c r="G18" s="1">
        <v>43293</v>
      </c>
      <c r="H18" s="7">
        <f>B17</f>
        <v>5226504174.5098038</v>
      </c>
      <c r="I18">
        <v>10000000</v>
      </c>
      <c r="J18">
        <v>4700000</v>
      </c>
      <c r="K18">
        <v>7.0000000000000007E-2</v>
      </c>
      <c r="L18">
        <f>J18/0.51*1.2/K18</f>
        <v>157983193.27731091</v>
      </c>
      <c r="M18">
        <f>J18*I18/H18</f>
        <v>8992.6265110862842</v>
      </c>
      <c r="N18">
        <f>M18/K18</f>
        <v>128466.09301551833</v>
      </c>
      <c r="P18">
        <v>20000000000</v>
      </c>
      <c r="Q18" s="2">
        <f>H18/P18</f>
        <v>0.2613252087254902</v>
      </c>
      <c r="R18" s="2">
        <f>I18/P18</f>
        <v>5.0000000000000001E-4</v>
      </c>
      <c r="S18" s="2">
        <f>I18/H18</f>
        <v>1.9133247895928266E-3</v>
      </c>
    </row>
    <row r="19" spans="2:19" x14ac:dyDescent="0.15">
      <c r="G19" s="1">
        <v>43294</v>
      </c>
      <c r="H19">
        <f>H18+L18</f>
        <v>5384487367.7871151</v>
      </c>
      <c r="I19">
        <f>I18+N18</f>
        <v>10128466.093015518</v>
      </c>
      <c r="J19">
        <v>4700000</v>
      </c>
      <c r="K19">
        <v>7.0000000000000007E-2</v>
      </c>
      <c r="L19">
        <f t="shared" ref="L19:L82" si="0">J19/0.51*1.2/K19</f>
        <v>157983193.27731091</v>
      </c>
      <c r="M19">
        <f>J19*I19/H19</f>
        <v>8840.9141642646027</v>
      </c>
      <c r="N19">
        <f>M19/K19</f>
        <v>126298.7737752086</v>
      </c>
      <c r="P19">
        <v>20000000000</v>
      </c>
      <c r="Q19" s="2">
        <f>H19/P19</f>
        <v>0.26922436838935576</v>
      </c>
      <c r="R19" s="2">
        <f>I19/P19</f>
        <v>5.0642330465077595E-4</v>
      </c>
      <c r="S19" s="2">
        <f t="shared" ref="S19:S56" si="1">I19/H19</f>
        <v>1.8810455668648092E-3</v>
      </c>
    </row>
    <row r="20" spans="2:19" x14ac:dyDescent="0.15">
      <c r="G20" s="1">
        <v>43295</v>
      </c>
      <c r="H20">
        <f t="shared" ref="H20:H56" si="2">H19+L19</f>
        <v>5542470561.0644264</v>
      </c>
      <c r="I20">
        <f t="shared" ref="I20:I56" si="3">I19+N19</f>
        <v>10254764.866790727</v>
      </c>
      <c r="J20">
        <v>4700000</v>
      </c>
      <c r="K20">
        <v>7.0000000000000007E-2</v>
      </c>
      <c r="L20">
        <f t="shared" si="0"/>
        <v>157983193.27731091</v>
      </c>
      <c r="M20">
        <f t="shared" ref="M20:M56" si="4">J20*I20/H20</f>
        <v>8696.0127876006518</v>
      </c>
      <c r="N20">
        <f t="shared" ref="N20:N56" si="5">M20/K20</f>
        <v>124228.75410858073</v>
      </c>
      <c r="P20">
        <v>20000000000</v>
      </c>
      <c r="Q20" s="2">
        <f t="shared" ref="Q20:Q56" si="6">H20/P20</f>
        <v>0.27712352805322132</v>
      </c>
      <c r="R20" s="2">
        <f t="shared" ref="R20:R56" si="7">I20/P20</f>
        <v>5.1273824333953634E-4</v>
      </c>
      <c r="S20" s="2">
        <f t="shared" si="1"/>
        <v>1.8502154867235431E-3</v>
      </c>
    </row>
    <row r="21" spans="2:19" x14ac:dyDescent="0.15">
      <c r="G21" s="1">
        <v>43296</v>
      </c>
      <c r="H21">
        <f t="shared" si="2"/>
        <v>5700453754.3417377</v>
      </c>
      <c r="I21">
        <f t="shared" si="3"/>
        <v>10378993.620899307</v>
      </c>
      <c r="J21">
        <v>4700000</v>
      </c>
      <c r="K21">
        <v>7.0000000000000007E-2</v>
      </c>
      <c r="L21">
        <f t="shared" si="0"/>
        <v>157983193.27731091</v>
      </c>
      <c r="M21">
        <f t="shared" si="4"/>
        <v>8557.4363235685578</v>
      </c>
      <c r="N21">
        <f t="shared" si="5"/>
        <v>122249.09033669367</v>
      </c>
      <c r="P21">
        <v>20000000000</v>
      </c>
      <c r="Q21" s="2">
        <f t="shared" si="6"/>
        <v>0.28502268771708689</v>
      </c>
      <c r="R21" s="2">
        <f t="shared" si="7"/>
        <v>5.1894968104496532E-4</v>
      </c>
      <c r="S21" s="2">
        <f t="shared" si="1"/>
        <v>1.8207311326741611E-3</v>
      </c>
    </row>
    <row r="22" spans="2:19" x14ac:dyDescent="0.15">
      <c r="G22" s="1">
        <v>43297</v>
      </c>
      <c r="H22">
        <f t="shared" si="2"/>
        <v>5858436947.6190491</v>
      </c>
      <c r="I22">
        <f t="shared" si="3"/>
        <v>10501242.711236</v>
      </c>
      <c r="J22">
        <v>4700000</v>
      </c>
      <c r="K22">
        <v>7.0000000000000007E-2</v>
      </c>
      <c r="L22">
        <f t="shared" si="0"/>
        <v>157983193.27731091</v>
      </c>
      <c r="M22">
        <f t="shared" si="4"/>
        <v>8424.7455736240554</v>
      </c>
      <c r="N22">
        <f t="shared" si="5"/>
        <v>120353.50819462935</v>
      </c>
      <c r="P22">
        <v>20000000000</v>
      </c>
      <c r="Q22" s="2">
        <f t="shared" si="6"/>
        <v>0.29292184738095245</v>
      </c>
      <c r="R22" s="2">
        <f t="shared" si="7"/>
        <v>5.2506213556180003E-4</v>
      </c>
      <c r="S22" s="2">
        <f t="shared" si="1"/>
        <v>1.792499058217884E-3</v>
      </c>
    </row>
    <row r="23" spans="2:19" x14ac:dyDescent="0.15">
      <c r="G23" s="1">
        <v>43298</v>
      </c>
      <c r="H23">
        <f t="shared" si="2"/>
        <v>6016420140.8963604</v>
      </c>
      <c r="I23">
        <f t="shared" si="3"/>
        <v>10621596.219430629</v>
      </c>
      <c r="J23">
        <v>4700000</v>
      </c>
      <c r="K23">
        <v>7.0000000000000007E-2</v>
      </c>
      <c r="L23">
        <f t="shared" si="0"/>
        <v>157983193.27731091</v>
      </c>
      <c r="M23">
        <f t="shared" si="4"/>
        <v>8297.5425688749147</v>
      </c>
      <c r="N23">
        <f t="shared" si="5"/>
        <v>118536.32241249878</v>
      </c>
      <c r="P23">
        <v>20000000000</v>
      </c>
      <c r="Q23" s="2">
        <f t="shared" si="6"/>
        <v>0.30082100704481801</v>
      </c>
      <c r="R23" s="2">
        <f t="shared" si="7"/>
        <v>5.3107981097153141E-4</v>
      </c>
      <c r="S23" s="2">
        <f t="shared" si="1"/>
        <v>1.7654345891223221E-3</v>
      </c>
    </row>
    <row r="24" spans="2:19" x14ac:dyDescent="0.15">
      <c r="G24" s="1">
        <v>43299</v>
      </c>
      <c r="H24">
        <f t="shared" si="2"/>
        <v>6174403334.1736717</v>
      </c>
      <c r="I24">
        <f t="shared" si="3"/>
        <v>10740132.541843127</v>
      </c>
      <c r="J24">
        <v>4700000</v>
      </c>
      <c r="K24">
        <v>7.0000000000000007E-2</v>
      </c>
      <c r="L24">
        <f t="shared" si="0"/>
        <v>157983193.27731091</v>
      </c>
      <c r="M24">
        <f t="shared" si="4"/>
        <v>8175.4657437548685</v>
      </c>
      <c r="N24">
        <f t="shared" si="5"/>
        <v>116792.36776792668</v>
      </c>
      <c r="P24">
        <v>20000000000</v>
      </c>
      <c r="Q24" s="2">
        <f t="shared" si="6"/>
        <v>0.30872016670868357</v>
      </c>
      <c r="R24" s="2">
        <f t="shared" si="7"/>
        <v>5.3700662709215633E-4</v>
      </c>
      <c r="S24" s="2">
        <f t="shared" si="1"/>
        <v>1.7394607965435891E-3</v>
      </c>
    </row>
    <row r="25" spans="2:19" x14ac:dyDescent="0.15">
      <c r="G25" s="1">
        <v>43300</v>
      </c>
      <c r="H25">
        <f t="shared" si="2"/>
        <v>6332386527.450983</v>
      </c>
      <c r="I25">
        <f t="shared" si="3"/>
        <v>10856924.909611054</v>
      </c>
      <c r="J25">
        <v>4700000</v>
      </c>
      <c r="K25">
        <v>7.0000000000000007E-2</v>
      </c>
      <c r="L25">
        <f t="shared" si="0"/>
        <v>157983193.27731091</v>
      </c>
      <c r="M25">
        <f t="shared" si="4"/>
        <v>8058.1857809795456</v>
      </c>
      <c r="N25">
        <f t="shared" si="5"/>
        <v>115116.93972827921</v>
      </c>
      <c r="P25">
        <v>20000000000</v>
      </c>
      <c r="Q25" s="2">
        <f t="shared" si="6"/>
        <v>0.31661932637254914</v>
      </c>
      <c r="R25" s="2">
        <f t="shared" si="7"/>
        <v>5.428462454805527E-4</v>
      </c>
      <c r="S25" s="2">
        <f t="shared" si="1"/>
        <v>1.7145076129743714E-3</v>
      </c>
    </row>
    <row r="26" spans="2:19" x14ac:dyDescent="0.15">
      <c r="G26" s="1">
        <v>43301</v>
      </c>
      <c r="H26">
        <f t="shared" si="2"/>
        <v>6490369720.7282944</v>
      </c>
      <c r="I26">
        <f t="shared" si="3"/>
        <v>10972041.849339332</v>
      </c>
      <c r="J26">
        <v>4700000</v>
      </c>
      <c r="K26">
        <v>7.0000000000000007E-2</v>
      </c>
      <c r="L26">
        <f t="shared" si="0"/>
        <v>157983193.27731091</v>
      </c>
      <c r="M26">
        <f t="shared" si="4"/>
        <v>7945.4020203502778</v>
      </c>
      <c r="N26">
        <f t="shared" si="5"/>
        <v>113505.7431478611</v>
      </c>
      <c r="P26">
        <v>20000000000</v>
      </c>
      <c r="Q26" s="2">
        <f t="shared" si="6"/>
        <v>0.3245184860364147</v>
      </c>
      <c r="R26" s="2">
        <f t="shared" si="7"/>
        <v>5.4860209246696662E-4</v>
      </c>
      <c r="S26" s="2">
        <f t="shared" si="1"/>
        <v>1.6905110681596338E-3</v>
      </c>
    </row>
    <row r="27" spans="2:19" x14ac:dyDescent="0.15">
      <c r="G27" s="1">
        <v>43302</v>
      </c>
      <c r="H27">
        <f t="shared" si="2"/>
        <v>6648352914.0056057</v>
      </c>
      <c r="I27">
        <f t="shared" si="3"/>
        <v>11085547.592487194</v>
      </c>
      <c r="J27">
        <v>4700000</v>
      </c>
      <c r="K27">
        <v>7.0000000000000007E-2</v>
      </c>
      <c r="L27">
        <f t="shared" si="0"/>
        <v>157983193.27731091</v>
      </c>
      <c r="M27">
        <f t="shared" si="4"/>
        <v>7836.8393433101501</v>
      </c>
      <c r="N27">
        <f t="shared" si="5"/>
        <v>111954.84776157356</v>
      </c>
      <c r="P27">
        <v>20000000000</v>
      </c>
      <c r="Q27" s="2">
        <f t="shared" si="6"/>
        <v>0.33241764570028026</v>
      </c>
      <c r="R27" s="2">
        <f t="shared" si="7"/>
        <v>5.5427737962435966E-4</v>
      </c>
      <c r="S27" s="2">
        <f t="shared" si="1"/>
        <v>1.6674126262362021E-3</v>
      </c>
    </row>
    <row r="28" spans="2:19" x14ac:dyDescent="0.15">
      <c r="G28" s="1">
        <v>43303</v>
      </c>
      <c r="H28">
        <f t="shared" si="2"/>
        <v>6806336107.282917</v>
      </c>
      <c r="I28">
        <f t="shared" si="3"/>
        <v>11197502.440248767</v>
      </c>
      <c r="J28">
        <v>4700000</v>
      </c>
      <c r="K28">
        <v>7.0000000000000007E-2</v>
      </c>
      <c r="L28">
        <f t="shared" si="0"/>
        <v>157983193.27731091</v>
      </c>
      <c r="M28">
        <f t="shared" si="4"/>
        <v>7732.245460645986</v>
      </c>
      <c r="N28">
        <f t="shared" si="5"/>
        <v>110460.64943779979</v>
      </c>
      <c r="P28">
        <v>20000000000</v>
      </c>
      <c r="Q28" s="2">
        <f t="shared" si="6"/>
        <v>0.34031680536414582</v>
      </c>
      <c r="R28" s="2">
        <f t="shared" si="7"/>
        <v>5.5987512201243839E-4</v>
      </c>
      <c r="S28" s="2">
        <f t="shared" si="1"/>
        <v>1.6451586086480821E-3</v>
      </c>
    </row>
    <row r="29" spans="2:19" x14ac:dyDescent="0.15">
      <c r="G29" s="1">
        <v>43304</v>
      </c>
      <c r="H29">
        <f t="shared" si="2"/>
        <v>6964319300.5602283</v>
      </c>
      <c r="I29">
        <f t="shared" si="3"/>
        <v>11307963.089686567</v>
      </c>
      <c r="J29">
        <v>4700000</v>
      </c>
      <c r="K29">
        <v>7.0000000000000007E-2</v>
      </c>
      <c r="L29">
        <f t="shared" si="0"/>
        <v>157983193.27731091</v>
      </c>
      <c r="M29">
        <f t="shared" si="4"/>
        <v>7631.388543206448</v>
      </c>
      <c r="N29">
        <f t="shared" si="5"/>
        <v>109019.83633152068</v>
      </c>
      <c r="P29">
        <v>20000000000</v>
      </c>
      <c r="Q29" s="2">
        <f t="shared" si="6"/>
        <v>0.34821596502801144</v>
      </c>
      <c r="R29" s="2">
        <f t="shared" si="7"/>
        <v>5.6539815448432838E-4</v>
      </c>
      <c r="S29" s="2">
        <f t="shared" si="1"/>
        <v>1.6236996900439249E-3</v>
      </c>
    </row>
    <row r="30" spans="2:19" x14ac:dyDescent="0.15">
      <c r="G30" s="1">
        <v>43305</v>
      </c>
      <c r="H30">
        <f t="shared" si="2"/>
        <v>7122302493.8375397</v>
      </c>
      <c r="I30">
        <f t="shared" si="3"/>
        <v>11416982.926018087</v>
      </c>
      <c r="J30">
        <v>4700000</v>
      </c>
      <c r="K30">
        <v>7.0000000000000007E-2</v>
      </c>
      <c r="L30">
        <f t="shared" si="0"/>
        <v>157983193.27731091</v>
      </c>
      <c r="M30">
        <f t="shared" si="4"/>
        <v>7534.0551456096291</v>
      </c>
      <c r="N30">
        <f t="shared" si="5"/>
        <v>107629.3592229947</v>
      </c>
      <c r="P30">
        <v>20000000000</v>
      </c>
      <c r="Q30" s="2">
        <f t="shared" si="6"/>
        <v>0.35611512469187701</v>
      </c>
      <c r="R30" s="2">
        <f t="shared" si="7"/>
        <v>5.7084914630090434E-4</v>
      </c>
      <c r="S30" s="2">
        <f t="shared" si="1"/>
        <v>1.6029904565126871E-3</v>
      </c>
    </row>
    <row r="31" spans="2:19" x14ac:dyDescent="0.15">
      <c r="G31" s="1">
        <v>43306</v>
      </c>
      <c r="H31">
        <f t="shared" si="2"/>
        <v>7280285687.114851</v>
      </c>
      <c r="I31">
        <f t="shared" si="3"/>
        <v>11524612.285241082</v>
      </c>
      <c r="J31">
        <v>4700000</v>
      </c>
      <c r="K31">
        <v>7.0000000000000007E-2</v>
      </c>
      <c r="L31">
        <f t="shared" si="0"/>
        <v>157983193.27731091</v>
      </c>
      <c r="M31">
        <f t="shared" si="4"/>
        <v>7440.0483811369131</v>
      </c>
      <c r="N31">
        <f t="shared" si="5"/>
        <v>106286.40544481303</v>
      </c>
      <c r="P31">
        <v>20000000000</v>
      </c>
      <c r="Q31" s="2">
        <f t="shared" si="6"/>
        <v>0.36401428435574257</v>
      </c>
      <c r="R31" s="2">
        <f t="shared" si="7"/>
        <v>5.7623061426205415E-4</v>
      </c>
      <c r="S31" s="2">
        <f t="shared" si="1"/>
        <v>1.582989017263173E-3</v>
      </c>
    </row>
    <row r="32" spans="2:19" x14ac:dyDescent="0.15">
      <c r="G32" s="1">
        <v>43307</v>
      </c>
      <c r="H32">
        <f t="shared" si="2"/>
        <v>7438268880.3921623</v>
      </c>
      <c r="I32">
        <f t="shared" si="3"/>
        <v>11630898.690685896</v>
      </c>
      <c r="J32">
        <v>4700000</v>
      </c>
      <c r="K32">
        <v>7.0000000000000007E-2</v>
      </c>
      <c r="L32">
        <f t="shared" si="0"/>
        <v>157983193.27731091</v>
      </c>
      <c r="M32">
        <f t="shared" si="4"/>
        <v>7349.1863127353954</v>
      </c>
      <c r="N32">
        <f t="shared" si="5"/>
        <v>104988.37589621992</v>
      </c>
      <c r="P32">
        <v>20000000000</v>
      </c>
      <c r="Q32" s="2">
        <f t="shared" si="6"/>
        <v>0.37191344401960813</v>
      </c>
      <c r="R32" s="2">
        <f t="shared" si="7"/>
        <v>5.8154493453429481E-4</v>
      </c>
      <c r="S32" s="2">
        <f t="shared" si="1"/>
        <v>1.5636566622841267E-3</v>
      </c>
    </row>
    <row r="33" spans="7:19" x14ac:dyDescent="0.15">
      <c r="G33" s="1">
        <v>43308</v>
      </c>
      <c r="H33">
        <f t="shared" si="2"/>
        <v>7596252073.6694736</v>
      </c>
      <c r="I33">
        <f t="shared" si="3"/>
        <v>11735887.066582115</v>
      </c>
      <c r="J33">
        <v>4700000</v>
      </c>
      <c r="K33">
        <v>7.0000000000000007E-2</v>
      </c>
      <c r="L33">
        <f t="shared" si="0"/>
        <v>157983193.27731091</v>
      </c>
      <c r="M33">
        <f t="shared" si="4"/>
        <v>7261.3005305774159</v>
      </c>
      <c r="N33">
        <f t="shared" si="5"/>
        <v>103732.8647225345</v>
      </c>
      <c r="P33">
        <v>20000000000</v>
      </c>
      <c r="Q33" s="2">
        <f t="shared" si="6"/>
        <v>0.37981260368347369</v>
      </c>
      <c r="R33" s="2">
        <f t="shared" si="7"/>
        <v>5.8679435332910574E-4</v>
      </c>
      <c r="S33" s="2">
        <f t="shared" si="1"/>
        <v>1.5449575596973224E-3</v>
      </c>
    </row>
    <row r="34" spans="7:19" x14ac:dyDescent="0.15">
      <c r="G34" s="1">
        <v>43309</v>
      </c>
      <c r="H34">
        <f t="shared" si="2"/>
        <v>7754235266.946785</v>
      </c>
      <c r="I34">
        <f t="shared" si="3"/>
        <v>11839619.93130465</v>
      </c>
      <c r="J34">
        <v>4700000</v>
      </c>
      <c r="K34">
        <v>7.0000000000000007E-2</v>
      </c>
      <c r="L34">
        <f t="shared" si="0"/>
        <v>157983193.27731091</v>
      </c>
      <c r="M34">
        <f t="shared" si="4"/>
        <v>7176.2348911864328</v>
      </c>
      <c r="N34">
        <f t="shared" si="5"/>
        <v>102517.64130266332</v>
      </c>
      <c r="P34">
        <v>20000000000</v>
      </c>
      <c r="Q34" s="2">
        <f t="shared" si="6"/>
        <v>0.38771176334733926</v>
      </c>
      <c r="R34" s="2">
        <f t="shared" si="7"/>
        <v>5.9198099656523255E-4</v>
      </c>
      <c r="S34" s="2">
        <f t="shared" si="1"/>
        <v>1.5268584874864749E-3</v>
      </c>
    </row>
    <row r="35" spans="7:19" x14ac:dyDescent="0.15">
      <c r="G35" s="1">
        <v>43310</v>
      </c>
      <c r="H35">
        <f t="shared" si="2"/>
        <v>7912218460.2240963</v>
      </c>
      <c r="I35">
        <f t="shared" si="3"/>
        <v>11942137.572607314</v>
      </c>
      <c r="J35">
        <v>4700000</v>
      </c>
      <c r="K35">
        <v>7.0000000000000007E-2</v>
      </c>
      <c r="L35">
        <f t="shared" si="0"/>
        <v>157983193.27731091</v>
      </c>
      <c r="M35">
        <f t="shared" si="4"/>
        <v>7093.8443969183163</v>
      </c>
      <c r="N35">
        <f t="shared" si="5"/>
        <v>101340.63424169022</v>
      </c>
      <c r="P35">
        <v>20000000000</v>
      </c>
      <c r="Q35" s="2">
        <f t="shared" si="6"/>
        <v>0.39561092301120482</v>
      </c>
      <c r="R35" s="2">
        <f t="shared" si="7"/>
        <v>5.9710687863036576E-4</v>
      </c>
      <c r="S35" s="2">
        <f t="shared" si="1"/>
        <v>1.5093285950890036E-3</v>
      </c>
    </row>
    <row r="36" spans="7:19" x14ac:dyDescent="0.15">
      <c r="G36" s="1">
        <v>43311</v>
      </c>
      <c r="H36">
        <f t="shared" si="2"/>
        <v>8070201653.5014076</v>
      </c>
      <c r="I36">
        <f t="shared" si="3"/>
        <v>12043478.206849005</v>
      </c>
      <c r="J36">
        <v>4700000</v>
      </c>
      <c r="K36">
        <v>7.0000000000000007E-2</v>
      </c>
      <c r="L36">
        <f t="shared" si="0"/>
        <v>157983193.27731091</v>
      </c>
      <c r="M36">
        <f t="shared" si="4"/>
        <v>7013.994197732527</v>
      </c>
      <c r="N36">
        <f t="shared" si="5"/>
        <v>100199.91711046467</v>
      </c>
      <c r="P36">
        <v>20000000000</v>
      </c>
      <c r="Q36" s="2">
        <f t="shared" si="6"/>
        <v>0.40351008267507038</v>
      </c>
      <c r="R36" s="2">
        <f t="shared" si="7"/>
        <v>6.021739103424503E-4</v>
      </c>
      <c r="S36" s="2">
        <f t="shared" si="1"/>
        <v>1.4923391910069209E-3</v>
      </c>
    </row>
    <row r="37" spans="7:19" x14ac:dyDescent="0.15">
      <c r="G37" s="1">
        <v>43312</v>
      </c>
      <c r="H37">
        <f t="shared" si="2"/>
        <v>8228184846.7787189</v>
      </c>
      <c r="I37">
        <f t="shared" si="3"/>
        <v>12143678.123959471</v>
      </c>
      <c r="J37">
        <v>4700000</v>
      </c>
      <c r="K37">
        <v>7.0000000000000007E-2</v>
      </c>
      <c r="L37">
        <f t="shared" si="0"/>
        <v>157983193.27731091</v>
      </c>
      <c r="M37">
        <f t="shared" si="4"/>
        <v>6936.5586998150766</v>
      </c>
      <c r="N37">
        <f t="shared" si="5"/>
        <v>99093.695711643944</v>
      </c>
      <c r="P37">
        <v>20000000000</v>
      </c>
      <c r="Q37" s="2">
        <f t="shared" si="6"/>
        <v>0.41140924233893594</v>
      </c>
      <c r="R37" s="2">
        <f t="shared" si="7"/>
        <v>6.071839061979735E-4</v>
      </c>
      <c r="S37" s="2">
        <f t="shared" si="1"/>
        <v>1.4758635531521441E-3</v>
      </c>
    </row>
    <row r="38" spans="7:19" x14ac:dyDescent="0.15">
      <c r="G38" s="1">
        <v>43313</v>
      </c>
      <c r="H38">
        <f t="shared" si="2"/>
        <v>8386168040.0560303</v>
      </c>
      <c r="I38">
        <f t="shared" si="3"/>
        <v>12242771.819671115</v>
      </c>
      <c r="J38">
        <v>4700000</v>
      </c>
      <c r="K38">
        <v>7.0000000000000007E-2</v>
      </c>
      <c r="L38">
        <f t="shared" si="0"/>
        <v>157983193.27731091</v>
      </c>
      <c r="M38">
        <f t="shared" si="4"/>
        <v>6861.4207678182647</v>
      </c>
      <c r="N38">
        <f t="shared" si="5"/>
        <v>98020.296683118053</v>
      </c>
      <c r="P38">
        <v>20000000000</v>
      </c>
      <c r="Q38" s="2">
        <f t="shared" si="6"/>
        <v>0.41930840200280151</v>
      </c>
      <c r="R38" s="2">
        <f t="shared" si="7"/>
        <v>6.1213859098355574E-4</v>
      </c>
      <c r="S38" s="2">
        <f t="shared" si="1"/>
        <v>1.4598767591102691E-3</v>
      </c>
    </row>
    <row r="39" spans="7:19" x14ac:dyDescent="0.15">
      <c r="G39" s="1">
        <v>43314</v>
      </c>
      <c r="H39">
        <f t="shared" si="2"/>
        <v>8544151233.3333416</v>
      </c>
      <c r="I39">
        <f t="shared" si="3"/>
        <v>12340792.116354233</v>
      </c>
      <c r="J39">
        <v>4700000</v>
      </c>
      <c r="K39">
        <v>7.0000000000000007E-2</v>
      </c>
      <c r="L39">
        <f t="shared" si="0"/>
        <v>157983193.27731091</v>
      </c>
      <c r="M39">
        <f t="shared" si="4"/>
        <v>6788.4710093358917</v>
      </c>
      <c r="N39">
        <f t="shared" si="5"/>
        <v>96978.157276227023</v>
      </c>
      <c r="P39">
        <v>20000000000</v>
      </c>
      <c r="Q39" s="2">
        <f t="shared" si="6"/>
        <v>0.42720756166666707</v>
      </c>
      <c r="R39" s="2">
        <f t="shared" si="7"/>
        <v>6.1703960581771164E-4</v>
      </c>
      <c r="S39" s="2">
        <f t="shared" si="1"/>
        <v>1.4443555339012535E-3</v>
      </c>
    </row>
    <row r="40" spans="7:19" x14ac:dyDescent="0.15">
      <c r="G40" s="1">
        <v>43315</v>
      </c>
      <c r="H40">
        <f t="shared" si="2"/>
        <v>8702134426.6106529</v>
      </c>
      <c r="I40">
        <f t="shared" si="3"/>
        <v>12437770.273630459</v>
      </c>
      <c r="J40">
        <v>4700000</v>
      </c>
      <c r="K40">
        <v>7.0000000000000007E-2</v>
      </c>
      <c r="L40">
        <f t="shared" si="0"/>
        <v>157983193.27731091</v>
      </c>
      <c r="M40">
        <f t="shared" si="4"/>
        <v>6717.6071317978312</v>
      </c>
      <c r="N40">
        <f t="shared" si="5"/>
        <v>95965.816168540434</v>
      </c>
      <c r="P40">
        <v>20000000000</v>
      </c>
      <c r="Q40" s="2">
        <f t="shared" si="6"/>
        <v>0.43510672133053263</v>
      </c>
      <c r="R40" s="2">
        <f t="shared" si="7"/>
        <v>6.218885136815229E-4</v>
      </c>
      <c r="S40" s="2">
        <f t="shared" si="1"/>
        <v>1.4292781131484747E-3</v>
      </c>
    </row>
    <row r="41" spans="7:19" x14ac:dyDescent="0.15">
      <c r="G41" s="1">
        <v>43316</v>
      </c>
      <c r="H41">
        <f t="shared" si="2"/>
        <v>8860117619.8879642</v>
      </c>
      <c r="I41">
        <f t="shared" si="3"/>
        <v>12533736.089799</v>
      </c>
      <c r="J41">
        <v>4700000</v>
      </c>
      <c r="K41">
        <v>7.0000000000000007E-2</v>
      </c>
      <c r="L41">
        <f t="shared" si="0"/>
        <v>157983193.27731091</v>
      </c>
      <c r="M41">
        <f t="shared" si="4"/>
        <v>6648.7333632936798</v>
      </c>
      <c r="N41">
        <f t="shared" si="5"/>
        <v>94981.905189909696</v>
      </c>
      <c r="P41">
        <v>20000000000</v>
      </c>
      <c r="Q41" s="2">
        <f t="shared" si="6"/>
        <v>0.44300588099439819</v>
      </c>
      <c r="R41" s="2">
        <f t="shared" si="7"/>
        <v>6.2668680448995002E-4</v>
      </c>
      <c r="S41" s="2">
        <f t="shared" si="1"/>
        <v>1.4146241198497191E-3</v>
      </c>
    </row>
    <row r="42" spans="7:19" x14ac:dyDescent="0.15">
      <c r="G42" s="1">
        <v>43317</v>
      </c>
      <c r="H42">
        <f t="shared" si="2"/>
        <v>9018100813.1652756</v>
      </c>
      <c r="I42">
        <f t="shared" si="3"/>
        <v>12628717.994988909</v>
      </c>
      <c r="J42">
        <v>4700000</v>
      </c>
      <c r="K42">
        <v>7.0000000000000007E-2</v>
      </c>
      <c r="L42">
        <f t="shared" si="0"/>
        <v>157983193.27731091</v>
      </c>
      <c r="M42">
        <f t="shared" si="4"/>
        <v>6581.7599299618823</v>
      </c>
      <c r="N42">
        <f t="shared" si="5"/>
        <v>94025.141856598304</v>
      </c>
      <c r="P42">
        <v>20000000000</v>
      </c>
      <c r="Q42" s="2">
        <f t="shared" si="6"/>
        <v>0.45090504065826376</v>
      </c>
      <c r="R42" s="2">
        <f t="shared" si="7"/>
        <v>6.3143589974944548E-4</v>
      </c>
      <c r="S42" s="2">
        <f t="shared" si="1"/>
        <v>1.4003744531833791E-3</v>
      </c>
    </row>
    <row r="43" spans="7:19" x14ac:dyDescent="0.15">
      <c r="G43" s="1">
        <v>43318</v>
      </c>
      <c r="H43">
        <f t="shared" si="2"/>
        <v>9176084006.4425869</v>
      </c>
      <c r="I43">
        <f t="shared" si="3"/>
        <v>12722743.136845507</v>
      </c>
      <c r="J43">
        <v>4700000</v>
      </c>
      <c r="K43">
        <v>7.0000000000000007E-2</v>
      </c>
      <c r="L43">
        <f t="shared" si="0"/>
        <v>157983193.27731091</v>
      </c>
      <c r="M43">
        <f t="shared" si="4"/>
        <v>6516.6025835410946</v>
      </c>
      <c r="N43">
        <f t="shared" si="5"/>
        <v>93094.322622015636</v>
      </c>
      <c r="P43">
        <v>20000000000</v>
      </c>
      <c r="Q43" s="2">
        <f t="shared" si="6"/>
        <v>0.45880420032212932</v>
      </c>
      <c r="R43" s="2">
        <f t="shared" si="7"/>
        <v>6.3613715684227533E-4</v>
      </c>
      <c r="S43" s="2">
        <f t="shared" si="1"/>
        <v>1.3865111879874669E-3</v>
      </c>
    </row>
    <row r="44" spans="7:19" x14ac:dyDescent="0.15">
      <c r="G44" s="1">
        <v>43319</v>
      </c>
      <c r="H44">
        <f t="shared" si="2"/>
        <v>9334067199.7198982</v>
      </c>
      <c r="I44">
        <f t="shared" si="3"/>
        <v>12815837.459467523</v>
      </c>
      <c r="J44">
        <v>4700000</v>
      </c>
      <c r="K44">
        <v>7.0000000000000007E-2</v>
      </c>
      <c r="L44">
        <f t="shared" si="0"/>
        <v>157983193.27731091</v>
      </c>
      <c r="M44">
        <f t="shared" si="4"/>
        <v>6453.1821735014837</v>
      </c>
      <c r="N44">
        <f t="shared" si="5"/>
        <v>92188.316764306903</v>
      </c>
      <c r="P44">
        <v>20000000000</v>
      </c>
      <c r="Q44" s="2">
        <f t="shared" si="6"/>
        <v>0.46670335998599494</v>
      </c>
      <c r="R44" s="2">
        <f t="shared" si="7"/>
        <v>6.4079187297337613E-4</v>
      </c>
      <c r="S44" s="2">
        <f t="shared" si="1"/>
        <v>1.37301748372372E-3</v>
      </c>
    </row>
    <row r="45" spans="7:19" x14ac:dyDescent="0.15">
      <c r="G45" s="1">
        <v>43320</v>
      </c>
      <c r="H45">
        <f t="shared" si="2"/>
        <v>9492050392.9972095</v>
      </c>
      <c r="I45">
        <f t="shared" si="3"/>
        <v>12908025.776231829</v>
      </c>
      <c r="J45">
        <v>4700000</v>
      </c>
      <c r="K45">
        <v>7.0000000000000007E-2</v>
      </c>
      <c r="L45">
        <f t="shared" si="0"/>
        <v>157983193.27731091</v>
      </c>
      <c r="M45">
        <f t="shared" si="4"/>
        <v>6391.4242588774496</v>
      </c>
      <c r="N45">
        <f t="shared" si="5"/>
        <v>91306.060841106417</v>
      </c>
      <c r="P45">
        <v>20000000000</v>
      </c>
      <c r="Q45" s="2">
        <f t="shared" si="6"/>
        <v>0.4746025196498605</v>
      </c>
      <c r="R45" s="2">
        <f t="shared" si="7"/>
        <v>6.4540128881159149E-4</v>
      </c>
      <c r="S45" s="2">
        <f t="shared" si="1"/>
        <v>1.3598775018888191E-3</v>
      </c>
    </row>
    <row r="46" spans="7:19" x14ac:dyDescent="0.15">
      <c r="G46" s="1">
        <v>43321</v>
      </c>
      <c r="H46">
        <f t="shared" si="2"/>
        <v>9650033586.2745209</v>
      </c>
      <c r="I46">
        <f t="shared" si="3"/>
        <v>12999331.837072935</v>
      </c>
      <c r="J46">
        <v>4700000</v>
      </c>
      <c r="K46">
        <v>7.0000000000000007E-2</v>
      </c>
      <c r="L46">
        <f t="shared" si="0"/>
        <v>157983193.27731091</v>
      </c>
      <c r="M46">
        <f t="shared" si="4"/>
        <v>6331.258755528308</v>
      </c>
      <c r="N46">
        <f t="shared" si="5"/>
        <v>90446.553650404385</v>
      </c>
      <c r="P46">
        <v>20000000000</v>
      </c>
      <c r="Q46" s="2">
        <f t="shared" si="6"/>
        <v>0.48250167931372606</v>
      </c>
      <c r="R46" s="2">
        <f t="shared" si="7"/>
        <v>6.499665918536468E-4</v>
      </c>
      <c r="S46" s="2">
        <f t="shared" si="1"/>
        <v>1.3470763309634697E-3</v>
      </c>
    </row>
    <row r="47" spans="7:19" x14ac:dyDescent="0.15">
      <c r="G47" s="1">
        <v>43322</v>
      </c>
      <c r="H47">
        <f t="shared" si="2"/>
        <v>9808016779.5518322</v>
      </c>
      <c r="I47">
        <f t="shared" si="3"/>
        <v>13089778.39072334</v>
      </c>
      <c r="J47">
        <v>4700000</v>
      </c>
      <c r="K47">
        <v>7.0000000000000007E-2</v>
      </c>
      <c r="L47">
        <f t="shared" si="0"/>
        <v>157983193.27731091</v>
      </c>
      <c r="M47">
        <f t="shared" si="4"/>
        <v>6272.6196150748101</v>
      </c>
      <c r="N47">
        <f t="shared" si="5"/>
        <v>89608.851643925853</v>
      </c>
      <c r="P47">
        <v>20000000000</v>
      </c>
      <c r="Q47" s="2">
        <f t="shared" si="6"/>
        <v>0.49040083897759162</v>
      </c>
      <c r="R47" s="2">
        <f t="shared" si="7"/>
        <v>6.5448891953616699E-4</v>
      </c>
      <c r="S47" s="2">
        <f t="shared" si="1"/>
        <v>1.3345999181010235E-3</v>
      </c>
    </row>
    <row r="48" spans="7:19" x14ac:dyDescent="0.15">
      <c r="G48" s="1">
        <v>43323</v>
      </c>
      <c r="H48">
        <f t="shared" si="2"/>
        <v>9965999972.8291435</v>
      </c>
      <c r="I48">
        <f t="shared" si="3"/>
        <v>13179387.242367266</v>
      </c>
      <c r="J48">
        <v>4700000</v>
      </c>
      <c r="K48">
        <v>7.0000000000000007E-2</v>
      </c>
      <c r="L48">
        <f t="shared" si="0"/>
        <v>157983193.27731091</v>
      </c>
      <c r="M48">
        <f t="shared" si="4"/>
        <v>6215.4445322100237</v>
      </c>
      <c r="N48">
        <f t="shared" si="5"/>
        <v>88792.064745857468</v>
      </c>
      <c r="P48">
        <v>20000000000</v>
      </c>
      <c r="Q48" s="2">
        <f t="shared" si="6"/>
        <v>0.49829999864145719</v>
      </c>
      <c r="R48" s="2">
        <f t="shared" si="7"/>
        <v>6.5896936211836332E-4</v>
      </c>
      <c r="S48" s="2">
        <f t="shared" si="1"/>
        <v>1.3224350068531967E-3</v>
      </c>
    </row>
    <row r="49" spans="7:19" x14ac:dyDescent="0.15">
      <c r="G49" s="1">
        <v>43324</v>
      </c>
      <c r="H49">
        <f t="shared" si="2"/>
        <v>10123983166.106455</v>
      </c>
      <c r="I49">
        <f t="shared" si="3"/>
        <v>13268179.307113124</v>
      </c>
      <c r="J49">
        <v>4700000</v>
      </c>
      <c r="K49">
        <v>7.0000000000000007E-2</v>
      </c>
      <c r="L49">
        <f t="shared" si="0"/>
        <v>157983193.27731091</v>
      </c>
      <c r="M49">
        <f t="shared" si="4"/>
        <v>6159.6746774732783</v>
      </c>
      <c r="N49">
        <f t="shared" si="5"/>
        <v>87995.352535332539</v>
      </c>
      <c r="P49">
        <v>20000000000</v>
      </c>
      <c r="Q49" s="2">
        <f t="shared" si="6"/>
        <v>0.50619915830532269</v>
      </c>
      <c r="R49" s="2">
        <f t="shared" si="7"/>
        <v>6.6340896535565619E-4</v>
      </c>
      <c r="S49" s="2">
        <f t="shared" si="1"/>
        <v>1.3105690803134637E-3</v>
      </c>
    </row>
    <row r="50" spans="7:19" x14ac:dyDescent="0.15">
      <c r="G50" s="1">
        <v>43325</v>
      </c>
      <c r="H50">
        <f t="shared" si="2"/>
        <v>10281966359.383766</v>
      </c>
      <c r="I50">
        <f t="shared" si="3"/>
        <v>13356174.659648456</v>
      </c>
      <c r="J50">
        <v>4700000</v>
      </c>
      <c r="K50">
        <v>7.0000000000000007E-2</v>
      </c>
      <c r="L50">
        <f t="shared" si="0"/>
        <v>157983193.27731091</v>
      </c>
      <c r="M50">
        <f t="shared" si="4"/>
        <v>6105.2544529147835</v>
      </c>
      <c r="N50">
        <f t="shared" si="5"/>
        <v>87217.920755925472</v>
      </c>
      <c r="P50">
        <v>20000000000</v>
      </c>
      <c r="Q50" s="2">
        <f t="shared" si="6"/>
        <v>0.51409831796918826</v>
      </c>
      <c r="R50" s="2">
        <f t="shared" si="7"/>
        <v>6.6780873298242279E-4</v>
      </c>
      <c r="S50" s="2">
        <f t="shared" si="1"/>
        <v>1.298990309130805E-3</v>
      </c>
    </row>
    <row r="51" spans="7:19" x14ac:dyDescent="0.15">
      <c r="G51" s="1">
        <v>43326</v>
      </c>
      <c r="H51">
        <f t="shared" si="2"/>
        <v>10439949552.661077</v>
      </c>
      <c r="I51">
        <f t="shared" si="3"/>
        <v>13443392.58040438</v>
      </c>
      <c r="J51">
        <v>4700000</v>
      </c>
      <c r="K51">
        <v>7.0000000000000007E-2</v>
      </c>
      <c r="L51">
        <f t="shared" si="0"/>
        <v>157983193.27731091</v>
      </c>
      <c r="M51">
        <f t="shared" si="4"/>
        <v>6052.1312683733604</v>
      </c>
      <c r="N51">
        <f t="shared" si="5"/>
        <v>86459.018119619432</v>
      </c>
      <c r="P51">
        <v>20000000000</v>
      </c>
      <c r="Q51" s="2">
        <f t="shared" si="6"/>
        <v>0.52199747763305393</v>
      </c>
      <c r="R51" s="2">
        <f t="shared" si="7"/>
        <v>6.7216962902021896E-4</v>
      </c>
      <c r="S51" s="2">
        <f t="shared" si="1"/>
        <v>1.2876875039092258E-3</v>
      </c>
    </row>
    <row r="52" spans="7:19" x14ac:dyDescent="0.15">
      <c r="G52" s="1">
        <v>43327</v>
      </c>
      <c r="H52">
        <f t="shared" si="2"/>
        <v>10597932745.938389</v>
      </c>
      <c r="I52">
        <f t="shared" si="3"/>
        <v>13529851.598524</v>
      </c>
      <c r="J52">
        <v>4700000</v>
      </c>
      <c r="K52">
        <v>7.0000000000000007E-2</v>
      </c>
      <c r="L52">
        <f t="shared" si="0"/>
        <v>157983193.27731091</v>
      </c>
      <c r="M52">
        <f t="shared" si="4"/>
        <v>6000.2553363469406</v>
      </c>
      <c r="N52">
        <f t="shared" si="5"/>
        <v>85717.933376384855</v>
      </c>
      <c r="P52">
        <v>20000000000</v>
      </c>
      <c r="Q52" s="2">
        <f t="shared" si="6"/>
        <v>0.52989663729691949</v>
      </c>
      <c r="R52" s="2">
        <f t="shared" si="7"/>
        <v>6.7649257992620005E-4</v>
      </c>
      <c r="S52" s="2">
        <f t="shared" si="1"/>
        <v>1.2766500715631788E-3</v>
      </c>
    </row>
    <row r="53" spans="7:19" x14ac:dyDescent="0.15">
      <c r="G53" s="1">
        <v>43328</v>
      </c>
      <c r="H53">
        <f t="shared" si="2"/>
        <v>10755915939.2157</v>
      </c>
      <c r="I53">
        <f t="shared" si="3"/>
        <v>13615569.531900385</v>
      </c>
      <c r="J53">
        <v>4700000</v>
      </c>
      <c r="K53">
        <v>7.0000000000000007E-2</v>
      </c>
      <c r="L53">
        <f t="shared" si="0"/>
        <v>157983193.27731091</v>
      </c>
      <c r="M53">
        <f t="shared" si="4"/>
        <v>5949.5794836602327</v>
      </c>
      <c r="N53">
        <f t="shared" si="5"/>
        <v>84993.992623717597</v>
      </c>
      <c r="P53">
        <v>20000000000</v>
      </c>
      <c r="Q53" s="2">
        <f t="shared" si="6"/>
        <v>0.53779579696078506</v>
      </c>
      <c r="R53" s="2">
        <f t="shared" si="7"/>
        <v>6.8077847659501925E-4</v>
      </c>
      <c r="S53" s="2">
        <f t="shared" si="1"/>
        <v>1.265867975246858E-3</v>
      </c>
    </row>
    <row r="54" spans="7:19" x14ac:dyDescent="0.15">
      <c r="G54" s="1">
        <v>43329</v>
      </c>
      <c r="H54">
        <f t="shared" si="2"/>
        <v>10913899132.493011</v>
      </c>
      <c r="I54">
        <f t="shared" si="3"/>
        <v>13700563.524524104</v>
      </c>
      <c r="J54">
        <v>4700000</v>
      </c>
      <c r="K54">
        <v>7.0000000000000007E-2</v>
      </c>
      <c r="L54">
        <f t="shared" si="0"/>
        <v>157983193.27731091</v>
      </c>
      <c r="M54">
        <f t="shared" si="4"/>
        <v>5900.0589783309069</v>
      </c>
      <c r="N54">
        <f t="shared" si="5"/>
        <v>84286.556833298659</v>
      </c>
      <c r="P54">
        <v>20000000000</v>
      </c>
      <c r="Q54" s="2">
        <f t="shared" si="6"/>
        <v>0.54569495662465062</v>
      </c>
      <c r="R54" s="2">
        <f t="shared" si="7"/>
        <v>6.8502817622620514E-4</v>
      </c>
      <c r="S54" s="2">
        <f t="shared" si="1"/>
        <v>1.2553316975172143E-3</v>
      </c>
    </row>
    <row r="55" spans="7:19" x14ac:dyDescent="0.15">
      <c r="G55" s="1">
        <v>43330</v>
      </c>
      <c r="H55">
        <f t="shared" si="2"/>
        <v>11071882325.770323</v>
      </c>
      <c r="I55">
        <f t="shared" si="3"/>
        <v>13784850.081357403</v>
      </c>
      <c r="J55">
        <v>4700000</v>
      </c>
      <c r="K55">
        <v>7.0000000000000007E-2</v>
      </c>
      <c r="L55">
        <f t="shared" si="0"/>
        <v>157983193.27731091</v>
      </c>
      <c r="M55">
        <f t="shared" si="4"/>
        <v>5851.6513702083739</v>
      </c>
      <c r="N55">
        <f t="shared" si="5"/>
        <v>83595.019574405334</v>
      </c>
      <c r="P55">
        <v>20000000000</v>
      </c>
      <c r="Q55" s="2">
        <f t="shared" si="6"/>
        <v>0.55359411628851618</v>
      </c>
      <c r="R55" s="2">
        <f t="shared" si="7"/>
        <v>6.8924250406787008E-4</v>
      </c>
      <c r="S55" s="2">
        <f t="shared" si="1"/>
        <v>1.2450322064273137E-3</v>
      </c>
    </row>
    <row r="56" spans="7:19" x14ac:dyDescent="0.15">
      <c r="G56" s="1">
        <v>43331</v>
      </c>
      <c r="H56">
        <f t="shared" si="2"/>
        <v>11229865519.047634</v>
      </c>
      <c r="I56">
        <f t="shared" si="3"/>
        <v>13868445.100931808</v>
      </c>
      <c r="J56">
        <v>4700000</v>
      </c>
      <c r="K56">
        <v>7.0000000000000007E-2</v>
      </c>
      <c r="L56">
        <f t="shared" si="0"/>
        <v>157983193.27731091</v>
      </c>
      <c r="M56">
        <f t="shared" si="4"/>
        <v>5804.3163441112456</v>
      </c>
      <c r="N56">
        <f t="shared" si="5"/>
        <v>82918.804915874935</v>
      </c>
      <c r="P56">
        <v>20000000000</v>
      </c>
      <c r="Q56" s="2">
        <f t="shared" si="6"/>
        <v>0.56149327595238174</v>
      </c>
      <c r="R56" s="2">
        <f t="shared" si="7"/>
        <v>6.9342225504659047E-4</v>
      </c>
      <c r="S56" s="2">
        <f t="shared" si="1"/>
        <v>1.2349609242789884E-3</v>
      </c>
    </row>
    <row r="57" spans="7:19" x14ac:dyDescent="0.15">
      <c r="G57" s="1">
        <v>43332</v>
      </c>
      <c r="H57">
        <f t="shared" ref="H57:H120" si="8">H56+L56</f>
        <v>11387848712.324945</v>
      </c>
      <c r="I57">
        <f t="shared" ref="I57:I120" si="9">I56+N56</f>
        <v>13951363.905847684</v>
      </c>
      <c r="J57">
        <v>4700000</v>
      </c>
      <c r="K57">
        <v>7.0000000000000007E-2</v>
      </c>
      <c r="L57">
        <f t="shared" si="0"/>
        <v>157983193.27731091</v>
      </c>
      <c r="M57">
        <f t="shared" ref="M57:M120" si="10">J57*I57/H57</f>
        <v>5758.0155843233924</v>
      </c>
      <c r="N57">
        <f t="shared" ref="N57:N120" si="11">M57/K57</f>
        <v>82257.365490334167</v>
      </c>
      <c r="P57">
        <v>20000000000</v>
      </c>
      <c r="Q57" s="2">
        <f t="shared" ref="Q57:Q120" si="12">H57/P57</f>
        <v>0.56939243561624731</v>
      </c>
      <c r="R57" s="2">
        <f t="shared" ref="R57:R120" si="13">I57/P57</f>
        <v>6.9756819529238412E-4</v>
      </c>
      <c r="S57" s="2">
        <f t="shared" ref="S57:S120" si="14">I57/H57</f>
        <v>1.2251096987922112E-3</v>
      </c>
    </row>
    <row r="58" spans="7:19" x14ac:dyDescent="0.15">
      <c r="G58" s="1">
        <v>43333</v>
      </c>
      <c r="H58">
        <f t="shared" si="8"/>
        <v>11545831905.602257</v>
      </c>
      <c r="I58">
        <f t="shared" si="9"/>
        <v>14033621.271338018</v>
      </c>
      <c r="J58">
        <v>4700000</v>
      </c>
      <c r="K58">
        <v>7.0000000000000007E-2</v>
      </c>
      <c r="L58">
        <f t="shared" si="0"/>
        <v>157983193.27731091</v>
      </c>
      <c r="M58">
        <f t="shared" si="10"/>
        <v>5712.712649426725</v>
      </c>
      <c r="N58">
        <f t="shared" si="11"/>
        <v>81610.180706096056</v>
      </c>
      <c r="P58">
        <v>20000000000</v>
      </c>
      <c r="Q58" s="2">
        <f t="shared" si="12"/>
        <v>0.57729159528011287</v>
      </c>
      <c r="R58" s="2">
        <f t="shared" si="13"/>
        <v>7.0168106356690088E-4</v>
      </c>
      <c r="S58" s="2">
        <f t="shared" si="14"/>
        <v>1.2154707764737713E-3</v>
      </c>
    </row>
    <row r="59" spans="7:19" x14ac:dyDescent="0.15">
      <c r="G59" s="1">
        <v>43334</v>
      </c>
      <c r="H59">
        <f t="shared" si="8"/>
        <v>11703815098.879568</v>
      </c>
      <c r="I59">
        <f t="shared" si="9"/>
        <v>14115231.452044114</v>
      </c>
      <c r="J59">
        <v>4700000</v>
      </c>
      <c r="K59">
        <v>7.0000000000000007E-2</v>
      </c>
      <c r="L59">
        <f t="shared" si="0"/>
        <v>157983193.27731091</v>
      </c>
      <c r="M59">
        <f t="shared" si="10"/>
        <v>5668.3728565532756</v>
      </c>
      <c r="N59">
        <f t="shared" si="11"/>
        <v>80976.755093618209</v>
      </c>
      <c r="P59">
        <v>20000000000</v>
      </c>
      <c r="Q59" s="2">
        <f t="shared" si="12"/>
        <v>0.58519075494397843</v>
      </c>
      <c r="R59" s="2">
        <f t="shared" si="13"/>
        <v>7.0576157260220573E-4</v>
      </c>
      <c r="S59" s="2">
        <f t="shared" si="14"/>
        <v>1.2060367779900586E-3</v>
      </c>
    </row>
    <row r="60" spans="7:19" x14ac:dyDescent="0.15">
      <c r="G60" s="1">
        <v>43335</v>
      </c>
      <c r="H60">
        <f t="shared" si="8"/>
        <v>11861798292.156879</v>
      </c>
      <c r="I60">
        <f t="shared" si="9"/>
        <v>14196208.207137732</v>
      </c>
      <c r="J60">
        <v>4700000</v>
      </c>
      <c r="K60">
        <v>7.0000000000000007E-2</v>
      </c>
      <c r="L60">
        <f t="shared" si="0"/>
        <v>157983193.27731091</v>
      </c>
      <c r="M60">
        <f t="shared" si="10"/>
        <v>5624.9631742317351</v>
      </c>
      <c r="N60">
        <f t="shared" si="11"/>
        <v>80356.616774739072</v>
      </c>
      <c r="P60">
        <v>20000000000</v>
      </c>
      <c r="Q60" s="2">
        <f t="shared" si="12"/>
        <v>0.59308991460784399</v>
      </c>
      <c r="R60" s="2">
        <f t="shared" si="13"/>
        <v>7.0981041035688656E-4</v>
      </c>
      <c r="S60" s="2">
        <f t="shared" si="14"/>
        <v>1.1968006753684543E-3</v>
      </c>
    </row>
    <row r="61" spans="7:19" x14ac:dyDescent="0.15">
      <c r="G61" s="1">
        <v>43336</v>
      </c>
      <c r="H61">
        <f t="shared" si="8"/>
        <v>12019781485.434191</v>
      </c>
      <c r="I61">
        <f t="shared" si="9"/>
        <v>14276564.823912472</v>
      </c>
      <c r="J61">
        <v>4700000</v>
      </c>
      <c r="K61">
        <v>7.0000000000000007E-2</v>
      </c>
      <c r="L61">
        <f t="shared" si="0"/>
        <v>157983193.27731091</v>
      </c>
      <c r="M61">
        <f t="shared" si="10"/>
        <v>5582.4521230857272</v>
      </c>
      <c r="N61">
        <f t="shared" si="11"/>
        <v>79749.316044081803</v>
      </c>
      <c r="P61">
        <v>20000000000</v>
      </c>
      <c r="Q61" s="2">
        <f t="shared" si="12"/>
        <v>0.60098907427170956</v>
      </c>
      <c r="R61" s="2">
        <f t="shared" si="13"/>
        <v>7.138282411956236E-4</v>
      </c>
      <c r="S61" s="2">
        <f t="shared" si="14"/>
        <v>1.1877557708693037E-3</v>
      </c>
    </row>
    <row r="62" spans="7:19" x14ac:dyDescent="0.15">
      <c r="G62" s="1">
        <v>43337</v>
      </c>
      <c r="H62">
        <f t="shared" si="8"/>
        <v>12177764678.711502</v>
      </c>
      <c r="I62">
        <f t="shared" si="9"/>
        <v>14356314.139956553</v>
      </c>
      <c r="J62">
        <v>4700000</v>
      </c>
      <c r="K62">
        <v>7.0000000000000007E-2</v>
      </c>
      <c r="L62">
        <f t="shared" si="0"/>
        <v>157983193.27731091</v>
      </c>
      <c r="M62">
        <f t="shared" si="10"/>
        <v>5540.8096837140656</v>
      </c>
      <c r="N62">
        <f t="shared" si="11"/>
        <v>79154.424053058072</v>
      </c>
      <c r="P62">
        <v>20000000000</v>
      </c>
      <c r="Q62" s="2">
        <f t="shared" si="12"/>
        <v>0.60888823393557512</v>
      </c>
      <c r="R62" s="2">
        <f t="shared" si="13"/>
        <v>7.1781570699782759E-4</v>
      </c>
      <c r="S62" s="2">
        <f t="shared" si="14"/>
        <v>1.1788956773859714E-3</v>
      </c>
    </row>
    <row r="63" spans="7:19" x14ac:dyDescent="0.15">
      <c r="G63" s="1">
        <v>43338</v>
      </c>
      <c r="H63">
        <f t="shared" si="8"/>
        <v>12335747871.988813</v>
      </c>
      <c r="I63">
        <f t="shared" si="9"/>
        <v>14435468.564009611</v>
      </c>
      <c r="J63">
        <v>4700000</v>
      </c>
      <c r="K63">
        <v>7.0000000000000007E-2</v>
      </c>
      <c r="L63">
        <f t="shared" si="0"/>
        <v>157983193.27731091</v>
      </c>
      <c r="M63">
        <f t="shared" si="10"/>
        <v>5500.0072111482514</v>
      </c>
      <c r="N63">
        <f t="shared" si="11"/>
        <v>78571.531587832156</v>
      </c>
      <c r="P63">
        <v>20000000000</v>
      </c>
      <c r="Q63" s="2">
        <f t="shared" si="12"/>
        <v>0.61678739359944068</v>
      </c>
      <c r="R63" s="2">
        <f t="shared" si="13"/>
        <v>7.2177342820048049E-4</v>
      </c>
      <c r="S63" s="2">
        <f t="shared" si="14"/>
        <v>1.1702143002443087E-3</v>
      </c>
    </row>
    <row r="64" spans="7:19" x14ac:dyDescent="0.15">
      <c r="G64" s="1">
        <v>43339</v>
      </c>
      <c r="H64">
        <f t="shared" si="8"/>
        <v>12493731065.266125</v>
      </c>
      <c r="I64">
        <f t="shared" si="9"/>
        <v>14514040.095597442</v>
      </c>
      <c r="J64">
        <v>4700000</v>
      </c>
      <c r="K64">
        <v>7.0000000000000007E-2</v>
      </c>
      <c r="L64">
        <f t="shared" si="0"/>
        <v>157983193.27731091</v>
      </c>
      <c r="M64">
        <f t="shared" si="10"/>
        <v>5460.0173553403547</v>
      </c>
      <c r="N64">
        <f t="shared" si="11"/>
        <v>78000.247933433624</v>
      </c>
      <c r="P64">
        <v>20000000000</v>
      </c>
      <c r="Q64" s="2">
        <f t="shared" si="12"/>
        <v>0.62468655326330624</v>
      </c>
      <c r="R64" s="2">
        <f t="shared" si="13"/>
        <v>7.2570200477987208E-4</v>
      </c>
      <c r="S64" s="2">
        <f t="shared" si="14"/>
        <v>1.1617058202851819E-3</v>
      </c>
    </row>
    <row r="65" spans="7:19" x14ac:dyDescent="0.15">
      <c r="G65" s="1">
        <v>43340</v>
      </c>
      <c r="H65">
        <f t="shared" si="8"/>
        <v>12651714258.543436</v>
      </c>
      <c r="I65">
        <f t="shared" si="9"/>
        <v>14592040.343530877</v>
      </c>
      <c r="J65">
        <v>4700000</v>
      </c>
      <c r="K65">
        <v>7.0000000000000007E-2</v>
      </c>
      <c r="L65">
        <f t="shared" si="0"/>
        <v>157983193.27731091</v>
      </c>
      <c r="M65">
        <f t="shared" si="10"/>
        <v>5420.8139871861822</v>
      </c>
      <c r="N65">
        <f t="shared" si="11"/>
        <v>77440.199816945445</v>
      </c>
      <c r="P65">
        <v>20000000000</v>
      </c>
      <c r="Q65" s="2">
        <f t="shared" si="12"/>
        <v>0.63258571292717181</v>
      </c>
      <c r="R65" s="2">
        <f t="shared" si="13"/>
        <v>7.2960201717654381E-4</v>
      </c>
      <c r="S65" s="2">
        <f t="shared" si="14"/>
        <v>1.1533646781247196E-3</v>
      </c>
    </row>
    <row r="66" spans="7:19" x14ac:dyDescent="0.15">
      <c r="G66" s="1">
        <v>43341</v>
      </c>
      <c r="H66">
        <f t="shared" si="8"/>
        <v>12809697451.820747</v>
      </c>
      <c r="I66">
        <f t="shared" si="9"/>
        <v>14669480.543347823</v>
      </c>
      <c r="J66">
        <v>4700000</v>
      </c>
      <c r="K66">
        <v>7.0000000000000007E-2</v>
      </c>
      <c r="L66">
        <f t="shared" si="0"/>
        <v>157983193.27731091</v>
      </c>
      <c r="M66">
        <f t="shared" si="10"/>
        <v>5382.3721296348667</v>
      </c>
      <c r="N66">
        <f t="shared" si="11"/>
        <v>76891.030423355231</v>
      </c>
      <c r="P66">
        <v>20000000000</v>
      </c>
      <c r="Q66" s="2">
        <f t="shared" si="12"/>
        <v>0.64048487259103737</v>
      </c>
      <c r="R66" s="2">
        <f t="shared" si="13"/>
        <v>7.3347402716739108E-4</v>
      </c>
      <c r="S66" s="2">
        <f t="shared" si="14"/>
        <v>1.1451855594967802E-3</v>
      </c>
    </row>
    <row r="67" spans="7:19" x14ac:dyDescent="0.15">
      <c r="G67" s="1">
        <v>43342</v>
      </c>
      <c r="H67">
        <f t="shared" si="8"/>
        <v>12967680645.098059</v>
      </c>
      <c r="I67">
        <f t="shared" si="9"/>
        <v>14746371.573771177</v>
      </c>
      <c r="J67">
        <v>4700000</v>
      </c>
      <c r="K67">
        <v>7.0000000000000007E-2</v>
      </c>
      <c r="L67">
        <f t="shared" si="0"/>
        <v>157983193.27731091</v>
      </c>
      <c r="M67">
        <f t="shared" si="10"/>
        <v>5344.6678934774491</v>
      </c>
      <c r="N67">
        <f t="shared" si="11"/>
        <v>76352.398478249263</v>
      </c>
      <c r="P67">
        <v>20000000000</v>
      </c>
      <c r="Q67" s="2">
        <f t="shared" si="12"/>
        <v>0.64838403225490293</v>
      </c>
      <c r="R67" s="2">
        <f t="shared" si="13"/>
        <v>7.3731857868855881E-4</v>
      </c>
      <c r="S67" s="2">
        <f t="shared" si="14"/>
        <v>1.1371633815909466E-3</v>
      </c>
    </row>
    <row r="68" spans="7:19" x14ac:dyDescent="0.15">
      <c r="G68" s="1">
        <v>43343</v>
      </c>
      <c r="H68">
        <f t="shared" si="8"/>
        <v>13125663838.37537</v>
      </c>
      <c r="I68">
        <f t="shared" si="9"/>
        <v>14822723.972249426</v>
      </c>
      <c r="J68">
        <v>4700000</v>
      </c>
      <c r="K68">
        <v>7.0000000000000007E-2</v>
      </c>
      <c r="L68">
        <f t="shared" si="0"/>
        <v>157983193.27731091</v>
      </c>
      <c r="M68">
        <f t="shared" si="10"/>
        <v>5307.6784174441664</v>
      </c>
      <c r="N68">
        <f t="shared" si="11"/>
        <v>75823.977392059518</v>
      </c>
      <c r="P68">
        <v>20000000000</v>
      </c>
      <c r="Q68" s="2">
        <f t="shared" si="12"/>
        <v>0.65628319191876849</v>
      </c>
      <c r="R68" s="2">
        <f t="shared" si="13"/>
        <v>7.4113619861247129E-4</v>
      </c>
      <c r="S68" s="2">
        <f t="shared" si="14"/>
        <v>1.1292932803072693E-3</v>
      </c>
    </row>
    <row r="69" spans="7:19" x14ac:dyDescent="0.15">
      <c r="G69" s="1">
        <v>43344</v>
      </c>
      <c r="H69">
        <f t="shared" si="8"/>
        <v>13283647031.652681</v>
      </c>
      <c r="I69">
        <f t="shared" si="9"/>
        <v>14898547.949641485</v>
      </c>
      <c r="J69">
        <v>4700000</v>
      </c>
      <c r="K69">
        <v>7.0000000000000007E-2</v>
      </c>
      <c r="L69">
        <f t="shared" si="0"/>
        <v>157983193.27731091</v>
      </c>
      <c r="M69">
        <f t="shared" si="10"/>
        <v>5271.3818122735129</v>
      </c>
      <c r="N69">
        <f t="shared" si="11"/>
        <v>75305.454461050176</v>
      </c>
      <c r="P69">
        <v>20000000000</v>
      </c>
      <c r="Q69" s="2">
        <f t="shared" si="12"/>
        <v>0.66418235158263406</v>
      </c>
      <c r="R69" s="2">
        <f t="shared" si="13"/>
        <v>7.4492739748207421E-4</v>
      </c>
      <c r="S69" s="2">
        <f t="shared" si="14"/>
        <v>1.1215705983560664E-3</v>
      </c>
    </row>
    <row r="70" spans="7:19" x14ac:dyDescent="0.15">
      <c r="G70" s="1">
        <v>43345</v>
      </c>
      <c r="H70">
        <f t="shared" si="8"/>
        <v>13441630224.929993</v>
      </c>
      <c r="I70">
        <f t="shared" si="9"/>
        <v>14973853.404102534</v>
      </c>
      <c r="J70">
        <v>4700000</v>
      </c>
      <c r="K70">
        <v>7.0000000000000007E-2</v>
      </c>
      <c r="L70">
        <f t="shared" si="0"/>
        <v>157983193.27731091</v>
      </c>
      <c r="M70">
        <f t="shared" si="10"/>
        <v>5235.7571084461551</v>
      </c>
      <c r="N70">
        <f t="shared" si="11"/>
        <v>74796.530120659358</v>
      </c>
      <c r="P70">
        <v>20000000000</v>
      </c>
      <c r="Q70" s="2">
        <f t="shared" si="12"/>
        <v>0.67208151124649962</v>
      </c>
      <c r="R70" s="2">
        <f t="shared" si="13"/>
        <v>7.4869267020512666E-4</v>
      </c>
      <c r="S70" s="2">
        <f t="shared" si="14"/>
        <v>1.1139908741374799E-3</v>
      </c>
    </row>
    <row r="71" spans="7:19" x14ac:dyDescent="0.15">
      <c r="G71" s="1">
        <v>43346</v>
      </c>
      <c r="H71">
        <f t="shared" si="8"/>
        <v>13599613418.207304</v>
      </c>
      <c r="I71">
        <f t="shared" si="9"/>
        <v>15048649.934223194</v>
      </c>
      <c r="J71">
        <v>4700000</v>
      </c>
      <c r="K71">
        <v>7.0000000000000007E-2</v>
      </c>
      <c r="L71">
        <f t="shared" si="0"/>
        <v>157983193.27731091</v>
      </c>
      <c r="M71">
        <f t="shared" si="10"/>
        <v>5200.7842073037718</v>
      </c>
      <c r="N71">
        <f t="shared" si="11"/>
        <v>74296.917247196732</v>
      </c>
      <c r="P71">
        <v>20000000000</v>
      </c>
      <c r="Q71" s="2">
        <f t="shared" si="12"/>
        <v>0.67998067091036518</v>
      </c>
      <c r="R71" s="2">
        <f t="shared" si="13"/>
        <v>7.5243249671115965E-4</v>
      </c>
      <c r="S71" s="2">
        <f t="shared" si="14"/>
        <v>1.1065498313412279E-3</v>
      </c>
    </row>
    <row r="72" spans="7:19" x14ac:dyDescent="0.15">
      <c r="G72" s="1">
        <v>43347</v>
      </c>
      <c r="H72">
        <f t="shared" si="8"/>
        <v>13757596611.484615</v>
      </c>
      <c r="I72">
        <f t="shared" si="9"/>
        <v>15122946.85147039</v>
      </c>
      <c r="J72">
        <v>4700000</v>
      </c>
      <c r="K72">
        <v>7.0000000000000007E-2</v>
      </c>
      <c r="L72">
        <f t="shared" si="0"/>
        <v>157983193.27731091</v>
      </c>
      <c r="M72">
        <f t="shared" si="10"/>
        <v>5166.4438352972356</v>
      </c>
      <c r="N72">
        <f t="shared" si="11"/>
        <v>73806.340504246211</v>
      </c>
      <c r="P72">
        <v>20000000000</v>
      </c>
      <c r="Q72" s="2">
        <f t="shared" si="12"/>
        <v>0.68787983057423074</v>
      </c>
      <c r="R72" s="2">
        <f t="shared" si="13"/>
        <v>7.5614734257351956E-4</v>
      </c>
      <c r="S72" s="2">
        <f t="shared" si="14"/>
        <v>1.0992433692121779E-3</v>
      </c>
    </row>
    <row r="73" spans="7:19" x14ac:dyDescent="0.15">
      <c r="G73" s="1">
        <v>43348</v>
      </c>
      <c r="H73">
        <f t="shared" si="8"/>
        <v>13915579804.761927</v>
      </c>
      <c r="I73">
        <f t="shared" si="9"/>
        <v>15196753.191974636</v>
      </c>
      <c r="J73">
        <v>4700000</v>
      </c>
      <c r="K73">
        <v>7.0000000000000007E-2</v>
      </c>
      <c r="L73">
        <f t="shared" si="0"/>
        <v>157983193.27731091</v>
      </c>
      <c r="M73">
        <f t="shared" si="10"/>
        <v>5132.7175011305799</v>
      </c>
      <c r="N73">
        <f t="shared" si="11"/>
        <v>73324.535730436852</v>
      </c>
      <c r="P73">
        <v>20000000000</v>
      </c>
      <c r="Q73" s="2">
        <f t="shared" si="12"/>
        <v>0.69577899023809631</v>
      </c>
      <c r="R73" s="2">
        <f t="shared" si="13"/>
        <v>7.5983765959873183E-4</v>
      </c>
      <c r="S73" s="2">
        <f t="shared" si="14"/>
        <v>1.0920675534320382E-3</v>
      </c>
    </row>
    <row r="74" spans="7:19" x14ac:dyDescent="0.15">
      <c r="G74" s="1">
        <v>43349</v>
      </c>
      <c r="H74">
        <f t="shared" si="8"/>
        <v>14073562998.039238</v>
      </c>
      <c r="I74">
        <f t="shared" si="9"/>
        <v>15270077.727705073</v>
      </c>
      <c r="J74">
        <v>4700000</v>
      </c>
      <c r="K74">
        <v>7.0000000000000007E-2</v>
      </c>
      <c r="L74">
        <f t="shared" si="0"/>
        <v>157983193.27731091</v>
      </c>
      <c r="M74">
        <f t="shared" si="10"/>
        <v>5099.5874555869696</v>
      </c>
      <c r="N74">
        <f t="shared" si="11"/>
        <v>72851.249365528129</v>
      </c>
      <c r="P74">
        <v>20000000000</v>
      </c>
      <c r="Q74" s="2">
        <f t="shared" si="12"/>
        <v>0.70367814990196187</v>
      </c>
      <c r="R74" s="2">
        <f t="shared" si="13"/>
        <v>7.6350388638525362E-4</v>
      </c>
      <c r="S74" s="2">
        <f t="shared" si="14"/>
        <v>1.0850186075716957E-3</v>
      </c>
    </row>
    <row r="75" spans="7:19" x14ac:dyDescent="0.15">
      <c r="G75" s="1">
        <v>43350</v>
      </c>
      <c r="H75">
        <f t="shared" si="8"/>
        <v>14231546191.316549</v>
      </c>
      <c r="I75">
        <f t="shared" si="9"/>
        <v>15342928.977070602</v>
      </c>
      <c r="J75">
        <v>4700000</v>
      </c>
      <c r="K75">
        <v>7.0000000000000007E-2</v>
      </c>
      <c r="L75">
        <f t="shared" si="0"/>
        <v>157983193.27731091</v>
      </c>
      <c r="M75">
        <f t="shared" si="10"/>
        <v>5067.0366538409717</v>
      </c>
      <c r="N75">
        <f t="shared" si="11"/>
        <v>72386.237912013879</v>
      </c>
      <c r="P75">
        <v>20000000000</v>
      </c>
      <c r="Q75" s="2">
        <f t="shared" si="12"/>
        <v>0.71157730956582743</v>
      </c>
      <c r="R75" s="2">
        <f t="shared" si="13"/>
        <v>7.671464488535301E-4</v>
      </c>
      <c r="S75" s="2">
        <f t="shared" si="14"/>
        <v>1.0780929050725472E-3</v>
      </c>
    </row>
    <row r="76" spans="7:19" x14ac:dyDescent="0.15">
      <c r="G76" s="1">
        <v>43351</v>
      </c>
      <c r="H76">
        <f t="shared" si="8"/>
        <v>14389529384.593861</v>
      </c>
      <c r="I76">
        <f t="shared" si="9"/>
        <v>15415315.214982616</v>
      </c>
      <c r="J76">
        <v>4700000</v>
      </c>
      <c r="K76">
        <v>7.0000000000000007E-2</v>
      </c>
      <c r="L76">
        <f t="shared" si="0"/>
        <v>157983193.27731091</v>
      </c>
      <c r="M76">
        <f t="shared" si="10"/>
        <v>5035.0487200775979</v>
      </c>
      <c r="N76">
        <f t="shared" si="11"/>
        <v>71929.267429679967</v>
      </c>
      <c r="P76">
        <v>20000000000</v>
      </c>
      <c r="Q76" s="2">
        <f t="shared" si="12"/>
        <v>0.71947646922969299</v>
      </c>
      <c r="R76" s="2">
        <f t="shared" si="13"/>
        <v>7.7076576074913076E-4</v>
      </c>
      <c r="S76" s="2">
        <f t="shared" si="14"/>
        <v>1.0712869617186377E-3</v>
      </c>
    </row>
    <row r="77" spans="7:19" x14ac:dyDescent="0.15">
      <c r="G77" s="1">
        <v>43352</v>
      </c>
      <c r="H77">
        <f t="shared" si="8"/>
        <v>14547512577.871172</v>
      </c>
      <c r="I77">
        <f t="shared" si="9"/>
        <v>15487244.482412295</v>
      </c>
      <c r="J77">
        <v>4700000</v>
      </c>
      <c r="K77">
        <v>7.0000000000000007E-2</v>
      </c>
      <c r="L77">
        <f t="shared" si="0"/>
        <v>157983193.27731091</v>
      </c>
      <c r="M77">
        <f t="shared" si="10"/>
        <v>5003.6079142534481</v>
      </c>
      <c r="N77">
        <f t="shared" si="11"/>
        <v>71480.113060763542</v>
      </c>
      <c r="P77">
        <v>20000000000</v>
      </c>
      <c r="Q77" s="2">
        <f t="shared" si="12"/>
        <v>0.72737562889355856</v>
      </c>
      <c r="R77" s="2">
        <f t="shared" si="13"/>
        <v>7.7436222412061476E-4</v>
      </c>
      <c r="S77" s="2">
        <f t="shared" si="14"/>
        <v>1.0645974285645636E-3</v>
      </c>
    </row>
    <row r="78" spans="7:19" x14ac:dyDescent="0.15">
      <c r="G78" s="1">
        <v>43353</v>
      </c>
      <c r="H78">
        <f t="shared" si="8"/>
        <v>14705495771.148483</v>
      </c>
      <c r="I78">
        <f t="shared" si="9"/>
        <v>15558724.595473059</v>
      </c>
      <c r="J78">
        <v>4700000</v>
      </c>
      <c r="K78">
        <v>7.0000000000000007E-2</v>
      </c>
      <c r="L78">
        <f t="shared" si="0"/>
        <v>157983193.27731091</v>
      </c>
      <c r="M78">
        <f t="shared" si="10"/>
        <v>4972.6991008486284</v>
      </c>
      <c r="N78">
        <f t="shared" si="11"/>
        <v>71038.558583551829</v>
      </c>
      <c r="P78">
        <v>20000000000</v>
      </c>
      <c r="Q78" s="2">
        <f t="shared" si="12"/>
        <v>0.73527478855742412</v>
      </c>
      <c r="R78" s="2">
        <f t="shared" si="13"/>
        <v>7.7793622977365292E-4</v>
      </c>
      <c r="S78" s="2">
        <f t="shared" si="14"/>
        <v>1.0580210852869424E-3</v>
      </c>
    </row>
    <row r="79" spans="7:19" x14ac:dyDescent="0.15">
      <c r="G79" s="1">
        <v>43354</v>
      </c>
      <c r="H79">
        <f t="shared" si="8"/>
        <v>14863478964.425795</v>
      </c>
      <c r="I79">
        <f t="shared" si="9"/>
        <v>15629763.154056611</v>
      </c>
      <c r="J79">
        <v>4700000</v>
      </c>
      <c r="K79">
        <v>7.0000000000000007E-2</v>
      </c>
      <c r="L79">
        <f t="shared" si="0"/>
        <v>157983193.27731091</v>
      </c>
      <c r="M79">
        <f t="shared" si="10"/>
        <v>4942.3077194703028</v>
      </c>
      <c r="N79">
        <f t="shared" si="11"/>
        <v>70604.395992432896</v>
      </c>
      <c r="P79">
        <v>20000000000</v>
      </c>
      <c r="Q79" s="2">
        <f t="shared" si="12"/>
        <v>0.74317394822128968</v>
      </c>
      <c r="R79" s="2">
        <f t="shared" si="13"/>
        <v>7.814881577028305E-4</v>
      </c>
      <c r="S79" s="2">
        <f t="shared" si="14"/>
        <v>1.0515548339298517E-3</v>
      </c>
    </row>
    <row r="80" spans="7:19" x14ac:dyDescent="0.15">
      <c r="G80" s="1">
        <v>43355</v>
      </c>
      <c r="H80">
        <f t="shared" si="8"/>
        <v>15021462157.703106</v>
      </c>
      <c r="I80">
        <f t="shared" si="9"/>
        <v>15700367.550049044</v>
      </c>
      <c r="J80">
        <v>4700000</v>
      </c>
      <c r="K80">
        <v>7.0000000000000007E-2</v>
      </c>
      <c r="L80">
        <f t="shared" si="0"/>
        <v>157983193.27731091</v>
      </c>
      <c r="M80">
        <f t="shared" si="10"/>
        <v>4912.4197571798704</v>
      </c>
      <c r="N80">
        <f t="shared" si="11"/>
        <v>70177.42510256957</v>
      </c>
      <c r="P80">
        <v>20000000000</v>
      </c>
      <c r="Q80" s="2">
        <f t="shared" si="12"/>
        <v>0.75107310788515524</v>
      </c>
      <c r="R80" s="2">
        <f t="shared" si="13"/>
        <v>7.8501837750245222E-4</v>
      </c>
      <c r="S80" s="2">
        <f t="shared" si="14"/>
        <v>1.0451956930169937E-3</v>
      </c>
    </row>
    <row r="81" spans="7:19" x14ac:dyDescent="0.15">
      <c r="G81" s="1">
        <v>43356</v>
      </c>
      <c r="H81">
        <f t="shared" si="8"/>
        <v>15179445350.980417</v>
      </c>
      <c r="I81">
        <f t="shared" si="9"/>
        <v>15770544.975151613</v>
      </c>
      <c r="J81">
        <v>4700000</v>
      </c>
      <c r="K81">
        <v>7.0000000000000007E-2</v>
      </c>
      <c r="L81">
        <f t="shared" si="0"/>
        <v>157983193.27731091</v>
      </c>
      <c r="M81">
        <f t="shared" si="10"/>
        <v>4883.0217224257922</v>
      </c>
      <c r="N81">
        <f t="shared" si="11"/>
        <v>69757.453177511314</v>
      </c>
      <c r="P81">
        <v>20000000000</v>
      </c>
      <c r="Q81" s="2">
        <f t="shared" si="12"/>
        <v>0.75897226754902092</v>
      </c>
      <c r="R81" s="2">
        <f t="shared" si="13"/>
        <v>7.8852724875758064E-4</v>
      </c>
      <c r="S81" s="2">
        <f t="shared" si="14"/>
        <v>1.0389407920054878E-3</v>
      </c>
    </row>
    <row r="82" spans="7:19" x14ac:dyDescent="0.15">
      <c r="G82" s="1">
        <v>43357</v>
      </c>
      <c r="H82">
        <f t="shared" si="8"/>
        <v>15337428544.257729</v>
      </c>
      <c r="I82">
        <f t="shared" si="9"/>
        <v>15840302.428329125</v>
      </c>
      <c r="J82">
        <v>4700000</v>
      </c>
      <c r="K82">
        <v>7.0000000000000007E-2</v>
      </c>
      <c r="L82">
        <f t="shared" si="0"/>
        <v>157983193.27731091</v>
      </c>
      <c r="M82">
        <f t="shared" si="10"/>
        <v>4854.1006204733358</v>
      </c>
      <c r="N82">
        <f t="shared" si="11"/>
        <v>69344.2945781905</v>
      </c>
      <c r="P82">
        <v>20000000000</v>
      </c>
      <c r="Q82" s="2">
        <f t="shared" si="12"/>
        <v>0.76687142721288648</v>
      </c>
      <c r="R82" s="2">
        <f t="shared" si="13"/>
        <v>7.9201512141645629E-4</v>
      </c>
      <c r="S82" s="2">
        <f t="shared" si="14"/>
        <v>1.0327873660581565E-3</v>
      </c>
    </row>
    <row r="83" spans="7:19" x14ac:dyDescent="0.15">
      <c r="G83" s="1">
        <v>43358</v>
      </c>
      <c r="H83">
        <f t="shared" si="8"/>
        <v>15495411737.53504</v>
      </c>
      <c r="I83">
        <f t="shared" si="9"/>
        <v>15909646.722907316</v>
      </c>
      <c r="J83">
        <v>4700000</v>
      </c>
      <c r="K83">
        <v>7.0000000000000007E-2</v>
      </c>
      <c r="L83">
        <f t="shared" ref="L83:L146" si="15">J83/0.51*1.2/K83</f>
        <v>157983193.27731091</v>
      </c>
      <c r="M83">
        <f t="shared" si="10"/>
        <v>4825.6439302308863</v>
      </c>
      <c r="N83">
        <f t="shared" si="11"/>
        <v>68937.770431869794</v>
      </c>
      <c r="P83">
        <v>20000000000</v>
      </c>
      <c r="Q83" s="2">
        <f t="shared" si="12"/>
        <v>0.77477058687675204</v>
      </c>
      <c r="R83" s="2">
        <f t="shared" si="13"/>
        <v>7.954823361453658E-4</v>
      </c>
      <c r="S83" s="2">
        <f t="shared" si="14"/>
        <v>1.0267327511129544E-3</v>
      </c>
    </row>
    <row r="84" spans="7:19" x14ac:dyDescent="0.15">
      <c r="G84" s="1">
        <v>43359</v>
      </c>
      <c r="H84">
        <f t="shared" si="8"/>
        <v>15653394930.812351</v>
      </c>
      <c r="I84">
        <f t="shared" si="9"/>
        <v>15978584.493339187</v>
      </c>
      <c r="J84">
        <v>4700000</v>
      </c>
      <c r="K84">
        <v>7.0000000000000007E-2</v>
      </c>
      <c r="L84">
        <f t="shared" si="15"/>
        <v>157983193.27731091</v>
      </c>
      <c r="M84">
        <f t="shared" si="10"/>
        <v>4797.6395823801531</v>
      </c>
      <c r="N84">
        <f t="shared" si="11"/>
        <v>68537.708319716461</v>
      </c>
      <c r="P84">
        <v>20000000000</v>
      </c>
      <c r="Q84" s="2">
        <f t="shared" si="12"/>
        <v>0.78266974654061761</v>
      </c>
      <c r="R84" s="2">
        <f t="shared" si="13"/>
        <v>7.9892922466695928E-4</v>
      </c>
      <c r="S84" s="2">
        <f t="shared" si="14"/>
        <v>1.0207743792298198E-3</v>
      </c>
    </row>
    <row r="85" spans="7:19" x14ac:dyDescent="0.15">
      <c r="G85" s="1">
        <v>43360</v>
      </c>
      <c r="H85">
        <f t="shared" si="8"/>
        <v>15811378124.089663</v>
      </c>
      <c r="I85">
        <f t="shared" si="9"/>
        <v>16047122.201658903</v>
      </c>
      <c r="J85">
        <v>4700000</v>
      </c>
      <c r="K85">
        <v>7.0000000000000007E-2</v>
      </c>
      <c r="L85">
        <f t="shared" si="15"/>
        <v>157983193.27731091</v>
      </c>
      <c r="M85">
        <f t="shared" si="10"/>
        <v>4770.0759387246153</v>
      </c>
      <c r="N85">
        <f t="shared" si="11"/>
        <v>68143.941981780212</v>
      </c>
      <c r="P85">
        <v>20000000000</v>
      </c>
      <c r="Q85" s="2">
        <f t="shared" si="12"/>
        <v>0.79056890620448317</v>
      </c>
      <c r="R85" s="2">
        <f t="shared" si="13"/>
        <v>8.0235611008294509E-4</v>
      </c>
      <c r="S85" s="2">
        <f t="shared" si="14"/>
        <v>1.0149097741967267E-3</v>
      </c>
    </row>
    <row r="86" spans="7:19" x14ac:dyDescent="0.15">
      <c r="G86" s="1">
        <v>43361</v>
      </c>
      <c r="H86">
        <f t="shared" si="8"/>
        <v>15969361317.366974</v>
      </c>
      <c r="I86">
        <f t="shared" si="9"/>
        <v>16115266.143640682</v>
      </c>
      <c r="J86">
        <v>4700000</v>
      </c>
      <c r="K86">
        <v>7.0000000000000007E-2</v>
      </c>
      <c r="L86">
        <f t="shared" si="15"/>
        <v>157983193.27731091</v>
      </c>
      <c r="M86">
        <f t="shared" si="10"/>
        <v>4742.9417726769489</v>
      </c>
      <c r="N86">
        <f t="shared" si="11"/>
        <v>67756.311038242115</v>
      </c>
      <c r="P86">
        <v>20000000000</v>
      </c>
      <c r="Q86" s="2">
        <f t="shared" si="12"/>
        <v>0.79846806586834873</v>
      </c>
      <c r="R86" s="2">
        <f t="shared" si="13"/>
        <v>8.0576330718203407E-4</v>
      </c>
      <c r="S86" s="2">
        <f t="shared" si="14"/>
        <v>1.0091365473780742E-3</v>
      </c>
    </row>
    <row r="87" spans="7:19" x14ac:dyDescent="0.15">
      <c r="G87" s="1">
        <v>43362</v>
      </c>
      <c r="H87">
        <f t="shared" si="8"/>
        <v>16127344510.644285</v>
      </c>
      <c r="I87">
        <f t="shared" si="9"/>
        <v>16183022.454678925</v>
      </c>
      <c r="J87">
        <v>4700000</v>
      </c>
      <c r="K87">
        <v>7.0000000000000007E-2</v>
      </c>
      <c r="L87">
        <f t="shared" si="15"/>
        <v>157983193.27731091</v>
      </c>
      <c r="M87">
        <f t="shared" si="10"/>
        <v>4716.2262508120975</v>
      </c>
      <c r="N87">
        <f t="shared" si="11"/>
        <v>67374.660725887108</v>
      </c>
      <c r="P87">
        <v>20000000000</v>
      </c>
      <c r="Q87" s="2">
        <f t="shared" si="12"/>
        <v>0.80636722553221429</v>
      </c>
      <c r="R87" s="2">
        <f t="shared" si="13"/>
        <v>8.0915112273394619E-4</v>
      </c>
      <c r="S87" s="2">
        <f t="shared" si="14"/>
        <v>1.0034523937898078E-3</v>
      </c>
    </row>
    <row r="88" spans="7:19" x14ac:dyDescent="0.15">
      <c r="G88" s="1">
        <v>43363</v>
      </c>
      <c r="H88">
        <f t="shared" si="8"/>
        <v>16285327703.921597</v>
      </c>
      <c r="I88">
        <f t="shared" si="9"/>
        <v>16250397.115404813</v>
      </c>
      <c r="J88">
        <v>4700000</v>
      </c>
      <c r="K88">
        <v>7.0000000000000007E-2</v>
      </c>
      <c r="L88">
        <f t="shared" si="15"/>
        <v>157983193.27731091</v>
      </c>
      <c r="M88">
        <f t="shared" si="10"/>
        <v>4689.9189154179967</v>
      </c>
      <c r="N88">
        <f t="shared" si="11"/>
        <v>66998.841648828515</v>
      </c>
      <c r="P88">
        <v>20000000000</v>
      </c>
      <c r="Q88" s="2">
        <f t="shared" si="12"/>
        <v>0.81426638519607986</v>
      </c>
      <c r="R88" s="2">
        <f t="shared" si="13"/>
        <v>8.1251985577024063E-4</v>
      </c>
      <c r="S88" s="2">
        <f t="shared" si="14"/>
        <v>9.978550883868076E-4</v>
      </c>
    </row>
    <row r="89" spans="7:19" x14ac:dyDescent="0.15">
      <c r="G89" s="1">
        <v>43364</v>
      </c>
      <c r="H89">
        <f t="shared" si="8"/>
        <v>16443310897.198908</v>
      </c>
      <c r="I89">
        <f t="shared" si="9"/>
        <v>16317395.957053641</v>
      </c>
      <c r="J89">
        <v>4700000</v>
      </c>
      <c r="K89">
        <v>7.0000000000000007E-2</v>
      </c>
      <c r="L89">
        <f t="shared" si="15"/>
        <v>157983193.27731091</v>
      </c>
      <c r="M89">
        <f t="shared" si="10"/>
        <v>4664.009667980944</v>
      </c>
      <c r="N89">
        <f t="shared" si="11"/>
        <v>66628.709542584911</v>
      </c>
      <c r="P89">
        <v>20000000000</v>
      </c>
      <c r="Q89" s="2">
        <f t="shared" si="12"/>
        <v>0.82216554485994542</v>
      </c>
      <c r="R89" s="2">
        <f t="shared" si="13"/>
        <v>8.1586979785268202E-4</v>
      </c>
      <c r="S89" s="2">
        <f t="shared" si="14"/>
        <v>9.9234248254913694E-4</v>
      </c>
    </row>
    <row r="90" spans="7:19" x14ac:dyDescent="0.15">
      <c r="G90" s="1">
        <v>43365</v>
      </c>
      <c r="H90">
        <f t="shared" si="8"/>
        <v>16601294090.476219</v>
      </c>
      <c r="I90">
        <f t="shared" si="9"/>
        <v>16384024.666596226</v>
      </c>
      <c r="J90">
        <v>4700000</v>
      </c>
      <c r="K90">
        <v>7.0000000000000007E-2</v>
      </c>
      <c r="L90">
        <f t="shared" si="15"/>
        <v>157983193.27731091</v>
      </c>
      <c r="M90">
        <f t="shared" si="10"/>
        <v>4638.4887535471235</v>
      </c>
      <c r="N90">
        <f t="shared" si="11"/>
        <v>66264.125050673189</v>
      </c>
      <c r="P90">
        <v>20000000000</v>
      </c>
      <c r="Q90" s="2">
        <f t="shared" si="12"/>
        <v>0.83006470452381098</v>
      </c>
      <c r="R90" s="2">
        <f t="shared" si="13"/>
        <v>8.1920123332981129E-4</v>
      </c>
      <c r="S90" s="2">
        <f t="shared" si="14"/>
        <v>9.8691250075470718E-4</v>
      </c>
    </row>
    <row r="91" spans="7:19" x14ac:dyDescent="0.15">
      <c r="G91" s="1">
        <v>43366</v>
      </c>
      <c r="H91">
        <f t="shared" si="8"/>
        <v>16759277283.753531</v>
      </c>
      <c r="I91">
        <f t="shared" si="9"/>
        <v>16450288.7916469</v>
      </c>
      <c r="J91">
        <v>4700000</v>
      </c>
      <c r="K91">
        <v>7.0000000000000007E-2</v>
      </c>
      <c r="L91">
        <f t="shared" si="15"/>
        <v>157983193.27731091</v>
      </c>
      <c r="M91">
        <f t="shared" si="10"/>
        <v>4613.3467459059839</v>
      </c>
      <c r="N91">
        <f t="shared" si="11"/>
        <v>65904.953512942622</v>
      </c>
      <c r="P91">
        <v>20000000000</v>
      </c>
      <c r="Q91" s="2">
        <f t="shared" si="12"/>
        <v>0.83796386418767654</v>
      </c>
      <c r="R91" s="2">
        <f t="shared" si="13"/>
        <v>8.2251443958234502E-4</v>
      </c>
      <c r="S91" s="2">
        <f t="shared" si="14"/>
        <v>9.8156313742680515E-4</v>
      </c>
    </row>
    <row r="92" spans="7:19" x14ac:dyDescent="0.15">
      <c r="G92" s="1">
        <v>43367</v>
      </c>
      <c r="H92">
        <f t="shared" si="8"/>
        <v>16917260477.030842</v>
      </c>
      <c r="I92">
        <f t="shared" si="9"/>
        <v>16516193.745159842</v>
      </c>
      <c r="J92">
        <v>4700000</v>
      </c>
      <c r="K92">
        <v>7.0000000000000007E-2</v>
      </c>
      <c r="L92">
        <f t="shared" si="15"/>
        <v>157983193.27731091</v>
      </c>
      <c r="M92">
        <f t="shared" si="10"/>
        <v>4588.574533545011</v>
      </c>
      <c r="N92">
        <f t="shared" si="11"/>
        <v>65551.064764928728</v>
      </c>
      <c r="P92">
        <v>20000000000</v>
      </c>
      <c r="Q92" s="2">
        <f t="shared" si="12"/>
        <v>0.84586302385154211</v>
      </c>
      <c r="R92" s="2">
        <f t="shared" si="13"/>
        <v>8.258096872579921E-4</v>
      </c>
      <c r="S92" s="2">
        <f t="shared" si="14"/>
        <v>9.7629245394574723E-4</v>
      </c>
    </row>
    <row r="93" spans="7:19" x14ac:dyDescent="0.15">
      <c r="G93" s="1">
        <v>43368</v>
      </c>
      <c r="H93">
        <f t="shared" si="8"/>
        <v>17075243670.308153</v>
      </c>
      <c r="I93">
        <f t="shared" si="9"/>
        <v>16581744.80992477</v>
      </c>
      <c r="J93">
        <v>4700000</v>
      </c>
      <c r="K93">
        <v>7.0000000000000007E-2</v>
      </c>
      <c r="L93">
        <f t="shared" si="15"/>
        <v>157983193.27731091</v>
      </c>
      <c r="M93">
        <f t="shared" si="10"/>
        <v>4564.1633063289664</v>
      </c>
      <c r="N93">
        <f t="shared" si="11"/>
        <v>65202.332947556657</v>
      </c>
      <c r="P93">
        <v>20000000000</v>
      </c>
      <c r="Q93" s="2">
        <f t="shared" si="12"/>
        <v>0.85376218351540767</v>
      </c>
      <c r="R93" s="2">
        <f t="shared" si="13"/>
        <v>8.2908724049623854E-4</v>
      </c>
      <c r="S93" s="2">
        <f t="shared" si="14"/>
        <v>9.7109857581467371E-4</v>
      </c>
    </row>
    <row r="94" spans="7:19" x14ac:dyDescent="0.15">
      <c r="G94" s="1">
        <v>43369</v>
      </c>
      <c r="H94">
        <f t="shared" si="8"/>
        <v>17233226863.585464</v>
      </c>
      <c r="I94">
        <f t="shared" si="9"/>
        <v>16646947.142872326</v>
      </c>
      <c r="J94">
        <v>4700000</v>
      </c>
      <c r="K94">
        <v>7.0000000000000007E-2</v>
      </c>
      <c r="L94">
        <f t="shared" si="15"/>
        <v>157983193.27731091</v>
      </c>
      <c r="M94">
        <f t="shared" si="10"/>
        <v>4540.1045428599173</v>
      </c>
      <c r="N94">
        <f t="shared" si="11"/>
        <v>64858.636326570238</v>
      </c>
      <c r="P94">
        <v>20000000000</v>
      </c>
      <c r="Q94" s="2">
        <f t="shared" si="12"/>
        <v>0.86166134317927323</v>
      </c>
      <c r="R94" s="2">
        <f t="shared" si="13"/>
        <v>8.3234735714361632E-4</v>
      </c>
      <c r="S94" s="2">
        <f t="shared" si="14"/>
        <v>9.6597968997019518E-4</v>
      </c>
    </row>
    <row r="95" spans="7:19" x14ac:dyDescent="0.15">
      <c r="G95" s="1">
        <v>43370</v>
      </c>
      <c r="H95">
        <f t="shared" si="8"/>
        <v>17391210056.862774</v>
      </c>
      <c r="I95">
        <f t="shared" si="9"/>
        <v>16711805.779198896</v>
      </c>
      <c r="J95">
        <v>4700000</v>
      </c>
      <c r="K95">
        <v>7.0000000000000007E-2</v>
      </c>
      <c r="L95">
        <f t="shared" si="15"/>
        <v>157983193.27731091</v>
      </c>
      <c r="M95">
        <f t="shared" si="10"/>
        <v>4516.3899984774116</v>
      </c>
      <c r="N95">
        <f t="shared" si="11"/>
        <v>64519.857121105873</v>
      </c>
      <c r="P95">
        <v>20000000000</v>
      </c>
      <c r="Q95" s="2">
        <f t="shared" si="12"/>
        <v>0.86956050284313868</v>
      </c>
      <c r="R95" s="2">
        <f t="shared" si="13"/>
        <v>8.3559028895994483E-4</v>
      </c>
      <c r="S95" s="2">
        <f t="shared" si="14"/>
        <v>9.6093404222923659E-4</v>
      </c>
    </row>
    <row r="96" spans="7:19" x14ac:dyDescent="0.15">
      <c r="G96" s="1">
        <v>43371</v>
      </c>
      <c r="H96">
        <f t="shared" si="8"/>
        <v>17549193250.140083</v>
      </c>
      <c r="I96">
        <f t="shared" si="9"/>
        <v>16776325.636320002</v>
      </c>
      <c r="J96">
        <v>4700000</v>
      </c>
      <c r="K96">
        <v>7.0000000000000007E-2</v>
      </c>
      <c r="L96">
        <f t="shared" si="15"/>
        <v>157983193.27731091</v>
      </c>
      <c r="M96">
        <f t="shared" si="10"/>
        <v>4493.0116938608917</v>
      </c>
      <c r="N96">
        <f t="shared" si="11"/>
        <v>64185.881340869877</v>
      </c>
      <c r="P96">
        <v>20000000000</v>
      </c>
      <c r="Q96" s="2">
        <f t="shared" si="12"/>
        <v>0.87745966250700413</v>
      </c>
      <c r="R96" s="2">
        <f t="shared" si="13"/>
        <v>8.3881628181600016E-4</v>
      </c>
      <c r="S96" s="2">
        <f t="shared" si="14"/>
        <v>9.5595993486401935E-4</v>
      </c>
    </row>
    <row r="97" spans="7:19" x14ac:dyDescent="0.15">
      <c r="G97" s="1">
        <v>43372</v>
      </c>
      <c r="H97">
        <f t="shared" si="8"/>
        <v>17707176443.417393</v>
      </c>
      <c r="I97">
        <f t="shared" si="9"/>
        <v>16840511.517660871</v>
      </c>
      <c r="J97">
        <v>4700000</v>
      </c>
      <c r="K97">
        <v>7.0000000000000007E-2</v>
      </c>
      <c r="L97">
        <f t="shared" si="15"/>
        <v>157983193.27731091</v>
      </c>
      <c r="M97">
        <f t="shared" si="10"/>
        <v>4469.9619041990227</v>
      </c>
      <c r="N97">
        <f t="shared" si="11"/>
        <v>63856.598631414607</v>
      </c>
      <c r="P97">
        <v>20000000000</v>
      </c>
      <c r="Q97" s="2">
        <f t="shared" si="12"/>
        <v>0.88535882217086959</v>
      </c>
      <c r="R97" s="2">
        <f t="shared" si="13"/>
        <v>8.4202557588304355E-4</v>
      </c>
      <c r="S97" s="2">
        <f t="shared" si="14"/>
        <v>9.5105572429766451E-4</v>
      </c>
    </row>
    <row r="98" spans="7:19" x14ac:dyDescent="0.15">
      <c r="G98" s="1">
        <v>43373</v>
      </c>
      <c r="H98">
        <f t="shared" si="8"/>
        <v>17865159636.694702</v>
      </c>
      <c r="I98">
        <f t="shared" si="9"/>
        <v>16904368.116292287</v>
      </c>
      <c r="J98">
        <v>4700000</v>
      </c>
      <c r="K98">
        <v>7.0000000000000007E-2</v>
      </c>
      <c r="L98">
        <f t="shared" si="15"/>
        <v>157983193.27731091</v>
      </c>
      <c r="M98">
        <f t="shared" si="10"/>
        <v>4447.2331488929913</v>
      </c>
      <c r="N98">
        <f t="shared" si="11"/>
        <v>63531.902127042726</v>
      </c>
      <c r="P98">
        <v>20000000000</v>
      </c>
      <c r="Q98" s="2">
        <f t="shared" si="12"/>
        <v>0.89325798183473515</v>
      </c>
      <c r="R98" s="2">
        <f t="shared" si="13"/>
        <v>8.4521840581461435E-4</v>
      </c>
      <c r="S98" s="2">
        <f t="shared" si="14"/>
        <v>9.4621981891340236E-4</v>
      </c>
    </row>
    <row r="99" spans="7:19" x14ac:dyDescent="0.15">
      <c r="G99" s="1">
        <v>43374</v>
      </c>
      <c r="H99">
        <f t="shared" si="8"/>
        <v>18023142829.972012</v>
      </c>
      <c r="I99">
        <f t="shared" si="9"/>
        <v>16967900.018419329</v>
      </c>
      <c r="J99">
        <v>4700000</v>
      </c>
      <c r="K99">
        <v>7.0000000000000007E-2</v>
      </c>
      <c r="L99">
        <f t="shared" si="15"/>
        <v>157983193.27731091</v>
      </c>
      <c r="M99">
        <f t="shared" si="10"/>
        <v>4424.8181817629575</v>
      </c>
      <c r="N99">
        <f t="shared" si="11"/>
        <v>63211.688310899386</v>
      </c>
      <c r="P99">
        <v>20000000000</v>
      </c>
      <c r="Q99" s="2">
        <f t="shared" si="12"/>
        <v>0.9011571414986006</v>
      </c>
      <c r="R99" s="2">
        <f t="shared" si="13"/>
        <v>8.4839500092096648E-4</v>
      </c>
      <c r="S99" s="2">
        <f t="shared" si="14"/>
        <v>9.4145067697084205E-4</v>
      </c>
    </row>
    <row r="100" spans="7:19" x14ac:dyDescent="0.15">
      <c r="G100" s="1">
        <v>43375</v>
      </c>
      <c r="H100">
        <f t="shared" si="8"/>
        <v>18181126023.249321</v>
      </c>
      <c r="I100">
        <f t="shared" si="9"/>
        <v>17031111.706730228</v>
      </c>
      <c r="J100">
        <v>4700000</v>
      </c>
      <c r="K100">
        <v>7.0000000000000007E-2</v>
      </c>
      <c r="L100">
        <f t="shared" si="15"/>
        <v>157983193.27731091</v>
      </c>
      <c r="M100">
        <f t="shared" si="10"/>
        <v>4402.7099817289682</v>
      </c>
      <c r="N100">
        <f t="shared" si="11"/>
        <v>62895.856881842396</v>
      </c>
      <c r="P100">
        <v>20000000000</v>
      </c>
      <c r="Q100" s="2">
        <f t="shared" si="12"/>
        <v>0.90905630116246605</v>
      </c>
      <c r="R100" s="2">
        <f t="shared" si="13"/>
        <v>8.515555853365114E-4</v>
      </c>
      <c r="S100" s="2">
        <f t="shared" si="14"/>
        <v>9.3674680462318451E-4</v>
      </c>
    </row>
    <row r="101" spans="7:19" x14ac:dyDescent="0.15">
      <c r="G101" s="1">
        <v>43376</v>
      </c>
      <c r="H101">
        <f t="shared" si="8"/>
        <v>18339109216.52663</v>
      </c>
      <c r="I101">
        <f t="shared" si="9"/>
        <v>17094007.56361207</v>
      </c>
      <c r="J101">
        <v>4700000</v>
      </c>
      <c r="K101">
        <v>7.0000000000000007E-2</v>
      </c>
      <c r="L101">
        <f t="shared" si="15"/>
        <v>157983193.27731091</v>
      </c>
      <c r="M101">
        <f t="shared" si="10"/>
        <v>4380.9017439394056</v>
      </c>
      <c r="N101">
        <f t="shared" si="11"/>
        <v>62584.310627705789</v>
      </c>
      <c r="P101">
        <v>20000000000</v>
      </c>
      <c r="Q101" s="2">
        <f t="shared" si="12"/>
        <v>0.9169554608263315</v>
      </c>
      <c r="R101" s="2">
        <f t="shared" si="13"/>
        <v>8.5470037818060349E-4</v>
      </c>
      <c r="S101" s="2">
        <f t="shared" si="14"/>
        <v>9.3210675402966058E-4</v>
      </c>
    </row>
    <row r="102" spans="7:19" x14ac:dyDescent="0.15">
      <c r="G102" s="1">
        <v>43377</v>
      </c>
      <c r="H102">
        <f t="shared" si="8"/>
        <v>18497092409.80394</v>
      </c>
      <c r="I102">
        <f t="shared" si="9"/>
        <v>17156591.874239776</v>
      </c>
      <c r="J102">
        <v>4700000</v>
      </c>
      <c r="K102">
        <v>7.0000000000000007E-2</v>
      </c>
      <c r="L102">
        <f t="shared" si="15"/>
        <v>157983193.27731091</v>
      </c>
      <c r="M102">
        <f t="shared" si="10"/>
        <v>4359.3868713218835</v>
      </c>
      <c r="N102">
        <f t="shared" si="11"/>
        <v>62276.955304598327</v>
      </c>
      <c r="P102">
        <v>20000000000</v>
      </c>
      <c r="Q102" s="2">
        <f t="shared" si="12"/>
        <v>0.92485462049019695</v>
      </c>
      <c r="R102" s="2">
        <f t="shared" si="13"/>
        <v>8.5782959371198881E-4</v>
      </c>
      <c r="S102" s="2">
        <f t="shared" si="14"/>
        <v>9.2752912155784752E-4</v>
      </c>
    </row>
    <row r="103" spans="7:19" x14ac:dyDescent="0.15">
      <c r="G103" s="1">
        <v>43378</v>
      </c>
      <c r="H103">
        <f t="shared" si="8"/>
        <v>18655075603.081249</v>
      </c>
      <c r="I103">
        <f t="shared" si="9"/>
        <v>17218868.829544373</v>
      </c>
      <c r="J103">
        <v>4700000</v>
      </c>
      <c r="K103">
        <v>7.0000000000000007E-2</v>
      </c>
      <c r="L103">
        <f t="shared" si="15"/>
        <v>157983193.27731091</v>
      </c>
      <c r="M103">
        <f t="shared" si="10"/>
        <v>4338.158966533033</v>
      </c>
      <c r="N103">
        <f t="shared" si="11"/>
        <v>61973.699521900468</v>
      </c>
      <c r="P103">
        <v>20000000000</v>
      </c>
      <c r="Q103" s="2">
        <f t="shared" si="12"/>
        <v>0.93275378015406252</v>
      </c>
      <c r="R103" s="2">
        <f t="shared" si="13"/>
        <v>8.6094344147721869E-4</v>
      </c>
      <c r="S103" s="2">
        <f t="shared" si="14"/>
        <v>9.2301254607085809E-4</v>
      </c>
    </row>
    <row r="104" spans="7:19" x14ac:dyDescent="0.15">
      <c r="G104" s="1">
        <v>43379</v>
      </c>
      <c r="H104">
        <f t="shared" si="8"/>
        <v>18813058796.358559</v>
      </c>
      <c r="I104">
        <f t="shared" si="9"/>
        <v>17280842.529066272</v>
      </c>
      <c r="J104">
        <v>4700000</v>
      </c>
      <c r="K104">
        <v>7.0000000000000007E-2</v>
      </c>
      <c r="L104">
        <f t="shared" si="15"/>
        <v>157983193.27731091</v>
      </c>
      <c r="M104">
        <f t="shared" si="10"/>
        <v>4317.2118242851802</v>
      </c>
      <c r="N104">
        <f t="shared" si="11"/>
        <v>61674.454632645429</v>
      </c>
      <c r="P104">
        <v>20000000000</v>
      </c>
      <c r="Q104" s="2">
        <f t="shared" si="12"/>
        <v>0.94065293981792797</v>
      </c>
      <c r="R104" s="2">
        <f t="shared" si="13"/>
        <v>8.6404212645331362E-4</v>
      </c>
      <c r="S104" s="2">
        <f t="shared" si="14"/>
        <v>9.1855570729471904E-4</v>
      </c>
    </row>
    <row r="105" spans="7:19" x14ac:dyDescent="0.15">
      <c r="G105" s="1">
        <v>43380</v>
      </c>
      <c r="H105">
        <f t="shared" si="8"/>
        <v>18971041989.635868</v>
      </c>
      <c r="I105">
        <f t="shared" si="9"/>
        <v>17342516.983698916</v>
      </c>
      <c r="J105">
        <v>4700000</v>
      </c>
      <c r="K105">
        <v>7.0000000000000007E-2</v>
      </c>
      <c r="L105">
        <f t="shared" si="15"/>
        <v>157983193.27731091</v>
      </c>
      <c r="M105">
        <f t="shared" si="10"/>
        <v>4296.5394240292553</v>
      </c>
      <c r="N105">
        <f t="shared" si="11"/>
        <v>61379.134628989355</v>
      </c>
      <c r="P105">
        <v>20000000000</v>
      </c>
      <c r="Q105" s="2">
        <f t="shared" si="12"/>
        <v>0.94855209948179342</v>
      </c>
      <c r="R105" s="2">
        <f t="shared" si="13"/>
        <v>8.6712584918494583E-4</v>
      </c>
      <c r="S105" s="2">
        <f t="shared" si="14"/>
        <v>9.1415732426154358E-4</v>
      </c>
    </row>
    <row r="106" spans="7:19" x14ac:dyDescent="0.15">
      <c r="G106" s="1">
        <v>43381</v>
      </c>
      <c r="H106">
        <f t="shared" si="8"/>
        <v>19129025182.913177</v>
      </c>
      <c r="I106">
        <f t="shared" si="9"/>
        <v>17403896.118327904</v>
      </c>
      <c r="J106">
        <v>4700000</v>
      </c>
      <c r="K106">
        <v>7.0000000000000007E-2</v>
      </c>
      <c r="L106">
        <f t="shared" si="15"/>
        <v>157983193.27731091</v>
      </c>
      <c r="M106">
        <f t="shared" si="10"/>
        <v>4276.1359229746186</v>
      </c>
      <c r="N106">
        <f t="shared" si="11"/>
        <v>61087.656042494542</v>
      </c>
      <c r="P106">
        <v>20000000000</v>
      </c>
      <c r="Q106" s="2">
        <f t="shared" si="12"/>
        <v>0.95645125914565887</v>
      </c>
      <c r="R106" s="2">
        <f t="shared" si="13"/>
        <v>8.7019480591639527E-4</v>
      </c>
      <c r="S106" s="2">
        <f t="shared" si="14"/>
        <v>9.0981615382438685E-4</v>
      </c>
    </row>
    <row r="107" spans="7:19" x14ac:dyDescent="0.15">
      <c r="G107" s="1">
        <v>43382</v>
      </c>
      <c r="H107">
        <f t="shared" si="8"/>
        <v>19287008376.190487</v>
      </c>
      <c r="I107">
        <f t="shared" si="9"/>
        <v>17464983.774370398</v>
      </c>
      <c r="J107">
        <v>4700000</v>
      </c>
      <c r="K107">
        <v>7.0000000000000007E-2</v>
      </c>
      <c r="L107">
        <f t="shared" si="15"/>
        <v>157983193.27731091</v>
      </c>
      <c r="M107">
        <f t="shared" si="10"/>
        <v>4255.9956494276248</v>
      </c>
      <c r="N107">
        <f t="shared" si="11"/>
        <v>60799.937848966059</v>
      </c>
      <c r="P107">
        <v>20000000000</v>
      </c>
      <c r="Q107" s="2">
        <f t="shared" si="12"/>
        <v>0.96435041880952432</v>
      </c>
      <c r="R107" s="2">
        <f t="shared" si="13"/>
        <v>8.7324918871851996E-4</v>
      </c>
      <c r="S107" s="2">
        <f t="shared" si="14"/>
        <v>9.0553098923992022E-4</v>
      </c>
    </row>
    <row r="108" spans="7:19" x14ac:dyDescent="0.15">
      <c r="G108" s="1">
        <v>43383</v>
      </c>
      <c r="H108">
        <f t="shared" si="8"/>
        <v>19444991569.467796</v>
      </c>
      <c r="I108">
        <f t="shared" si="9"/>
        <v>17525783.712219365</v>
      </c>
      <c r="J108">
        <v>4700000</v>
      </c>
      <c r="K108">
        <v>7.0000000000000007E-2</v>
      </c>
      <c r="L108">
        <f t="shared" si="15"/>
        <v>157983193.27731091</v>
      </c>
      <c r="M108">
        <f t="shared" si="10"/>
        <v>4236.1130964319309</v>
      </c>
      <c r="N108">
        <f t="shared" si="11"/>
        <v>60515.90137759901</v>
      </c>
      <c r="P108">
        <v>20000000000</v>
      </c>
      <c r="Q108" s="2">
        <f t="shared" si="12"/>
        <v>0.97224957847338978</v>
      </c>
      <c r="R108" s="2">
        <f t="shared" si="13"/>
        <v>8.7628918561096826E-4</v>
      </c>
      <c r="S108" s="2">
        <f t="shared" si="14"/>
        <v>9.0130065881530446E-4</v>
      </c>
    </row>
    <row r="109" spans="7:19" x14ac:dyDescent="0.15">
      <c r="G109" s="1">
        <v>43384</v>
      </c>
      <c r="H109">
        <f t="shared" si="8"/>
        <v>19602974762.745106</v>
      </c>
      <c r="I109">
        <f t="shared" si="9"/>
        <v>17586299.613596965</v>
      </c>
      <c r="J109">
        <v>4700000</v>
      </c>
      <c r="K109">
        <v>7.0000000000000007E-2</v>
      </c>
      <c r="L109">
        <f t="shared" si="15"/>
        <v>157983193.27731091</v>
      </c>
      <c r="M109">
        <f t="shared" si="10"/>
        <v>4216.4829156945279</v>
      </c>
      <c r="N109">
        <f t="shared" si="11"/>
        <v>60235.470224207536</v>
      </c>
      <c r="P109">
        <v>20000000000</v>
      </c>
      <c r="Q109" s="2">
        <f t="shared" si="12"/>
        <v>0.98014873813725534</v>
      </c>
      <c r="R109" s="2">
        <f t="shared" si="13"/>
        <v>8.7931498067984827E-4</v>
      </c>
      <c r="S109" s="2">
        <f t="shared" si="14"/>
        <v>8.97124024615857E-4</v>
      </c>
    </row>
    <row r="110" spans="7:19" x14ac:dyDescent="0.15">
      <c r="G110" s="1">
        <v>43385</v>
      </c>
      <c r="H110">
        <f t="shared" si="8"/>
        <v>19760957956.022415</v>
      </c>
      <c r="I110">
        <f t="shared" si="9"/>
        <v>17646535.083821174</v>
      </c>
      <c r="J110">
        <v>4700000</v>
      </c>
      <c r="K110">
        <v>7.0000000000000007E-2</v>
      </c>
      <c r="L110">
        <f t="shared" si="15"/>
        <v>157983193.27731091</v>
      </c>
      <c r="M110">
        <f t="shared" si="10"/>
        <v>4197.0999117825077</v>
      </c>
      <c r="N110">
        <f t="shared" si="11"/>
        <v>59958.57016832153</v>
      </c>
      <c r="P110">
        <v>20000000000</v>
      </c>
      <c r="Q110" s="2">
        <f t="shared" si="12"/>
        <v>0.98804789780112079</v>
      </c>
      <c r="R110" s="2">
        <f t="shared" si="13"/>
        <v>8.8232675419105868E-4</v>
      </c>
      <c r="S110" s="2">
        <f t="shared" si="14"/>
        <v>8.9299998123032074E-4</v>
      </c>
    </row>
    <row r="111" spans="7:19" x14ac:dyDescent="0.15">
      <c r="G111" s="1">
        <v>43386</v>
      </c>
      <c r="H111">
        <f t="shared" si="8"/>
        <v>19918941149.299725</v>
      </c>
      <c r="I111">
        <f t="shared" si="9"/>
        <v>17706493.653989494</v>
      </c>
      <c r="J111">
        <v>4700000</v>
      </c>
      <c r="K111">
        <v>7.0000000000000007E-2</v>
      </c>
      <c r="L111">
        <f t="shared" si="15"/>
        <v>157983193.27731091</v>
      </c>
      <c r="M111">
        <f t="shared" si="10"/>
        <v>4177.959036576417</v>
      </c>
      <c r="N111">
        <f t="shared" si="11"/>
        <v>59685.12909394881</v>
      </c>
      <c r="P111">
        <v>20000000000</v>
      </c>
      <c r="Q111" s="2">
        <f t="shared" si="12"/>
        <v>0.99594705746498624</v>
      </c>
      <c r="R111" s="2">
        <f t="shared" si="13"/>
        <v>8.8532468269947469E-4</v>
      </c>
      <c r="S111" s="2">
        <f t="shared" si="14"/>
        <v>8.8892745459072701E-4</v>
      </c>
    </row>
    <row r="112" spans="7:19" x14ac:dyDescent="0.15">
      <c r="G112" s="1">
        <v>43387</v>
      </c>
      <c r="H112">
        <f t="shared" si="8"/>
        <v>20076924342.577034</v>
      </c>
      <c r="I112">
        <f t="shared" si="9"/>
        <v>17766178.783083443</v>
      </c>
      <c r="J112">
        <v>4700000</v>
      </c>
      <c r="K112">
        <v>7.0000000000000007E-2</v>
      </c>
      <c r="L112">
        <f t="shared" si="15"/>
        <v>157983193.27731091</v>
      </c>
      <c r="M112">
        <f t="shared" si="10"/>
        <v>4159.0553839669528</v>
      </c>
      <c r="N112">
        <f t="shared" si="11"/>
        <v>59415.076913813609</v>
      </c>
      <c r="P112">
        <v>20000000000</v>
      </c>
      <c r="Q112" s="2">
        <f t="shared" si="12"/>
        <v>1.0038462171288518</v>
      </c>
      <c r="R112" s="2">
        <f t="shared" si="13"/>
        <v>8.8830893915417216E-4</v>
      </c>
      <c r="S112" s="2">
        <f t="shared" si="14"/>
        <v>8.849054008440324E-4</v>
      </c>
    </row>
    <row r="113" spans="7:19" x14ac:dyDescent="0.15">
      <c r="G113" s="1">
        <v>43388</v>
      </c>
      <c r="H113">
        <f t="shared" si="8"/>
        <v>20234907535.854343</v>
      </c>
      <c r="I113">
        <f t="shared" si="9"/>
        <v>17825593.859997258</v>
      </c>
      <c r="J113">
        <v>4700000</v>
      </c>
      <c r="K113">
        <v>7.0000000000000007E-2</v>
      </c>
      <c r="L113">
        <f t="shared" si="15"/>
        <v>157983193.27731091</v>
      </c>
      <c r="M113">
        <f t="shared" si="10"/>
        <v>4140.3841847824779</v>
      </c>
      <c r="N113">
        <f t="shared" si="11"/>
        <v>59148.345496892536</v>
      </c>
      <c r="P113">
        <v>20000000000</v>
      </c>
      <c r="Q113" s="2">
        <f t="shared" si="12"/>
        <v>1.0117453767927171</v>
      </c>
      <c r="R113" s="2">
        <f t="shared" si="13"/>
        <v>8.9127969299986293E-4</v>
      </c>
      <c r="S113" s="2">
        <f t="shared" si="14"/>
        <v>8.8093280527286766E-4</v>
      </c>
    </row>
    <row r="114" spans="7:19" x14ac:dyDescent="0.15">
      <c r="G114" s="1">
        <v>43389</v>
      </c>
      <c r="H114">
        <f t="shared" si="8"/>
        <v>20392890729.131653</v>
      </c>
      <c r="I114">
        <f t="shared" si="9"/>
        <v>17884742.205494151</v>
      </c>
      <c r="J114">
        <v>4700000</v>
      </c>
      <c r="K114">
        <v>7.0000000000000007E-2</v>
      </c>
      <c r="L114">
        <f t="shared" si="15"/>
        <v>157983193.27731091</v>
      </c>
      <c r="M114">
        <f t="shared" si="10"/>
        <v>4121.9408019356251</v>
      </c>
      <c r="N114">
        <f t="shared" si="11"/>
        <v>58884.868599080357</v>
      </c>
      <c r="P114">
        <v>20000000000</v>
      </c>
      <c r="Q114" s="2">
        <f t="shared" si="12"/>
        <v>1.0196445364565827</v>
      </c>
      <c r="R114" s="2">
        <f t="shared" si="13"/>
        <v>8.9423711027470753E-4</v>
      </c>
      <c r="S114" s="2">
        <f t="shared" si="14"/>
        <v>8.7700868126289904E-4</v>
      </c>
    </row>
    <row r="115" spans="7:19" x14ac:dyDescent="0.15">
      <c r="G115" s="1">
        <v>43390</v>
      </c>
      <c r="H115">
        <f t="shared" si="8"/>
        <v>20550873922.408962</v>
      </c>
      <c r="I115">
        <f t="shared" si="9"/>
        <v>17943627.07409323</v>
      </c>
      <c r="J115">
        <v>4700000</v>
      </c>
      <c r="K115">
        <v>7.0000000000000007E-2</v>
      </c>
      <c r="L115">
        <f t="shared" si="15"/>
        <v>157983193.27731091</v>
      </c>
      <c r="M115">
        <f t="shared" si="10"/>
        <v>4103.7207257778982</v>
      </c>
      <c r="N115">
        <f t="shared" si="11"/>
        <v>58624.581796827115</v>
      </c>
      <c r="P115">
        <v>20000000000</v>
      </c>
      <c r="Q115" s="2">
        <f t="shared" si="12"/>
        <v>1.027543696120448</v>
      </c>
      <c r="R115" s="2">
        <f t="shared" si="13"/>
        <v>8.9718135370466152E-4</v>
      </c>
      <c r="S115" s="2">
        <f t="shared" si="14"/>
        <v>8.7313206931444631E-4</v>
      </c>
    </row>
    <row r="116" spans="7:19" x14ac:dyDescent="0.15">
      <c r="G116" s="1">
        <v>43391</v>
      </c>
      <c r="H116">
        <f t="shared" si="8"/>
        <v>20708857115.686272</v>
      </c>
      <c r="I116">
        <f t="shared" si="9"/>
        <v>18002251.655890059</v>
      </c>
      <c r="J116">
        <v>4700000</v>
      </c>
      <c r="K116">
        <v>7.0000000000000007E-2</v>
      </c>
      <c r="L116">
        <f t="shared" si="15"/>
        <v>157983193.27731091</v>
      </c>
      <c r="M116">
        <f t="shared" si="10"/>
        <v>4085.7195696518461</v>
      </c>
      <c r="N116">
        <f t="shared" si="11"/>
        <v>58367.422423597796</v>
      </c>
      <c r="P116">
        <v>20000000000</v>
      </c>
      <c r="Q116" s="2">
        <f t="shared" si="12"/>
        <v>1.0354428557843136</v>
      </c>
      <c r="R116" s="2">
        <f t="shared" si="13"/>
        <v>9.0011258279450298E-4</v>
      </c>
      <c r="S116" s="2">
        <f t="shared" si="14"/>
        <v>8.6930203609613733E-4</v>
      </c>
    </row>
    <row r="117" spans="7:19" x14ac:dyDescent="0.15">
      <c r="G117" s="1">
        <v>43392</v>
      </c>
      <c r="H117">
        <f t="shared" si="8"/>
        <v>20866840308.963581</v>
      </c>
      <c r="I117">
        <f t="shared" si="9"/>
        <v>18060619.078313656</v>
      </c>
      <c r="J117">
        <v>4700000</v>
      </c>
      <c r="K117">
        <v>7.0000000000000007E-2</v>
      </c>
      <c r="L117">
        <f t="shared" si="15"/>
        <v>157983193.27731091</v>
      </c>
      <c r="M117">
        <f t="shared" si="10"/>
        <v>4067.9330656309735</v>
      </c>
      <c r="N117">
        <f t="shared" si="11"/>
        <v>58113.3295090139</v>
      </c>
      <c r="P117">
        <v>20000000000</v>
      </c>
      <c r="Q117" s="2">
        <f t="shared" si="12"/>
        <v>1.0433420154481789</v>
      </c>
      <c r="R117" s="2">
        <f t="shared" si="13"/>
        <v>9.0303095391568286E-4</v>
      </c>
      <c r="S117" s="2">
        <f t="shared" si="14"/>
        <v>8.6551767353850492E-4</v>
      </c>
    </row>
    <row r="118" spans="7:19" x14ac:dyDescent="0.15">
      <c r="G118" s="1">
        <v>43393</v>
      </c>
      <c r="H118">
        <f t="shared" si="8"/>
        <v>21024823502.240891</v>
      </c>
      <c r="I118">
        <f t="shared" si="9"/>
        <v>18118732.407822669</v>
      </c>
      <c r="J118">
        <v>4700000</v>
      </c>
      <c r="K118">
        <v>7.0000000000000007E-2</v>
      </c>
      <c r="L118">
        <f t="shared" si="15"/>
        <v>157983193.27731091</v>
      </c>
      <c r="M118">
        <f t="shared" si="10"/>
        <v>4050.3570604381121</v>
      </c>
      <c r="N118">
        <f t="shared" si="11"/>
        <v>57862.243720544451</v>
      </c>
      <c r="P118">
        <v>20000000000</v>
      </c>
      <c r="Q118" s="2">
        <f t="shared" si="12"/>
        <v>1.0512411751120445</v>
      </c>
      <c r="R118" s="2">
        <f t="shared" si="13"/>
        <v>9.0593662039113341E-4</v>
      </c>
      <c r="S118" s="2">
        <f t="shared" si="14"/>
        <v>8.617780979655557E-4</v>
      </c>
    </row>
    <row r="119" spans="7:19" x14ac:dyDescent="0.15">
      <c r="G119" s="1">
        <v>43394</v>
      </c>
      <c r="H119">
        <f t="shared" si="8"/>
        <v>21182806695.5182</v>
      </c>
      <c r="I119">
        <f t="shared" si="9"/>
        <v>18176594.651543211</v>
      </c>
      <c r="J119">
        <v>4700000</v>
      </c>
      <c r="K119">
        <v>7.0000000000000007E-2</v>
      </c>
      <c r="L119">
        <f t="shared" si="15"/>
        <v>157983193.27731091</v>
      </c>
      <c r="M119">
        <f t="shared" si="10"/>
        <v>4032.9875115334994</v>
      </c>
      <c r="N119">
        <f t="shared" si="11"/>
        <v>57614.107307621416</v>
      </c>
      <c r="P119">
        <v>20000000000</v>
      </c>
      <c r="Q119" s="2">
        <f t="shared" si="12"/>
        <v>1.0591403347759101</v>
      </c>
      <c r="R119" s="2">
        <f t="shared" si="13"/>
        <v>9.088297325771606E-4</v>
      </c>
      <c r="S119" s="2">
        <f t="shared" si="14"/>
        <v>8.5808244926244661E-4</v>
      </c>
    </row>
    <row r="120" spans="7:19" x14ac:dyDescent="0.15">
      <c r="G120" s="1">
        <v>43395</v>
      </c>
      <c r="H120">
        <f t="shared" si="8"/>
        <v>21340789888.795509</v>
      </c>
      <c r="I120">
        <f t="shared" si="9"/>
        <v>18234208.758850832</v>
      </c>
      <c r="J120">
        <v>4700000</v>
      </c>
      <c r="K120">
        <v>7.0000000000000007E-2</v>
      </c>
      <c r="L120">
        <f t="shared" si="15"/>
        <v>157983193.27731091</v>
      </c>
      <c r="M120">
        <f t="shared" si="10"/>
        <v>4015.8204833643076</v>
      </c>
      <c r="N120">
        <f t="shared" si="11"/>
        <v>57368.864048061529</v>
      </c>
      <c r="P120">
        <v>20000000000</v>
      </c>
      <c r="Q120" s="2">
        <f t="shared" si="12"/>
        <v>1.0670394944397754</v>
      </c>
      <c r="R120" s="2">
        <f t="shared" si="13"/>
        <v>9.1171043794254154E-4</v>
      </c>
      <c r="S120" s="2">
        <f t="shared" si="14"/>
        <v>8.5442989007751221E-4</v>
      </c>
    </row>
    <row r="121" spans="7:19" x14ac:dyDescent="0.15">
      <c r="G121" s="1">
        <v>43396</v>
      </c>
      <c r="H121">
        <f t="shared" ref="H121:H184" si="16">H120+L120</f>
        <v>21498773082.072819</v>
      </c>
      <c r="I121">
        <f t="shared" ref="I121:I184" si="17">I120+N120</f>
        <v>18291577.622898892</v>
      </c>
      <c r="J121">
        <v>4700000</v>
      </c>
      <c r="K121">
        <v>7.0000000000000007E-2</v>
      </c>
      <c r="L121">
        <f t="shared" si="15"/>
        <v>157983193.27731091</v>
      </c>
      <c r="M121">
        <f t="shared" ref="M121:M184" si="18">J121*I121/H121</f>
        <v>3998.8521437678201</v>
      </c>
      <c r="N121">
        <f t="shared" ref="N121:N184" si="19">M121/K121</f>
        <v>57126.459196683136</v>
      </c>
      <c r="P121">
        <v>20000000000</v>
      </c>
      <c r="Q121" s="2">
        <f t="shared" ref="Q121:Q184" si="20">H121/P121</f>
        <v>1.074938654103641</v>
      </c>
      <c r="R121" s="2">
        <f t="shared" ref="R121:R184" si="21">I121/P121</f>
        <v>9.1457888114494454E-4</v>
      </c>
      <c r="S121" s="2">
        <f t="shared" ref="S121:S184" si="22">I121/H121</f>
        <v>8.5081960505698298E-4</v>
      </c>
    </row>
    <row r="122" spans="7:19" x14ac:dyDescent="0.15">
      <c r="G122" s="1">
        <v>43397</v>
      </c>
      <c r="H122">
        <f t="shared" si="16"/>
        <v>21656756275.350128</v>
      </c>
      <c r="I122">
        <f t="shared" si="17"/>
        <v>18348704.082095575</v>
      </c>
      <c r="J122">
        <v>4700000</v>
      </c>
      <c r="K122">
        <v>7.0000000000000007E-2</v>
      </c>
      <c r="L122">
        <f t="shared" si="15"/>
        <v>157983193.27731091</v>
      </c>
      <c r="M122">
        <f t="shared" si="18"/>
        <v>3982.078760520888</v>
      </c>
      <c r="N122">
        <f t="shared" si="19"/>
        <v>56886.839436012677</v>
      </c>
      <c r="P122">
        <v>20000000000</v>
      </c>
      <c r="Q122" s="2">
        <f t="shared" si="20"/>
        <v>1.0828378137675063</v>
      </c>
      <c r="R122" s="2">
        <f t="shared" si="21"/>
        <v>9.1743520410477873E-4</v>
      </c>
      <c r="S122" s="2">
        <f t="shared" si="22"/>
        <v>8.4725080011082722E-4</v>
      </c>
    </row>
    <row r="123" spans="7:19" x14ac:dyDescent="0.15">
      <c r="G123" s="1">
        <v>43398</v>
      </c>
      <c r="H123">
        <f t="shared" si="16"/>
        <v>21814739468.627438</v>
      </c>
      <c r="I123">
        <f t="shared" si="17"/>
        <v>18405590.921531588</v>
      </c>
      <c r="J123">
        <v>4700000</v>
      </c>
      <c r="K123">
        <v>7.0000000000000007E-2</v>
      </c>
      <c r="L123">
        <f t="shared" si="15"/>
        <v>157983193.27731091</v>
      </c>
      <c r="M123">
        <f t="shared" si="18"/>
        <v>3965.4966980287004</v>
      </c>
      <c r="N123">
        <f t="shared" si="19"/>
        <v>56649.952828981426</v>
      </c>
      <c r="P123">
        <v>20000000000</v>
      </c>
      <c r="Q123" s="2">
        <f t="shared" si="20"/>
        <v>1.0907369734313719</v>
      </c>
      <c r="R123" s="2">
        <f t="shared" si="21"/>
        <v>9.2027954607657944E-4</v>
      </c>
      <c r="S123" s="2">
        <f t="shared" si="22"/>
        <v>8.4372270170823404E-4</v>
      </c>
    </row>
    <row r="124" spans="7:19" x14ac:dyDescent="0.15">
      <c r="G124" s="1">
        <v>43399</v>
      </c>
      <c r="H124">
        <f t="shared" si="16"/>
        <v>21972722661.904747</v>
      </c>
      <c r="I124">
        <f t="shared" si="17"/>
        <v>18462240.874360569</v>
      </c>
      <c r="J124">
        <v>4700000</v>
      </c>
      <c r="K124">
        <v>7.0000000000000007E-2</v>
      </c>
      <c r="L124">
        <f t="shared" si="15"/>
        <v>157983193.27731091</v>
      </c>
      <c r="M124">
        <f t="shared" si="18"/>
        <v>3949.1024141462781</v>
      </c>
      <c r="N124">
        <f t="shared" si="19"/>
        <v>56415.748773518251</v>
      </c>
      <c r="P124">
        <v>20000000000</v>
      </c>
      <c r="Q124" s="2">
        <f t="shared" si="20"/>
        <v>1.0986361330952374</v>
      </c>
      <c r="R124" s="2">
        <f t="shared" si="21"/>
        <v>9.2311204371802846E-4</v>
      </c>
      <c r="S124" s="2">
        <f t="shared" si="22"/>
        <v>8.4023455620133578E-4</v>
      </c>
    </row>
    <row r="125" spans="7:19" x14ac:dyDescent="0.15">
      <c r="G125" s="1">
        <v>43400</v>
      </c>
      <c r="H125">
        <f t="shared" si="16"/>
        <v>22130705855.182056</v>
      </c>
      <c r="I125">
        <f t="shared" si="17"/>
        <v>18518656.623134088</v>
      </c>
      <c r="J125">
        <v>4700000</v>
      </c>
      <c r="K125">
        <v>7.0000000000000007E-2</v>
      </c>
      <c r="L125">
        <f t="shared" si="15"/>
        <v>157983193.27731091</v>
      </c>
      <c r="M125">
        <f t="shared" si="18"/>
        <v>3932.8924571264747</v>
      </c>
      <c r="N125">
        <f t="shared" si="19"/>
        <v>56184.177958949636</v>
      </c>
      <c r="P125">
        <v>20000000000</v>
      </c>
      <c r="Q125" s="2">
        <f t="shared" si="20"/>
        <v>1.1065352927591028</v>
      </c>
      <c r="R125" s="2">
        <f t="shared" si="21"/>
        <v>9.2593283115670441E-4</v>
      </c>
      <c r="S125" s="2">
        <f t="shared" si="22"/>
        <v>8.3678562917584558E-4</v>
      </c>
    </row>
    <row r="126" spans="7:19" x14ac:dyDescent="0.15">
      <c r="G126" s="1">
        <v>43401</v>
      </c>
      <c r="H126">
        <f t="shared" si="16"/>
        <v>22288689048.459366</v>
      </c>
      <c r="I126">
        <f t="shared" si="17"/>
        <v>18574840.801093038</v>
      </c>
      <c r="J126">
        <v>4700000</v>
      </c>
      <c r="K126">
        <v>7.0000000000000007E-2</v>
      </c>
      <c r="L126">
        <f t="shared" si="15"/>
        <v>157983193.27731091</v>
      </c>
      <c r="M126">
        <f t="shared" si="18"/>
        <v>3916.8634626885664</v>
      </c>
      <c r="N126">
        <f t="shared" si="19"/>
        <v>55955.19232412237</v>
      </c>
      <c r="P126">
        <v>20000000000</v>
      </c>
      <c r="Q126" s="2">
        <f t="shared" si="20"/>
        <v>1.1144344524229683</v>
      </c>
      <c r="R126" s="2">
        <f t="shared" si="21"/>
        <v>9.2874204005465196E-4</v>
      </c>
      <c r="S126" s="2">
        <f t="shared" si="22"/>
        <v>8.3337520482735454E-4</v>
      </c>
    </row>
    <row r="127" spans="7:19" x14ac:dyDescent="0.15">
      <c r="G127" s="1">
        <v>43402</v>
      </c>
      <c r="H127">
        <f t="shared" si="16"/>
        <v>22446672241.736675</v>
      </c>
      <c r="I127">
        <f t="shared" si="17"/>
        <v>18630795.993417159</v>
      </c>
      <c r="J127">
        <v>4700000</v>
      </c>
      <c r="K127">
        <v>7.0000000000000007E-2</v>
      </c>
      <c r="L127">
        <f t="shared" si="15"/>
        <v>157983193.27731091</v>
      </c>
      <c r="M127">
        <f t="shared" si="18"/>
        <v>3901.0121512018768</v>
      </c>
      <c r="N127">
        <f t="shared" si="19"/>
        <v>55728.745017169662</v>
      </c>
      <c r="P127">
        <v>20000000000</v>
      </c>
      <c r="Q127" s="2">
        <f t="shared" si="20"/>
        <v>1.1223336120868337</v>
      </c>
      <c r="R127" s="2">
        <f t="shared" si="21"/>
        <v>9.3153979967085796E-4</v>
      </c>
      <c r="S127" s="2">
        <f t="shared" si="22"/>
        <v>8.300025853621015E-4</v>
      </c>
    </row>
    <row r="128" spans="7:19" x14ac:dyDescent="0.15">
      <c r="G128" s="1">
        <v>43403</v>
      </c>
      <c r="H128">
        <f t="shared" si="16"/>
        <v>22604655435.013985</v>
      </c>
      <c r="I128">
        <f t="shared" si="17"/>
        <v>18686524.73843433</v>
      </c>
      <c r="J128">
        <v>4700000</v>
      </c>
      <c r="K128">
        <v>7.0000000000000007E-2</v>
      </c>
      <c r="L128">
        <f t="shared" si="15"/>
        <v>157983193.27731091</v>
      </c>
      <c r="M128">
        <f t="shared" si="18"/>
        <v>3885.3353249791312</v>
      </c>
      <c r="N128">
        <f t="shared" si="19"/>
        <v>55504.790356844729</v>
      </c>
      <c r="P128">
        <v>20000000000</v>
      </c>
      <c r="Q128" s="2">
        <f t="shared" si="20"/>
        <v>1.1302327717506992</v>
      </c>
      <c r="R128" s="2">
        <f t="shared" si="21"/>
        <v>9.3432623692171648E-4</v>
      </c>
      <c r="S128" s="2">
        <f t="shared" si="22"/>
        <v>8.2666709042109184E-4</v>
      </c>
    </row>
    <row r="129" spans="7:19" x14ac:dyDescent="0.15">
      <c r="G129" s="1">
        <v>43404</v>
      </c>
      <c r="H129">
        <f t="shared" si="16"/>
        <v>22762638628.291294</v>
      </c>
      <c r="I129">
        <f t="shared" si="17"/>
        <v>18742029.528791174</v>
      </c>
      <c r="J129">
        <v>4700000</v>
      </c>
      <c r="K129">
        <v>7.0000000000000007E-2</v>
      </c>
      <c r="L129">
        <f t="shared" si="15"/>
        <v>157983193.27731091</v>
      </c>
      <c r="M129">
        <f t="shared" si="18"/>
        <v>3869.8298656745364</v>
      </c>
      <c r="N129">
        <f t="shared" si="19"/>
        <v>55283.283795350515</v>
      </c>
      <c r="P129">
        <v>20000000000</v>
      </c>
      <c r="Q129" s="2">
        <f t="shared" si="20"/>
        <v>1.1381319314145648</v>
      </c>
      <c r="R129" s="2">
        <f t="shared" si="21"/>
        <v>9.3710147643955868E-4</v>
      </c>
      <c r="S129" s="2">
        <f t="shared" si="22"/>
        <v>8.2336805652649713E-4</v>
      </c>
    </row>
    <row r="130" spans="7:19" x14ac:dyDescent="0.15">
      <c r="G130" s="1">
        <v>43405</v>
      </c>
      <c r="H130">
        <f t="shared" si="16"/>
        <v>22920621821.568604</v>
      </c>
      <c r="I130">
        <f t="shared" si="17"/>
        <v>18797312.812586524</v>
      </c>
      <c r="J130">
        <v>4700000</v>
      </c>
      <c r="K130">
        <v>7.0000000000000007E-2</v>
      </c>
      <c r="L130">
        <f t="shared" si="15"/>
        <v>157983193.27731091</v>
      </c>
      <c r="M130">
        <f t="shared" si="18"/>
        <v>3854.4927317818501</v>
      </c>
      <c r="N130">
        <f t="shared" si="19"/>
        <v>55064.181882597855</v>
      </c>
      <c r="P130">
        <v>20000000000</v>
      </c>
      <c r="Q130" s="2">
        <f t="shared" si="20"/>
        <v>1.1460310910784302</v>
      </c>
      <c r="R130" s="2">
        <f t="shared" si="21"/>
        <v>9.3986564062932619E-4</v>
      </c>
      <c r="S130" s="2">
        <f t="shared" si="22"/>
        <v>8.2010483654932991E-4</v>
      </c>
    </row>
    <row r="131" spans="7:19" x14ac:dyDescent="0.15">
      <c r="G131" s="1">
        <v>43406</v>
      </c>
      <c r="H131">
        <f t="shared" si="16"/>
        <v>23078605014.845913</v>
      </c>
      <c r="I131">
        <f t="shared" si="17"/>
        <v>18852376.994469121</v>
      </c>
      <c r="J131">
        <v>4700000</v>
      </c>
      <c r="K131">
        <v>7.0000000000000007E-2</v>
      </c>
      <c r="L131">
        <f t="shared" si="15"/>
        <v>157983193.27731091</v>
      </c>
      <c r="M131">
        <f t="shared" si="18"/>
        <v>3839.3209562279285</v>
      </c>
      <c r="N131">
        <f t="shared" si="19"/>
        <v>54847.442231827546</v>
      </c>
      <c r="P131">
        <v>20000000000</v>
      </c>
      <c r="Q131" s="2">
        <f t="shared" si="20"/>
        <v>1.1539302507422957</v>
      </c>
      <c r="R131" s="2">
        <f t="shared" si="21"/>
        <v>9.4261884972345609E-4</v>
      </c>
      <c r="S131" s="2">
        <f t="shared" si="22"/>
        <v>8.1687679919743156E-4</v>
      </c>
    </row>
    <row r="132" spans="7:19" x14ac:dyDescent="0.15">
      <c r="G132" s="1">
        <v>43407</v>
      </c>
      <c r="H132">
        <f t="shared" si="16"/>
        <v>23236588208.123222</v>
      </c>
      <c r="I132">
        <f t="shared" si="17"/>
        <v>18907224.436700948</v>
      </c>
      <c r="J132">
        <v>4700000</v>
      </c>
      <c r="K132">
        <v>7.0000000000000007E-2</v>
      </c>
      <c r="L132">
        <f t="shared" si="15"/>
        <v>157983193.27731091</v>
      </c>
      <c r="M132">
        <f t="shared" si="18"/>
        <v>3824.3116440574836</v>
      </c>
      <c r="N132">
        <f t="shared" si="19"/>
        <v>54633.023486535472</v>
      </c>
      <c r="P132">
        <v>20000000000</v>
      </c>
      <c r="Q132" s="2">
        <f t="shared" si="20"/>
        <v>1.1618294104061611</v>
      </c>
      <c r="R132" s="2">
        <f t="shared" si="21"/>
        <v>9.4536122183504743E-4</v>
      </c>
      <c r="S132" s="2">
        <f t="shared" si="22"/>
        <v>8.1368332852286879E-4</v>
      </c>
    </row>
    <row r="133" spans="7:19" x14ac:dyDescent="0.15">
      <c r="G133" s="1">
        <v>43408</v>
      </c>
      <c r="H133">
        <f t="shared" si="16"/>
        <v>23394571401.400532</v>
      </c>
      <c r="I133">
        <f t="shared" si="17"/>
        <v>18961857.460187484</v>
      </c>
      <c r="J133">
        <v>4700000</v>
      </c>
      <c r="K133">
        <v>7.0000000000000007E-2</v>
      </c>
      <c r="L133">
        <f t="shared" si="15"/>
        <v>157983193.27731091</v>
      </c>
      <c r="M133">
        <f t="shared" si="18"/>
        <v>3809.4619702050149</v>
      </c>
      <c r="N133">
        <f t="shared" si="19"/>
        <v>54420.885288643069</v>
      </c>
      <c r="P133">
        <v>20000000000</v>
      </c>
      <c r="Q133" s="2">
        <f t="shared" si="20"/>
        <v>1.1697285700700266</v>
      </c>
      <c r="R133" s="2">
        <f t="shared" si="21"/>
        <v>9.480928730093742E-4</v>
      </c>
      <c r="S133" s="2">
        <f t="shared" si="22"/>
        <v>8.1052382344787559E-4</v>
      </c>
    </row>
    <row r="134" spans="7:19" x14ac:dyDescent="0.15">
      <c r="G134" s="1">
        <v>43409</v>
      </c>
      <c r="H134">
        <f t="shared" si="16"/>
        <v>23552554594.677841</v>
      </c>
      <c r="I134">
        <f t="shared" si="17"/>
        <v>19016278.345476128</v>
      </c>
      <c r="J134">
        <v>4700000</v>
      </c>
      <c r="K134">
        <v>7.0000000000000007E-2</v>
      </c>
      <c r="L134">
        <f t="shared" si="15"/>
        <v>157983193.27731091</v>
      </c>
      <c r="M134">
        <f t="shared" si="18"/>
        <v>3794.769177350051</v>
      </c>
      <c r="N134">
        <f t="shared" si="19"/>
        <v>54210.988247857866</v>
      </c>
      <c r="P134">
        <v>20000000000</v>
      </c>
      <c r="Q134" s="2">
        <f t="shared" si="20"/>
        <v>1.177627729733892</v>
      </c>
      <c r="R134" s="2">
        <f t="shared" si="21"/>
        <v>9.508139172738064E-4</v>
      </c>
      <c r="S134" s="2">
        <f t="shared" si="22"/>
        <v>8.0739769730852153E-4</v>
      </c>
    </row>
    <row r="135" spans="7:19" x14ac:dyDescent="0.15">
      <c r="G135" s="1">
        <v>43410</v>
      </c>
      <c r="H135">
        <f t="shared" si="16"/>
        <v>23710537787.955151</v>
      </c>
      <c r="I135">
        <f t="shared" si="17"/>
        <v>19070489.333723985</v>
      </c>
      <c r="J135">
        <v>4700000</v>
      </c>
      <c r="K135">
        <v>7.0000000000000007E-2</v>
      </c>
      <c r="L135">
        <f t="shared" si="15"/>
        <v>157983193.27731091</v>
      </c>
      <c r="M135">
        <f t="shared" si="18"/>
        <v>3780.2305738520636</v>
      </c>
      <c r="N135">
        <f t="shared" si="19"/>
        <v>54003.293912172332</v>
      </c>
      <c r="P135">
        <v>20000000000</v>
      </c>
      <c r="Q135" s="2">
        <f t="shared" si="20"/>
        <v>1.1855268893977575</v>
      </c>
      <c r="R135" s="2">
        <f t="shared" si="21"/>
        <v>9.5352446668619921E-4</v>
      </c>
      <c r="S135" s="2">
        <f t="shared" si="22"/>
        <v>8.0430437741533265E-4</v>
      </c>
    </row>
    <row r="136" spans="7:19" x14ac:dyDescent="0.15">
      <c r="G136" s="1">
        <v>43411</v>
      </c>
      <c r="H136">
        <f t="shared" si="16"/>
        <v>23868520981.23246</v>
      </c>
      <c r="I136">
        <f t="shared" si="17"/>
        <v>19124492.627636157</v>
      </c>
      <c r="J136">
        <v>4700000</v>
      </c>
      <c r="K136">
        <v>7.0000000000000007E-2</v>
      </c>
      <c r="L136">
        <f t="shared" si="15"/>
        <v>157983193.27731091</v>
      </c>
      <c r="M136">
        <f t="shared" si="18"/>
        <v>3765.8435317615849</v>
      </c>
      <c r="N136">
        <f t="shared" si="19"/>
        <v>53797.76473945121</v>
      </c>
      <c r="P136">
        <v>20000000000</v>
      </c>
      <c r="Q136" s="2">
        <f t="shared" si="20"/>
        <v>1.1934260490616231</v>
      </c>
      <c r="R136" s="2">
        <f t="shared" si="21"/>
        <v>9.5622463138180782E-4</v>
      </c>
      <c r="S136" s="2">
        <f t="shared" si="22"/>
        <v>8.012433046301245E-4</v>
      </c>
    </row>
    <row r="137" spans="7:19" x14ac:dyDescent="0.15">
      <c r="G137" s="1">
        <v>43412</v>
      </c>
      <c r="H137">
        <f t="shared" si="16"/>
        <v>24026504174.509769</v>
      </c>
      <c r="I137">
        <f t="shared" si="17"/>
        <v>19178290.392375607</v>
      </c>
      <c r="J137">
        <v>4700000</v>
      </c>
      <c r="K137">
        <v>7.0000000000000007E-2</v>
      </c>
      <c r="L137">
        <f t="shared" si="15"/>
        <v>157983193.27731091</v>
      </c>
      <c r="M137">
        <f t="shared" si="18"/>
        <v>3751.6054849042353</v>
      </c>
      <c r="N137">
        <f t="shared" si="19"/>
        <v>53594.364070060496</v>
      </c>
      <c r="P137">
        <v>20000000000</v>
      </c>
      <c r="Q137" s="2">
        <f t="shared" si="20"/>
        <v>1.2013252087254884</v>
      </c>
      <c r="R137" s="2">
        <f t="shared" si="21"/>
        <v>9.5891451961878035E-4</v>
      </c>
      <c r="S137" s="2">
        <f t="shared" si="22"/>
        <v>7.9821393295834793E-4</v>
      </c>
    </row>
    <row r="138" spans="7:19" x14ac:dyDescent="0.15">
      <c r="G138" s="1">
        <v>43413</v>
      </c>
      <c r="H138">
        <f t="shared" si="16"/>
        <v>24184487367.787079</v>
      </c>
      <c r="I138">
        <f t="shared" si="17"/>
        <v>19231884.756445669</v>
      </c>
      <c r="J138">
        <v>4700000</v>
      </c>
      <c r="K138">
        <v>7.0000000000000007E-2</v>
      </c>
      <c r="L138">
        <f t="shared" si="15"/>
        <v>157983193.27731091</v>
      </c>
      <c r="M138">
        <f t="shared" si="18"/>
        <v>3737.5139270345207</v>
      </c>
      <c r="N138">
        <f t="shared" si="19"/>
        <v>53393.056100493151</v>
      </c>
      <c r="P138">
        <v>20000000000</v>
      </c>
      <c r="Q138" s="2">
        <f t="shared" si="20"/>
        <v>1.209224368389354</v>
      </c>
      <c r="R138" s="2">
        <f t="shared" si="21"/>
        <v>9.6159423782228343E-4</v>
      </c>
      <c r="S138" s="2">
        <f t="shared" si="22"/>
        <v>7.9521572915628098E-4</v>
      </c>
    </row>
    <row r="139" spans="7:19" x14ac:dyDescent="0.15">
      <c r="G139" s="1">
        <v>43414</v>
      </c>
      <c r="H139">
        <f t="shared" si="16"/>
        <v>24342470561.064388</v>
      </c>
      <c r="I139">
        <f t="shared" si="17"/>
        <v>19285277.81254616</v>
      </c>
      <c r="J139">
        <v>4700000</v>
      </c>
      <c r="K139">
        <v>7.0000000000000007E-2</v>
      </c>
      <c r="L139">
        <f t="shared" si="15"/>
        <v>157983193.27731091</v>
      </c>
      <c r="M139">
        <f t="shared" si="18"/>
        <v>3723.5664100564341</v>
      </c>
      <c r="N139">
        <f t="shared" si="19"/>
        <v>53193.805857949053</v>
      </c>
      <c r="P139">
        <v>20000000000</v>
      </c>
      <c r="Q139" s="2">
        <f t="shared" si="20"/>
        <v>1.2171235280532193</v>
      </c>
      <c r="R139" s="2">
        <f t="shared" si="21"/>
        <v>9.6426389062730805E-4</v>
      </c>
      <c r="S139" s="2">
        <f t="shared" si="22"/>
        <v>7.9224817235243274E-4</v>
      </c>
    </row>
    <row r="140" spans="7:19" x14ac:dyDescent="0.15">
      <c r="G140" s="1">
        <v>43415</v>
      </c>
      <c r="H140">
        <f t="shared" si="16"/>
        <v>24500453754.341698</v>
      </c>
      <c r="I140">
        <f t="shared" si="17"/>
        <v>19338471.618404109</v>
      </c>
      <c r="J140">
        <v>4700000</v>
      </c>
      <c r="K140">
        <v>7.0000000000000007E-2</v>
      </c>
      <c r="L140">
        <f t="shared" si="15"/>
        <v>157983193.27731091</v>
      </c>
      <c r="M140">
        <f t="shared" si="18"/>
        <v>3709.7605423080236</v>
      </c>
      <c r="N140">
        <f t="shared" si="19"/>
        <v>52996.579175828905</v>
      </c>
      <c r="P140">
        <v>20000000000</v>
      </c>
      <c r="Q140" s="2">
        <f t="shared" si="20"/>
        <v>1.2250226877170849</v>
      </c>
      <c r="R140" s="2">
        <f t="shared" si="21"/>
        <v>9.6692358092020545E-4</v>
      </c>
      <c r="S140" s="2">
        <f t="shared" si="22"/>
        <v>7.8931075368255819E-4</v>
      </c>
    </row>
    <row r="141" spans="7:19" x14ac:dyDescent="0.15">
      <c r="G141" s="1">
        <v>43416</v>
      </c>
      <c r="H141">
        <f t="shared" si="16"/>
        <v>24658436947.619007</v>
      </c>
      <c r="I141">
        <f t="shared" si="17"/>
        <v>19391468.197579939</v>
      </c>
      <c r="J141">
        <v>4700000</v>
      </c>
      <c r="K141">
        <v>7.0000000000000007E-2</v>
      </c>
      <c r="L141">
        <f t="shared" si="15"/>
        <v>157983193.27731091</v>
      </c>
      <c r="M141">
        <f t="shared" si="18"/>
        <v>3696.0939869072313</v>
      </c>
      <c r="N141">
        <f t="shared" si="19"/>
        <v>52801.342670103302</v>
      </c>
      <c r="P141">
        <v>20000000000</v>
      </c>
      <c r="Q141" s="2">
        <f t="shared" si="20"/>
        <v>1.2329218473809505</v>
      </c>
      <c r="R141" s="2">
        <f t="shared" si="21"/>
        <v>9.695734098789969E-4</v>
      </c>
      <c r="S141" s="2">
        <f t="shared" si="22"/>
        <v>7.8640297593770875E-4</v>
      </c>
    </row>
    <row r="142" spans="7:19" x14ac:dyDescent="0.15">
      <c r="G142" s="1">
        <v>43417</v>
      </c>
      <c r="H142">
        <f t="shared" si="16"/>
        <v>24816420140.896317</v>
      </c>
      <c r="I142">
        <f t="shared" si="17"/>
        <v>19444269.540250041</v>
      </c>
      <c r="J142">
        <v>4700000</v>
      </c>
      <c r="K142">
        <v>7.0000000000000007E-2</v>
      </c>
      <c r="L142">
        <f t="shared" si="15"/>
        <v>157983193.27731091</v>
      </c>
      <c r="M142">
        <f t="shared" si="18"/>
        <v>3682.5644601564377</v>
      </c>
      <c r="N142">
        <f t="shared" si="19"/>
        <v>52608.063716520533</v>
      </c>
      <c r="P142">
        <v>20000000000</v>
      </c>
      <c r="Q142" s="2">
        <f t="shared" si="20"/>
        <v>1.2408210070448158</v>
      </c>
      <c r="R142" s="2">
        <f t="shared" si="21"/>
        <v>9.7221347701250207E-4</v>
      </c>
      <c r="S142" s="2">
        <f t="shared" si="22"/>
        <v>7.8352435322477394E-4</v>
      </c>
    </row>
    <row r="143" spans="7:19" x14ac:dyDescent="0.15">
      <c r="G143" s="1">
        <v>43418</v>
      </c>
      <c r="H143">
        <f t="shared" si="16"/>
        <v>24974403334.173626</v>
      </c>
      <c r="I143">
        <f t="shared" si="17"/>
        <v>19496877.60396656</v>
      </c>
      <c r="J143">
        <v>4700000</v>
      </c>
      <c r="K143">
        <v>7.0000000000000007E-2</v>
      </c>
      <c r="L143">
        <f t="shared" si="15"/>
        <v>157983193.27731091</v>
      </c>
      <c r="M143">
        <f t="shared" si="18"/>
        <v>3669.1697300032788</v>
      </c>
      <c r="N143">
        <f t="shared" si="19"/>
        <v>52416.710428618266</v>
      </c>
      <c r="P143">
        <v>20000000000</v>
      </c>
      <c r="Q143" s="2">
        <f t="shared" si="20"/>
        <v>1.2487201667086814</v>
      </c>
      <c r="R143" s="2">
        <f t="shared" si="21"/>
        <v>9.7484388019832805E-4</v>
      </c>
      <c r="S143" s="2">
        <f t="shared" si="22"/>
        <v>7.8067441063899554E-4</v>
      </c>
    </row>
    <row r="144" spans="7:19" x14ac:dyDescent="0.15">
      <c r="G144" s="1">
        <v>43419</v>
      </c>
      <c r="H144">
        <f t="shared" si="16"/>
        <v>25132386527.450935</v>
      </c>
      <c r="I144">
        <f t="shared" si="17"/>
        <v>19549294.314395178</v>
      </c>
      <c r="J144">
        <v>4700000</v>
      </c>
      <c r="K144">
        <v>7.0000000000000007E-2</v>
      </c>
      <c r="L144">
        <f t="shared" si="15"/>
        <v>157983193.27731091</v>
      </c>
      <c r="M144">
        <f t="shared" si="18"/>
        <v>3655.9076145553968</v>
      </c>
      <c r="N144">
        <f t="shared" si="19"/>
        <v>52227.251636505665</v>
      </c>
      <c r="P144">
        <v>20000000000</v>
      </c>
      <c r="Q144" s="2">
        <f t="shared" si="20"/>
        <v>1.2566193263725467</v>
      </c>
      <c r="R144" s="2">
        <f t="shared" si="21"/>
        <v>9.77464715719759E-4</v>
      </c>
      <c r="S144" s="2">
        <f t="shared" si="22"/>
        <v>7.7785268394795675E-4</v>
      </c>
    </row>
    <row r="145" spans="7:19" x14ac:dyDescent="0.15">
      <c r="G145" s="1">
        <v>43420</v>
      </c>
      <c r="H145">
        <f t="shared" si="16"/>
        <v>25290369720.728245</v>
      </c>
      <c r="I145">
        <f t="shared" si="17"/>
        <v>19601521.566031683</v>
      </c>
      <c r="J145">
        <v>4700000</v>
      </c>
      <c r="K145">
        <v>7.0000000000000007E-2</v>
      </c>
      <c r="L145">
        <f t="shared" si="15"/>
        <v>157983193.27731091</v>
      </c>
      <c r="M145">
        <f t="shared" si="18"/>
        <v>3642.7759806469162</v>
      </c>
      <c r="N145">
        <f t="shared" si="19"/>
        <v>52039.65686638451</v>
      </c>
      <c r="P145">
        <v>20000000000</v>
      </c>
      <c r="Q145" s="2">
        <f t="shared" si="20"/>
        <v>1.2645184860364123</v>
      </c>
      <c r="R145" s="2">
        <f t="shared" si="21"/>
        <v>9.8007607830158426E-4</v>
      </c>
      <c r="S145" s="2">
        <f t="shared" si="22"/>
        <v>7.7505871928657791E-4</v>
      </c>
    </row>
    <row r="146" spans="7:19" x14ac:dyDescent="0.15">
      <c r="G146" s="1">
        <v>43421</v>
      </c>
      <c r="H146">
        <f t="shared" si="16"/>
        <v>25448352914.005554</v>
      </c>
      <c r="I146">
        <f t="shared" si="17"/>
        <v>19653561.222898066</v>
      </c>
      <c r="J146">
        <v>4700000</v>
      </c>
      <c r="K146">
        <v>7.0000000000000007E-2</v>
      </c>
      <c r="L146">
        <f t="shared" si="15"/>
        <v>157983193.27731091</v>
      </c>
      <c r="M146">
        <f t="shared" si="18"/>
        <v>3629.7727424545392</v>
      </c>
      <c r="N146">
        <f t="shared" si="19"/>
        <v>51853.896320779124</v>
      </c>
      <c r="P146">
        <v>20000000000</v>
      </c>
      <c r="Q146" s="2">
        <f t="shared" si="20"/>
        <v>1.2724176457002776</v>
      </c>
      <c r="R146" s="2">
        <f t="shared" si="21"/>
        <v>9.8267806114490323E-4</v>
      </c>
      <c r="S146" s="2">
        <f t="shared" si="22"/>
        <v>7.7229207286266799E-4</v>
      </c>
    </row>
    <row r="147" spans="7:19" x14ac:dyDescent="0.15">
      <c r="G147" s="1">
        <v>43422</v>
      </c>
      <c r="H147">
        <f t="shared" si="16"/>
        <v>25606336107.282864</v>
      </c>
      <c r="I147">
        <f t="shared" si="17"/>
        <v>19705415.119218845</v>
      </c>
      <c r="J147">
        <v>4700000</v>
      </c>
      <c r="K147">
        <v>7.0000000000000007E-2</v>
      </c>
      <c r="L147">
        <f t="shared" ref="L147:L210" si="23">J147/0.51*1.2/K147</f>
        <v>157983193.27731091</v>
      </c>
      <c r="M147">
        <f t="shared" si="18"/>
        <v>3616.8958601612362</v>
      </c>
      <c r="N147">
        <f t="shared" si="19"/>
        <v>51669.940859446229</v>
      </c>
      <c r="P147">
        <v>20000000000</v>
      </c>
      <c r="Q147" s="2">
        <f t="shared" si="20"/>
        <v>1.2803168053641432</v>
      </c>
      <c r="R147" s="2">
        <f t="shared" si="21"/>
        <v>9.8527075596094218E-4</v>
      </c>
      <c r="S147" s="2">
        <f t="shared" si="22"/>
        <v>7.6955231067260337E-4</v>
      </c>
    </row>
    <row r="148" spans="7:19" x14ac:dyDescent="0.15">
      <c r="G148" s="1">
        <v>43423</v>
      </c>
      <c r="H148">
        <f t="shared" si="16"/>
        <v>25764319300.560173</v>
      </c>
      <c r="I148">
        <f t="shared" si="17"/>
        <v>19757085.060078289</v>
      </c>
      <c r="J148">
        <v>4700000</v>
      </c>
      <c r="K148">
        <v>7.0000000000000007E-2</v>
      </c>
      <c r="L148">
        <f t="shared" si="23"/>
        <v>157983193.27731091</v>
      </c>
      <c r="M148">
        <f t="shared" si="18"/>
        <v>3604.1433386656176</v>
      </c>
      <c r="N148">
        <f t="shared" si="19"/>
        <v>51487.761980937394</v>
      </c>
      <c r="P148">
        <v>20000000000</v>
      </c>
      <c r="Q148" s="2">
        <f t="shared" si="20"/>
        <v>1.2882159650280087</v>
      </c>
      <c r="R148" s="2">
        <f t="shared" si="21"/>
        <v>9.8785425300391451E-4</v>
      </c>
      <c r="S148" s="2">
        <f t="shared" si="22"/>
        <v>7.668390082267272E-4</v>
      </c>
    </row>
    <row r="149" spans="7:19" x14ac:dyDescent="0.15">
      <c r="G149" s="1">
        <v>43424</v>
      </c>
      <c r="H149">
        <f t="shared" si="16"/>
        <v>25922302493.837482</v>
      </c>
      <c r="I149">
        <f t="shared" si="17"/>
        <v>19808572.822059225</v>
      </c>
      <c r="J149">
        <v>4700000</v>
      </c>
      <c r="K149">
        <v>7.0000000000000007E-2</v>
      </c>
      <c r="L149">
        <f t="shared" si="23"/>
        <v>157983193.27731091</v>
      </c>
      <c r="M149">
        <f t="shared" si="18"/>
        <v>3591.5132263351652</v>
      </c>
      <c r="N149">
        <f t="shared" si="19"/>
        <v>51307.331804788068</v>
      </c>
      <c r="P149">
        <v>20000000000</v>
      </c>
      <c r="Q149" s="2">
        <f t="shared" si="20"/>
        <v>1.2961151246918741</v>
      </c>
      <c r="R149" s="2">
        <f t="shared" si="21"/>
        <v>9.9042864110296131E-4</v>
      </c>
      <c r="S149" s="2">
        <f t="shared" si="22"/>
        <v>7.6415175028407773E-4</v>
      </c>
    </row>
    <row r="150" spans="7:19" x14ac:dyDescent="0.15">
      <c r="G150" s="1">
        <v>43425</v>
      </c>
      <c r="H150">
        <f t="shared" si="16"/>
        <v>26080285687.114792</v>
      </c>
      <c r="I150">
        <f t="shared" si="17"/>
        <v>19859880.153864015</v>
      </c>
      <c r="J150">
        <v>4700000</v>
      </c>
      <c r="K150">
        <v>7.0000000000000007E-2</v>
      </c>
      <c r="L150">
        <f t="shared" si="23"/>
        <v>157983193.27731091</v>
      </c>
      <c r="M150">
        <f t="shared" si="18"/>
        <v>3579.0036138015575</v>
      </c>
      <c r="N150">
        <f t="shared" si="19"/>
        <v>51128.623054307958</v>
      </c>
      <c r="P150">
        <v>20000000000</v>
      </c>
      <c r="Q150" s="2">
        <f t="shared" si="20"/>
        <v>1.3040142843557396</v>
      </c>
      <c r="R150" s="2">
        <f t="shared" si="21"/>
        <v>9.9299400769320076E-4</v>
      </c>
      <c r="S150" s="2">
        <f t="shared" si="22"/>
        <v>7.6149013059607603E-4</v>
      </c>
    </row>
    <row r="151" spans="7:19" x14ac:dyDescent="0.15">
      <c r="G151" s="1">
        <v>43426</v>
      </c>
      <c r="H151">
        <f t="shared" si="16"/>
        <v>26238268880.392101</v>
      </c>
      <c r="I151">
        <f t="shared" si="17"/>
        <v>19911008.776918322</v>
      </c>
      <c r="J151">
        <v>4700000</v>
      </c>
      <c r="K151">
        <v>7.0000000000000007E-2</v>
      </c>
      <c r="L151">
        <f t="shared" si="23"/>
        <v>157983193.27731091</v>
      </c>
      <c r="M151">
        <f t="shared" si="18"/>
        <v>3566.6126327964375</v>
      </c>
      <c r="N151">
        <f t="shared" si="19"/>
        <v>50951.6090399491</v>
      </c>
      <c r="P151">
        <v>20000000000</v>
      </c>
      <c r="Q151" s="2">
        <f t="shared" si="20"/>
        <v>1.311913444019605</v>
      </c>
      <c r="R151" s="2">
        <f t="shared" si="21"/>
        <v>9.955504388459162E-4</v>
      </c>
      <c r="S151" s="2">
        <f t="shared" si="22"/>
        <v>7.5885375165881655E-4</v>
      </c>
    </row>
    <row r="152" spans="7:19" x14ac:dyDescent="0.15">
      <c r="G152" s="1">
        <v>43427</v>
      </c>
      <c r="H152">
        <f t="shared" si="16"/>
        <v>26396252073.669411</v>
      </c>
      <c r="I152">
        <f t="shared" si="17"/>
        <v>19961960.385958269</v>
      </c>
      <c r="J152">
        <v>4700000</v>
      </c>
      <c r="K152">
        <v>7.0000000000000007E-2</v>
      </c>
      <c r="L152">
        <f t="shared" si="23"/>
        <v>157983193.27731091</v>
      </c>
      <c r="M152">
        <f t="shared" si="18"/>
        <v>3554.3384550260334</v>
      </c>
      <c r="N152">
        <f t="shared" si="19"/>
        <v>50776.263643229046</v>
      </c>
      <c r="P152">
        <v>20000000000</v>
      </c>
      <c r="Q152" s="2">
        <f t="shared" si="20"/>
        <v>1.3198126036834705</v>
      </c>
      <c r="R152" s="2">
        <f t="shared" si="21"/>
        <v>9.9809801929791352E-4</v>
      </c>
      <c r="S152" s="2">
        <f t="shared" si="22"/>
        <v>7.5624222447362411E-4</v>
      </c>
    </row>
    <row r="153" spans="7:19" x14ac:dyDescent="0.15">
      <c r="G153" s="1">
        <v>43428</v>
      </c>
      <c r="H153">
        <f t="shared" si="16"/>
        <v>26554235266.94672</v>
      </c>
      <c r="I153">
        <f t="shared" si="17"/>
        <v>20012736.649601497</v>
      </c>
      <c r="J153">
        <v>4700000</v>
      </c>
      <c r="K153">
        <v>7.0000000000000007E-2</v>
      </c>
      <c r="L153">
        <f t="shared" si="23"/>
        <v>157983193.27731091</v>
      </c>
      <c r="M153">
        <f t="shared" si="18"/>
        <v>3542.1792910830941</v>
      </c>
      <c r="N153">
        <f t="shared" si="19"/>
        <v>50602.561301187052</v>
      </c>
      <c r="P153">
        <v>20000000000</v>
      </c>
      <c r="Q153" s="2">
        <f t="shared" si="20"/>
        <v>1.3277117633473361</v>
      </c>
      <c r="R153" s="2">
        <f t="shared" si="21"/>
        <v>1.0006368324800747E-3</v>
      </c>
      <c r="S153" s="2">
        <f t="shared" si="22"/>
        <v>7.5365516831555203E-4</v>
      </c>
    </row>
    <row r="154" spans="7:19" x14ac:dyDescent="0.15">
      <c r="G154" s="1">
        <v>43429</v>
      </c>
      <c r="H154">
        <f t="shared" si="16"/>
        <v>26712218460.22403</v>
      </c>
      <c r="I154">
        <f t="shared" si="17"/>
        <v>20063339.210902683</v>
      </c>
      <c r="J154">
        <v>4700000</v>
      </c>
      <c r="K154">
        <v>7.0000000000000007E-2</v>
      </c>
      <c r="L154">
        <f t="shared" si="23"/>
        <v>157983193.27731091</v>
      </c>
      <c r="M154">
        <f t="shared" si="18"/>
        <v>3530.1333893947103</v>
      </c>
      <c r="N154">
        <f t="shared" si="19"/>
        <v>50430.476991352996</v>
      </c>
      <c r="P154">
        <v>20000000000</v>
      </c>
      <c r="Q154" s="2">
        <f t="shared" si="20"/>
        <v>1.3356109230112014</v>
      </c>
      <c r="R154" s="2">
        <f t="shared" si="21"/>
        <v>1.0031669605451341E-3</v>
      </c>
      <c r="S154" s="2">
        <f t="shared" si="22"/>
        <v>7.510922105095129E-4</v>
      </c>
    </row>
    <row r="155" spans="7:19" x14ac:dyDescent="0.15">
      <c r="G155" s="1">
        <v>43430</v>
      </c>
      <c r="H155">
        <f t="shared" si="16"/>
        <v>26870201653.501339</v>
      </c>
      <c r="I155">
        <f t="shared" si="17"/>
        <v>20113769.687894035</v>
      </c>
      <c r="J155">
        <v>4700000</v>
      </c>
      <c r="K155">
        <v>7.0000000000000007E-2</v>
      </c>
      <c r="L155">
        <f t="shared" si="23"/>
        <v>157983193.27731091</v>
      </c>
      <c r="M155">
        <f t="shared" si="18"/>
        <v>3518.1990352046191</v>
      </c>
      <c r="N155">
        <f t="shared" si="19"/>
        <v>50259.98621720884</v>
      </c>
      <c r="P155">
        <v>20000000000</v>
      </c>
      <c r="Q155" s="2">
        <f t="shared" si="20"/>
        <v>1.343510082675067</v>
      </c>
      <c r="R155" s="2">
        <f t="shared" si="21"/>
        <v>1.0056884843947017E-3</v>
      </c>
      <c r="S155" s="2">
        <f t="shared" si="22"/>
        <v>7.4855298621374867E-4</v>
      </c>
    </row>
    <row r="156" spans="7:19" x14ac:dyDescent="0.15">
      <c r="G156" s="1">
        <v>43431</v>
      </c>
      <c r="H156">
        <f t="shared" si="16"/>
        <v>27028184846.778648</v>
      </c>
      <c r="I156">
        <f t="shared" si="17"/>
        <v>20164029.674111243</v>
      </c>
      <c r="J156">
        <v>4700000</v>
      </c>
      <c r="K156">
        <v>7.0000000000000007E-2</v>
      </c>
      <c r="L156">
        <f t="shared" si="23"/>
        <v>157983193.27731091</v>
      </c>
      <c r="M156">
        <f t="shared" si="18"/>
        <v>3506.3745495886715</v>
      </c>
      <c r="N156">
        <f t="shared" si="19"/>
        <v>50091.064994123873</v>
      </c>
      <c r="P156">
        <v>20000000000</v>
      </c>
      <c r="Q156" s="2">
        <f t="shared" si="20"/>
        <v>1.3514092423389323</v>
      </c>
      <c r="R156" s="2">
        <f t="shared" si="21"/>
        <v>1.0082014837055622E-3</v>
      </c>
      <c r="S156" s="2">
        <f t="shared" si="22"/>
        <v>7.4603713821035566E-4</v>
      </c>
    </row>
    <row r="157" spans="7:19" x14ac:dyDescent="0.15">
      <c r="G157" s="1">
        <v>43432</v>
      </c>
      <c r="H157">
        <f t="shared" si="16"/>
        <v>27186168040.055958</v>
      </c>
      <c r="I157">
        <f t="shared" si="17"/>
        <v>20214120.739105366</v>
      </c>
      <c r="J157">
        <v>4700000</v>
      </c>
      <c r="K157">
        <v>7.0000000000000007E-2</v>
      </c>
      <c r="L157">
        <f t="shared" si="23"/>
        <v>157983193.27731091</v>
      </c>
      <c r="M157">
        <f t="shared" si="18"/>
        <v>3494.6582885022021</v>
      </c>
      <c r="N157">
        <f t="shared" si="19"/>
        <v>49923.689835745739</v>
      </c>
      <c r="P157">
        <v>20000000000</v>
      </c>
      <c r="Q157" s="2">
        <f t="shared" si="20"/>
        <v>1.3593084020027979</v>
      </c>
      <c r="R157" s="2">
        <f t="shared" si="21"/>
        <v>1.0107060369552684E-3</v>
      </c>
      <c r="S157" s="2">
        <f t="shared" si="22"/>
        <v>7.4354431670259618E-4</v>
      </c>
    </row>
    <row r="158" spans="7:19" x14ac:dyDescent="0.15">
      <c r="G158" s="1">
        <v>43433</v>
      </c>
      <c r="H158">
        <f t="shared" si="16"/>
        <v>27344151233.333267</v>
      </c>
      <c r="I158">
        <f t="shared" si="17"/>
        <v>20264044.428941112</v>
      </c>
      <c r="J158">
        <v>4700000</v>
      </c>
      <c r="K158">
        <v>7.0000000000000007E-2</v>
      </c>
      <c r="L158">
        <f t="shared" si="23"/>
        <v>157983193.27731091</v>
      </c>
      <c r="M158">
        <f t="shared" si="18"/>
        <v>3483.048641858074</v>
      </c>
      <c r="N158">
        <f t="shared" si="19"/>
        <v>49757.837740829622</v>
      </c>
      <c r="P158">
        <v>20000000000</v>
      </c>
      <c r="Q158" s="2">
        <f t="shared" si="20"/>
        <v>1.3672075616666635</v>
      </c>
      <c r="R158" s="2">
        <f t="shared" si="21"/>
        <v>1.0132022214470555E-3</v>
      </c>
      <c r="S158" s="2">
        <f t="shared" si="22"/>
        <v>7.4107417911873925E-4</v>
      </c>
    </row>
    <row r="159" spans="7:19" x14ac:dyDescent="0.15">
      <c r="G159" s="1">
        <v>43434</v>
      </c>
      <c r="H159">
        <f t="shared" si="16"/>
        <v>27502134426.610577</v>
      </c>
      <c r="I159">
        <f t="shared" si="17"/>
        <v>20313802.266681943</v>
      </c>
      <c r="J159">
        <v>4700000</v>
      </c>
      <c r="K159">
        <v>7.0000000000000007E-2</v>
      </c>
      <c r="L159">
        <f t="shared" si="23"/>
        <v>157983193.27731091</v>
      </c>
      <c r="M159">
        <f t="shared" si="18"/>
        <v>3471.5440326342577</v>
      </c>
      <c r="N159">
        <f t="shared" si="19"/>
        <v>49593.486180489388</v>
      </c>
      <c r="P159">
        <v>20000000000</v>
      </c>
      <c r="Q159" s="2">
        <f t="shared" si="20"/>
        <v>1.3751067213305288</v>
      </c>
      <c r="R159" s="2">
        <f t="shared" si="21"/>
        <v>1.0156901133340972E-3</v>
      </c>
      <c r="S159" s="2">
        <f t="shared" si="22"/>
        <v>7.3862638992218247E-4</v>
      </c>
    </row>
    <row r="160" spans="7:19" x14ac:dyDescent="0.15">
      <c r="G160" s="1">
        <v>43435</v>
      </c>
      <c r="H160">
        <f t="shared" si="16"/>
        <v>27660117619.887886</v>
      </c>
      <c r="I160">
        <f t="shared" si="17"/>
        <v>20363395.752862431</v>
      </c>
      <c r="J160">
        <v>4700000</v>
      </c>
      <c r="K160">
        <v>7.0000000000000007E-2</v>
      </c>
      <c r="L160">
        <f t="shared" si="23"/>
        <v>157983193.27731091</v>
      </c>
      <c r="M160">
        <f t="shared" si="18"/>
        <v>3460.1429160098182</v>
      </c>
      <c r="N160">
        <f t="shared" si="19"/>
        <v>49430.613085854544</v>
      </c>
      <c r="P160">
        <v>20000000000</v>
      </c>
      <c r="Q160" s="2">
        <f t="shared" si="20"/>
        <v>1.3830058809943944</v>
      </c>
      <c r="R160" s="2">
        <f t="shared" si="21"/>
        <v>1.0181697876431215E-3</v>
      </c>
      <c r="S160" s="2">
        <f t="shared" si="22"/>
        <v>7.3620062042762096E-4</v>
      </c>
    </row>
    <row r="161" spans="7:19" x14ac:dyDescent="0.15">
      <c r="G161" s="1">
        <v>43436</v>
      </c>
      <c r="H161">
        <f t="shared" si="16"/>
        <v>27818100813.165195</v>
      </c>
      <c r="I161">
        <f t="shared" si="17"/>
        <v>20412826.365948286</v>
      </c>
      <c r="J161">
        <v>4700000</v>
      </c>
      <c r="K161">
        <v>7.0000000000000007E-2</v>
      </c>
      <c r="L161">
        <f t="shared" si="23"/>
        <v>157983193.27731091</v>
      </c>
      <c r="M161">
        <f t="shared" si="18"/>
        <v>3448.8437785282681</v>
      </c>
      <c r="N161">
        <f t="shared" si="19"/>
        <v>49269.196836118113</v>
      </c>
      <c r="P161">
        <v>20000000000</v>
      </c>
      <c r="Q161" s="2">
        <f t="shared" si="20"/>
        <v>1.3909050406582597</v>
      </c>
      <c r="R161" s="2">
        <f t="shared" si="21"/>
        <v>1.0206413182974143E-3</v>
      </c>
      <c r="S161" s="2">
        <f t="shared" si="22"/>
        <v>7.3379654862303577E-4</v>
      </c>
    </row>
    <row r="162" spans="7:19" x14ac:dyDescent="0.15">
      <c r="G162" s="1">
        <v>43437</v>
      </c>
      <c r="H162">
        <f t="shared" si="16"/>
        <v>27976084006.442505</v>
      </c>
      <c r="I162">
        <f t="shared" si="17"/>
        <v>20462095.562784404</v>
      </c>
      <c r="J162">
        <v>4700000</v>
      </c>
      <c r="K162">
        <v>7.0000000000000007E-2</v>
      </c>
      <c r="L162">
        <f t="shared" si="23"/>
        <v>157983193.27731091</v>
      </c>
      <c r="M162">
        <f t="shared" si="18"/>
        <v>3437.6451372872507</v>
      </c>
      <c r="N162">
        <f t="shared" si="19"/>
        <v>49109.216246960721</v>
      </c>
      <c r="P162">
        <v>20000000000</v>
      </c>
      <c r="Q162" s="2">
        <f t="shared" si="20"/>
        <v>1.3988042003221253</v>
      </c>
      <c r="R162" s="2">
        <f t="shared" si="21"/>
        <v>1.0231047781392201E-3</v>
      </c>
      <c r="S162" s="2">
        <f t="shared" si="22"/>
        <v>7.3141385899728735E-4</v>
      </c>
    </row>
    <row r="163" spans="7:19" x14ac:dyDescent="0.15">
      <c r="G163" s="1">
        <v>43438</v>
      </c>
      <c r="H163">
        <f t="shared" si="16"/>
        <v>28134067199.719814</v>
      </c>
      <c r="I163">
        <f t="shared" si="17"/>
        <v>20511204.779031366</v>
      </c>
      <c r="J163">
        <v>4700000</v>
      </c>
      <c r="K163">
        <v>7.0000000000000007E-2</v>
      </c>
      <c r="L163">
        <f t="shared" si="23"/>
        <v>157983193.27731091</v>
      </c>
      <c r="M163">
        <f t="shared" si="18"/>
        <v>3426.5455391535957</v>
      </c>
      <c r="N163">
        <f t="shared" si="19"/>
        <v>48950.650559337075</v>
      </c>
      <c r="P163">
        <v>20000000000</v>
      </c>
      <c r="Q163" s="2">
        <f t="shared" si="20"/>
        <v>1.4067033599859906</v>
      </c>
      <c r="R163" s="2">
        <f t="shared" si="21"/>
        <v>1.0255602389515684E-3</v>
      </c>
      <c r="S163" s="2">
        <f t="shared" si="22"/>
        <v>7.2905224237310542E-4</v>
      </c>
    </row>
    <row r="164" spans="7:19" x14ac:dyDescent="0.15">
      <c r="G164" s="1">
        <v>43439</v>
      </c>
      <c r="H164">
        <f t="shared" si="16"/>
        <v>28292050392.997124</v>
      </c>
      <c r="I164">
        <f t="shared" si="17"/>
        <v>20560155.429590702</v>
      </c>
      <c r="J164">
        <v>4700000</v>
      </c>
      <c r="K164">
        <v>7.0000000000000007E-2</v>
      </c>
      <c r="L164">
        <f t="shared" si="23"/>
        <v>157983193.27731091</v>
      </c>
      <c r="M164">
        <f t="shared" si="18"/>
        <v>3415.54356000281</v>
      </c>
      <c r="N164">
        <f t="shared" si="19"/>
        <v>48793.479428611565</v>
      </c>
      <c r="P164">
        <v>20000000000</v>
      </c>
      <c r="Q164" s="2">
        <f t="shared" si="20"/>
        <v>1.4146025196498562</v>
      </c>
      <c r="R164" s="2">
        <f t="shared" si="21"/>
        <v>1.028007771479535E-3</v>
      </c>
      <c r="S164" s="2">
        <f t="shared" si="22"/>
        <v>7.2671139574527878E-4</v>
      </c>
    </row>
    <row r="165" spans="7:19" x14ac:dyDescent="0.15">
      <c r="G165" s="1">
        <v>43440</v>
      </c>
      <c r="H165">
        <f t="shared" si="16"/>
        <v>28450033586.274433</v>
      </c>
      <c r="I165">
        <f t="shared" si="17"/>
        <v>20608948.909019314</v>
      </c>
      <c r="J165">
        <v>4700000</v>
      </c>
      <c r="K165">
        <v>7.0000000000000007E-2</v>
      </c>
      <c r="L165">
        <f t="shared" si="23"/>
        <v>157983193.27731091</v>
      </c>
      <c r="M165">
        <f t="shared" si="18"/>
        <v>3404.6378039821143</v>
      </c>
      <c r="N165">
        <f t="shared" si="19"/>
        <v>48637.6829140302</v>
      </c>
      <c r="P165">
        <v>20000000000</v>
      </c>
      <c r="Q165" s="2">
        <f t="shared" si="20"/>
        <v>1.4225016793137217</v>
      </c>
      <c r="R165" s="2">
        <f t="shared" si="21"/>
        <v>1.0304474454509657E-3</v>
      </c>
      <c r="S165" s="2">
        <f t="shared" si="22"/>
        <v>7.2439102212385408E-4</v>
      </c>
    </row>
    <row r="166" spans="7:19" x14ac:dyDescent="0.15">
      <c r="G166" s="1">
        <v>43441</v>
      </c>
      <c r="H166">
        <f t="shared" si="16"/>
        <v>28608016779.551743</v>
      </c>
      <c r="I166">
        <f t="shared" si="17"/>
        <v>20657586.591933344</v>
      </c>
      <c r="J166">
        <v>4700000</v>
      </c>
      <c r="K166">
        <v>7.0000000000000007E-2</v>
      </c>
      <c r="L166">
        <f t="shared" si="23"/>
        <v>157983193.27731091</v>
      </c>
      <c r="M166">
        <f t="shared" si="18"/>
        <v>3393.8269027961619</v>
      </c>
      <c r="N166">
        <f t="shared" si="19"/>
        <v>48483.241468516593</v>
      </c>
      <c r="P166">
        <v>20000000000</v>
      </c>
      <c r="Q166" s="2">
        <f t="shared" si="20"/>
        <v>1.4304008389775871</v>
      </c>
      <c r="R166" s="2">
        <f t="shared" si="21"/>
        <v>1.0328793295966672E-3</v>
      </c>
      <c r="S166" s="2">
        <f t="shared" si="22"/>
        <v>7.2209083038216211E-4</v>
      </c>
    </row>
    <row r="167" spans="7:19" x14ac:dyDescent="0.15">
      <c r="G167" s="1">
        <v>43442</v>
      </c>
      <c r="H167">
        <f t="shared" si="16"/>
        <v>28765999972.829052</v>
      </c>
      <c r="I167">
        <f t="shared" si="17"/>
        <v>20706069.833401859</v>
      </c>
      <c r="J167">
        <v>4700000</v>
      </c>
      <c r="K167">
        <v>7.0000000000000007E-2</v>
      </c>
      <c r="L167">
        <f t="shared" si="23"/>
        <v>157983193.27731091</v>
      </c>
      <c r="M167">
        <f t="shared" si="18"/>
        <v>3383.1095150146361</v>
      </c>
      <c r="N167">
        <f t="shared" si="19"/>
        <v>48330.13592878051</v>
      </c>
      <c r="P167">
        <v>20000000000</v>
      </c>
      <c r="Q167" s="2">
        <f t="shared" si="20"/>
        <v>1.4382999986414526</v>
      </c>
      <c r="R167" s="2">
        <f t="shared" si="21"/>
        <v>1.0353034916700929E-3</v>
      </c>
      <c r="S167" s="2">
        <f t="shared" si="22"/>
        <v>7.1981053510949706E-4</v>
      </c>
    </row>
    <row r="168" spans="7:19" x14ac:dyDescent="0.15">
      <c r="G168" s="1">
        <v>43443</v>
      </c>
      <c r="H168">
        <f t="shared" si="16"/>
        <v>28923983166.106361</v>
      </c>
      <c r="I168">
        <f t="shared" si="17"/>
        <v>20754399.969330639</v>
      </c>
      <c r="J168">
        <v>4700000</v>
      </c>
      <c r="K168">
        <v>7.0000000000000007E-2</v>
      </c>
      <c r="L168">
        <f t="shared" si="23"/>
        <v>157983193.27731091</v>
      </c>
      <c r="M168">
        <f t="shared" si="18"/>
        <v>3372.4843254009274</v>
      </c>
      <c r="N168">
        <f t="shared" si="19"/>
        <v>48178.347505727528</v>
      </c>
      <c r="P168">
        <v>20000000000</v>
      </c>
      <c r="Q168" s="2">
        <f t="shared" si="20"/>
        <v>1.446199158305318</v>
      </c>
      <c r="R168" s="2">
        <f t="shared" si="21"/>
        <v>1.037719998466532E-3</v>
      </c>
      <c r="S168" s="2">
        <f t="shared" si="22"/>
        <v>7.1754985646828252E-4</v>
      </c>
    </row>
    <row r="169" spans="7:19" x14ac:dyDescent="0.15">
      <c r="G169" s="1">
        <v>43444</v>
      </c>
      <c r="H169">
        <f t="shared" si="16"/>
        <v>29081966359.383671</v>
      </c>
      <c r="I169">
        <f t="shared" si="17"/>
        <v>20802578.316836365</v>
      </c>
      <c r="J169">
        <v>4700000</v>
      </c>
      <c r="K169">
        <v>7.0000000000000007E-2</v>
      </c>
      <c r="L169">
        <f t="shared" si="23"/>
        <v>157983193.27731091</v>
      </c>
      <c r="M169">
        <f t="shared" si="18"/>
        <v>3361.9500442611397</v>
      </c>
      <c r="N169">
        <f t="shared" si="19"/>
        <v>48027.857775159137</v>
      </c>
      <c r="P169">
        <v>20000000000</v>
      </c>
      <c r="Q169" s="2">
        <f t="shared" si="20"/>
        <v>1.4540983179691835</v>
      </c>
      <c r="R169" s="2">
        <f t="shared" si="21"/>
        <v>1.0401289158418182E-3</v>
      </c>
      <c r="S169" s="2">
        <f t="shared" si="22"/>
        <v>7.1530852005556166E-4</v>
      </c>
    </row>
    <row r="170" spans="7:19" x14ac:dyDescent="0.15">
      <c r="G170" s="1">
        <v>43445</v>
      </c>
      <c r="H170">
        <f t="shared" si="16"/>
        <v>29239949552.66098</v>
      </c>
      <c r="I170">
        <f t="shared" si="17"/>
        <v>20850606.174611524</v>
      </c>
      <c r="J170">
        <v>4700000</v>
      </c>
      <c r="K170">
        <v>7.0000000000000007E-2</v>
      </c>
      <c r="L170">
        <f t="shared" si="23"/>
        <v>157983193.27731091</v>
      </c>
      <c r="M170">
        <f t="shared" si="18"/>
        <v>3351.5054068127101</v>
      </c>
      <c r="N170">
        <f t="shared" si="19"/>
        <v>47878.648668752998</v>
      </c>
      <c r="P170">
        <v>20000000000</v>
      </c>
      <c r="Q170" s="2">
        <f t="shared" si="20"/>
        <v>1.4619974776330491</v>
      </c>
      <c r="R170" s="2">
        <f t="shared" si="21"/>
        <v>1.0425303087305761E-3</v>
      </c>
      <c r="S170" s="2">
        <f t="shared" si="22"/>
        <v>7.1308625676866171E-4</v>
      </c>
    </row>
    <row r="171" spans="7:19" x14ac:dyDescent="0.15">
      <c r="G171" s="1">
        <v>43446</v>
      </c>
      <c r="H171">
        <f t="shared" si="16"/>
        <v>29397932745.93829</v>
      </c>
      <c r="I171">
        <f t="shared" si="17"/>
        <v>20898484.823280279</v>
      </c>
      <c r="J171">
        <v>4700000</v>
      </c>
      <c r="K171">
        <v>7.0000000000000007E-2</v>
      </c>
      <c r="L171">
        <f t="shared" si="23"/>
        <v>157983193.27731091</v>
      </c>
      <c r="M171">
        <f t="shared" si="18"/>
        <v>3341.149172571942</v>
      </c>
      <c r="N171">
        <f t="shared" si="19"/>
        <v>47730.70246531345</v>
      </c>
      <c r="P171">
        <v>20000000000</v>
      </c>
      <c r="Q171" s="2">
        <f t="shared" si="20"/>
        <v>1.4698966372969144</v>
      </c>
      <c r="R171" s="2">
        <f t="shared" si="21"/>
        <v>1.0449242411640139E-3</v>
      </c>
      <c r="S171" s="2">
        <f t="shared" si="22"/>
        <v>7.1088280267488123E-4</v>
      </c>
    </row>
    <row r="172" spans="7:19" x14ac:dyDescent="0.15">
      <c r="G172" s="1">
        <v>43447</v>
      </c>
      <c r="H172">
        <f t="shared" si="16"/>
        <v>29555915939.215599</v>
      </c>
      <c r="I172">
        <f t="shared" si="17"/>
        <v>20946215.525745593</v>
      </c>
      <c r="J172">
        <v>4700000</v>
      </c>
      <c r="K172">
        <v>7.0000000000000007E-2</v>
      </c>
      <c r="L172">
        <f t="shared" si="23"/>
        <v>157983193.27731091</v>
      </c>
      <c r="M172">
        <f t="shared" si="18"/>
        <v>3330.8801247597885</v>
      </c>
      <c r="N172">
        <f t="shared" si="19"/>
        <v>47584.001782282685</v>
      </c>
      <c r="P172">
        <v>20000000000</v>
      </c>
      <c r="Q172" s="2">
        <f t="shared" si="20"/>
        <v>1.47779579696078</v>
      </c>
      <c r="R172" s="2">
        <f t="shared" si="21"/>
        <v>1.0473107762872795E-3</v>
      </c>
      <c r="S172" s="2">
        <f t="shared" si="22"/>
        <v>7.0869789888506143E-4</v>
      </c>
    </row>
    <row r="173" spans="7:19" x14ac:dyDescent="0.15">
      <c r="G173" s="1">
        <v>43448</v>
      </c>
      <c r="H173">
        <f t="shared" si="16"/>
        <v>29713899132.492908</v>
      </c>
      <c r="I173">
        <f t="shared" si="17"/>
        <v>20993799.527527876</v>
      </c>
      <c r="J173">
        <v>4700000</v>
      </c>
      <c r="K173">
        <v>7.0000000000000007E-2</v>
      </c>
      <c r="L173">
        <f t="shared" si="23"/>
        <v>157983193.27731091</v>
      </c>
      <c r="M173">
        <f t="shared" si="18"/>
        <v>3320.6970697252555</v>
      </c>
      <c r="N173">
        <f t="shared" si="19"/>
        <v>47438.529567503647</v>
      </c>
      <c r="P173">
        <v>20000000000</v>
      </c>
      <c r="Q173" s="2">
        <f t="shared" si="20"/>
        <v>1.4856949566246453</v>
      </c>
      <c r="R173" s="2">
        <f t="shared" si="21"/>
        <v>1.0496899763763937E-3</v>
      </c>
      <c r="S173" s="2">
        <f t="shared" si="22"/>
        <v>7.0653129143090549E-4</v>
      </c>
    </row>
    <row r="174" spans="7:19" x14ac:dyDescent="0.15">
      <c r="G174" s="1">
        <v>43449</v>
      </c>
      <c r="H174">
        <f t="shared" si="16"/>
        <v>29871882325.770218</v>
      </c>
      <c r="I174">
        <f t="shared" si="17"/>
        <v>21041238.057095379</v>
      </c>
      <c r="J174">
        <v>4700000</v>
      </c>
      <c r="K174">
        <v>7.0000000000000007E-2</v>
      </c>
      <c r="L174">
        <f t="shared" si="23"/>
        <v>157983193.27731091</v>
      </c>
      <c r="M174">
        <f t="shared" si="18"/>
        <v>3310.598836385795</v>
      </c>
      <c r="N174">
        <f t="shared" si="19"/>
        <v>47294.269091225637</v>
      </c>
      <c r="P174">
        <v>20000000000</v>
      </c>
      <c r="Q174" s="2">
        <f t="shared" si="20"/>
        <v>1.4935941162885109</v>
      </c>
      <c r="R174" s="2">
        <f t="shared" si="21"/>
        <v>1.052061902854769E-3</v>
      </c>
      <c r="S174" s="2">
        <f t="shared" si="22"/>
        <v>7.0438273114591381E-4</v>
      </c>
    </row>
    <row r="175" spans="7:19" x14ac:dyDescent="0.15">
      <c r="G175" s="1">
        <v>43450</v>
      </c>
      <c r="H175">
        <f t="shared" si="16"/>
        <v>30029865519.047527</v>
      </c>
      <c r="I175">
        <f t="shared" si="17"/>
        <v>21088532.326186605</v>
      </c>
      <c r="J175">
        <v>4700000</v>
      </c>
      <c r="K175">
        <v>7.0000000000000007E-2</v>
      </c>
      <c r="L175">
        <f t="shared" si="23"/>
        <v>157983193.27731091</v>
      </c>
      <c r="M175">
        <f t="shared" si="18"/>
        <v>3300.5842756841212</v>
      </c>
      <c r="N175">
        <f t="shared" si="19"/>
        <v>47151.203938344581</v>
      </c>
      <c r="P175">
        <v>20000000000</v>
      </c>
      <c r="Q175" s="2">
        <f t="shared" si="20"/>
        <v>1.5014932759523765</v>
      </c>
      <c r="R175" s="2">
        <f t="shared" si="21"/>
        <v>1.0544266163093302E-3</v>
      </c>
      <c r="S175" s="2">
        <f t="shared" si="22"/>
        <v>7.0225197354981301E-4</v>
      </c>
    </row>
    <row r="176" spans="7:19" x14ac:dyDescent="0.15">
      <c r="G176" s="1">
        <v>43451</v>
      </c>
      <c r="H176">
        <f t="shared" si="16"/>
        <v>30187848712.324837</v>
      </c>
      <c r="I176">
        <f t="shared" si="17"/>
        <v>21135683.530124951</v>
      </c>
      <c r="J176">
        <v>4700000</v>
      </c>
      <c r="K176">
        <v>7.0000000000000007E-2</v>
      </c>
      <c r="L176">
        <f t="shared" si="23"/>
        <v>157983193.27731091</v>
      </c>
      <c r="M176">
        <f t="shared" si="18"/>
        <v>3290.6522600608673</v>
      </c>
      <c r="N176">
        <f t="shared" si="19"/>
        <v>47009.318000869527</v>
      </c>
      <c r="P176">
        <v>20000000000</v>
      </c>
      <c r="Q176" s="2">
        <f t="shared" si="20"/>
        <v>1.5093924356162418</v>
      </c>
      <c r="R176" s="2">
        <f t="shared" si="21"/>
        <v>1.0567841765062476E-3</v>
      </c>
      <c r="S176" s="2">
        <f t="shared" si="22"/>
        <v>7.001387787363548E-4</v>
      </c>
    </row>
    <row r="177" spans="7:19" x14ac:dyDescent="0.15">
      <c r="G177" s="1">
        <v>43452</v>
      </c>
      <c r="H177">
        <f t="shared" si="16"/>
        <v>30345831905.602146</v>
      </c>
      <c r="I177">
        <f t="shared" si="17"/>
        <v>21182692.848125819</v>
      </c>
      <c r="J177">
        <v>4700000</v>
      </c>
      <c r="K177">
        <v>7.0000000000000007E-2</v>
      </c>
      <c r="L177">
        <f t="shared" si="23"/>
        <v>157983193.27731091</v>
      </c>
      <c r="M177">
        <f t="shared" si="18"/>
        <v>3280.8016829425533</v>
      </c>
      <c r="N177">
        <f t="shared" si="19"/>
        <v>46868.595470607899</v>
      </c>
      <c r="P177">
        <v>20000000000</v>
      </c>
      <c r="Q177" s="2">
        <f t="shared" si="20"/>
        <v>1.5172915952801074</v>
      </c>
      <c r="R177" s="2">
        <f t="shared" si="21"/>
        <v>1.0591346424062909E-3</v>
      </c>
      <c r="S177" s="2">
        <f t="shared" si="22"/>
        <v>6.9804291126437305E-4</v>
      </c>
    </row>
    <row r="178" spans="7:19" x14ac:dyDescent="0.15">
      <c r="G178" s="1">
        <v>43453</v>
      </c>
      <c r="H178">
        <f t="shared" si="16"/>
        <v>30503815098.879456</v>
      </c>
      <c r="I178">
        <f t="shared" si="17"/>
        <v>21229561.443596426</v>
      </c>
      <c r="J178">
        <v>4700000</v>
      </c>
      <c r="K178">
        <v>7.0000000000000007E-2</v>
      </c>
      <c r="L178">
        <f t="shared" si="23"/>
        <v>157983193.27731091</v>
      </c>
      <c r="M178">
        <f t="shared" si="18"/>
        <v>3271.0314582443343</v>
      </c>
      <c r="N178">
        <f t="shared" si="19"/>
        <v>46729.020832061913</v>
      </c>
      <c r="P178">
        <v>20000000000</v>
      </c>
      <c r="Q178" s="2">
        <f t="shared" si="20"/>
        <v>1.5251907549439727</v>
      </c>
      <c r="R178" s="2">
        <f t="shared" si="21"/>
        <v>1.0614780721798214E-3</v>
      </c>
      <c r="S178" s="2">
        <f t="shared" si="22"/>
        <v>6.9596414005198605E-4</v>
      </c>
    </row>
    <row r="179" spans="7:19" x14ac:dyDescent="0.15">
      <c r="G179" s="1">
        <v>43454</v>
      </c>
      <c r="H179">
        <f t="shared" si="16"/>
        <v>30661798292.156765</v>
      </c>
      <c r="I179">
        <f t="shared" si="17"/>
        <v>21276290.464428488</v>
      </c>
      <c r="J179">
        <v>4700000</v>
      </c>
      <c r="K179">
        <v>7.0000000000000007E-2</v>
      </c>
      <c r="L179">
        <f t="shared" si="23"/>
        <v>157983193.27731091</v>
      </c>
      <c r="M179">
        <f t="shared" si="18"/>
        <v>3261.3405198870332</v>
      </c>
      <c r="N179">
        <f t="shared" si="19"/>
        <v>46590.578855529042</v>
      </c>
      <c r="P179">
        <v>20000000000</v>
      </c>
      <c r="Q179" s="2">
        <f t="shared" si="20"/>
        <v>1.5330899146078383</v>
      </c>
      <c r="R179" s="2">
        <f t="shared" si="21"/>
        <v>1.0638145232214245E-3</v>
      </c>
      <c r="S179" s="2">
        <f t="shared" si="22"/>
        <v>6.939022382738369E-4</v>
      </c>
    </row>
    <row r="180" spans="7:19" x14ac:dyDescent="0.15">
      <c r="G180" s="1">
        <v>43455</v>
      </c>
      <c r="H180">
        <f t="shared" si="16"/>
        <v>30819781485.434074</v>
      </c>
      <c r="I180">
        <f t="shared" si="17"/>
        <v>21322881.043284018</v>
      </c>
      <c r="J180">
        <v>4700000</v>
      </c>
      <c r="K180">
        <v>7.0000000000000007E-2</v>
      </c>
      <c r="L180">
        <f t="shared" si="23"/>
        <v>157983193.27731091</v>
      </c>
      <c r="M180">
        <f t="shared" si="18"/>
        <v>3251.7278213279774</v>
      </c>
      <c r="N180">
        <f t="shared" si="19"/>
        <v>46453.254590399672</v>
      </c>
      <c r="P180">
        <v>20000000000</v>
      </c>
      <c r="Q180" s="2">
        <f t="shared" si="20"/>
        <v>1.5409890742717036</v>
      </c>
      <c r="R180" s="2">
        <f t="shared" si="21"/>
        <v>1.0661440521642009E-3</v>
      </c>
      <c r="S180" s="2">
        <f t="shared" si="22"/>
        <v>6.918569832612718E-4</v>
      </c>
    </row>
    <row r="181" spans="7:19" x14ac:dyDescent="0.15">
      <c r="G181" s="1">
        <v>43456</v>
      </c>
      <c r="H181">
        <f t="shared" si="16"/>
        <v>30977764678.711384</v>
      </c>
      <c r="I181">
        <f t="shared" si="17"/>
        <v>21369334.297874417</v>
      </c>
      <c r="J181">
        <v>4700000</v>
      </c>
      <c r="K181">
        <v>7.0000000000000007E-2</v>
      </c>
      <c r="L181">
        <f t="shared" si="23"/>
        <v>157983193.27731091</v>
      </c>
      <c r="M181">
        <f t="shared" si="18"/>
        <v>3242.1923351051714</v>
      </c>
      <c r="N181">
        <f t="shared" si="19"/>
        <v>46317.033358645305</v>
      </c>
      <c r="P181">
        <v>20000000000</v>
      </c>
      <c r="Q181" s="2">
        <f t="shared" si="20"/>
        <v>1.5488882339355692</v>
      </c>
      <c r="R181" s="2">
        <f t="shared" si="21"/>
        <v>1.0684667148937209E-3</v>
      </c>
      <c r="S181" s="2">
        <f t="shared" si="22"/>
        <v>6.8982815640535565E-4</v>
      </c>
    </row>
    <row r="182" spans="7:19" x14ac:dyDescent="0.15">
      <c r="G182" s="1">
        <v>43457</v>
      </c>
      <c r="H182">
        <f t="shared" si="16"/>
        <v>31135747871.988693</v>
      </c>
      <c r="I182">
        <f t="shared" si="17"/>
        <v>21415651.331233062</v>
      </c>
      <c r="J182">
        <v>4700000</v>
      </c>
      <c r="K182">
        <v>7.0000000000000007E-2</v>
      </c>
      <c r="L182">
        <f t="shared" si="23"/>
        <v>157983193.27731091</v>
      </c>
      <c r="M182">
        <f t="shared" si="18"/>
        <v>3232.733052394366</v>
      </c>
      <c r="N182">
        <f t="shared" si="19"/>
        <v>46181.900748490938</v>
      </c>
      <c r="P182">
        <v>20000000000</v>
      </c>
      <c r="Q182" s="2">
        <f t="shared" si="20"/>
        <v>1.5567873935994347</v>
      </c>
      <c r="R182" s="2">
        <f t="shared" si="21"/>
        <v>1.070782566561653E-3</v>
      </c>
      <c r="S182" s="2">
        <f t="shared" si="22"/>
        <v>6.8781554306263104E-4</v>
      </c>
    </row>
    <row r="183" spans="7:19" x14ac:dyDescent="0.15">
      <c r="G183" s="1">
        <v>43458</v>
      </c>
      <c r="H183">
        <f t="shared" si="16"/>
        <v>31293731065.266003</v>
      </c>
      <c r="I183">
        <f t="shared" si="17"/>
        <v>21461833.231981553</v>
      </c>
      <c r="J183">
        <v>4700000</v>
      </c>
      <c r="K183">
        <v>7.0000000000000007E-2</v>
      </c>
      <c r="L183">
        <f t="shared" si="23"/>
        <v>157983193.27731091</v>
      </c>
      <c r="M183">
        <f t="shared" si="18"/>
        <v>3223.3489825785937</v>
      </c>
      <c r="N183">
        <f t="shared" si="19"/>
        <v>46047.842608265622</v>
      </c>
      <c r="P183">
        <v>20000000000</v>
      </c>
      <c r="Q183" s="2">
        <f t="shared" si="20"/>
        <v>1.5646865532633001</v>
      </c>
      <c r="R183" s="2">
        <f t="shared" si="21"/>
        <v>1.0730916615990776E-3</v>
      </c>
      <c r="S183" s="2">
        <f t="shared" si="22"/>
        <v>6.8581893246353058E-4</v>
      </c>
    </row>
    <row r="184" spans="7:19" x14ac:dyDescent="0.15">
      <c r="G184" s="1">
        <v>43459</v>
      </c>
      <c r="H184">
        <f t="shared" si="16"/>
        <v>31451714258.543312</v>
      </c>
      <c r="I184">
        <f t="shared" si="17"/>
        <v>21507881.074589819</v>
      </c>
      <c r="J184">
        <v>4700000</v>
      </c>
      <c r="K184">
        <v>7.0000000000000007E-2</v>
      </c>
      <c r="L184">
        <f t="shared" si="23"/>
        <v>157983193.27731091</v>
      </c>
      <c r="M184">
        <f t="shared" si="18"/>
        <v>3214.0391528297573</v>
      </c>
      <c r="N184">
        <f t="shared" si="19"/>
        <v>45914.845040425098</v>
      </c>
      <c r="P184">
        <v>20000000000</v>
      </c>
      <c r="Q184" s="2">
        <f t="shared" si="20"/>
        <v>1.5725857129271656</v>
      </c>
      <c r="R184" s="2">
        <f t="shared" si="21"/>
        <v>1.075394053729491E-3</v>
      </c>
      <c r="S184" s="2">
        <f t="shared" si="22"/>
        <v>6.8383811762335266E-4</v>
      </c>
    </row>
    <row r="185" spans="7:19" x14ac:dyDescent="0.15">
      <c r="G185" s="1">
        <v>43460</v>
      </c>
      <c r="H185">
        <f t="shared" ref="H185:H212" si="24">H184+L184</f>
        <v>31609697451.820621</v>
      </c>
      <c r="I185">
        <f t="shared" ref="I185:I212" si="25">I184+N184</f>
        <v>21553795.919630244</v>
      </c>
      <c r="J185">
        <v>4700000</v>
      </c>
      <c r="K185">
        <v>7.0000000000000007E-2</v>
      </c>
      <c r="L185">
        <f t="shared" si="23"/>
        <v>157983193.27731091</v>
      </c>
      <c r="M185">
        <f t="shared" ref="M185:M212" si="26">J185*I185/H185</f>
        <v>3204.8026077018785</v>
      </c>
      <c r="N185">
        <f t="shared" ref="N185:N212" si="27">M185/K185</f>
        <v>45782.894395741117</v>
      </c>
      <c r="P185">
        <v>20000000000</v>
      </c>
      <c r="Q185" s="2">
        <f t="shared" ref="Q185:Q212" si="28">H185/P185</f>
        <v>1.580484872591031</v>
      </c>
      <c r="R185" s="2">
        <f t="shared" ref="R185:R212" si="29">I185/P185</f>
        <v>1.0776897959815122E-3</v>
      </c>
      <c r="S185" s="2">
        <f t="shared" ref="S185:S212" si="30">I185/H185</f>
        <v>6.8187289525571877E-4</v>
      </c>
    </row>
    <row r="186" spans="7:19" x14ac:dyDescent="0.15">
      <c r="G186" s="1">
        <v>43461</v>
      </c>
      <c r="H186">
        <f t="shared" si="24"/>
        <v>31767680645.097931</v>
      </c>
      <c r="I186">
        <f t="shared" si="25"/>
        <v>21599578.814025987</v>
      </c>
      <c r="J186">
        <v>4700000</v>
      </c>
      <c r="K186">
        <v>7.0000000000000007E-2</v>
      </c>
      <c r="L186">
        <f t="shared" si="23"/>
        <v>157983193.27731091</v>
      </c>
      <c r="M186">
        <f t="shared" si="26"/>
        <v>3195.6384087356209</v>
      </c>
      <c r="N186">
        <f t="shared" si="27"/>
        <v>45651.977267651724</v>
      </c>
      <c r="P186">
        <v>20000000000</v>
      </c>
      <c r="Q186" s="2">
        <f t="shared" si="28"/>
        <v>1.5883840322548965</v>
      </c>
      <c r="R186" s="2">
        <f t="shared" si="29"/>
        <v>1.0799789407012993E-3</v>
      </c>
      <c r="S186" s="2">
        <f t="shared" si="30"/>
        <v>6.7992306568842998E-4</v>
      </c>
    </row>
    <row r="187" spans="7:19" x14ac:dyDescent="0.15">
      <c r="G187" s="1">
        <v>43462</v>
      </c>
      <c r="H187">
        <f t="shared" si="24"/>
        <v>31925663838.37524</v>
      </c>
      <c r="I187">
        <f t="shared" si="25"/>
        <v>21645230.79129364</v>
      </c>
      <c r="J187">
        <v>4700000</v>
      </c>
      <c r="K187">
        <v>7.0000000000000007E-2</v>
      </c>
      <c r="L187">
        <f t="shared" si="23"/>
        <v>157983193.27731091</v>
      </c>
      <c r="M187">
        <f t="shared" si="26"/>
        <v>3186.5456340737278</v>
      </c>
      <c r="N187">
        <f t="shared" si="27"/>
        <v>45522.080486767532</v>
      </c>
      <c r="P187">
        <v>20000000000</v>
      </c>
      <c r="Q187" s="2">
        <f t="shared" si="28"/>
        <v>1.5962831919187621</v>
      </c>
      <c r="R187" s="2">
        <f t="shared" si="29"/>
        <v>1.0822615395646819E-3</v>
      </c>
      <c r="S187" s="2">
        <f t="shared" si="30"/>
        <v>6.7798843278164421E-4</v>
      </c>
    </row>
    <row r="188" spans="7:19" x14ac:dyDescent="0.15">
      <c r="G188" s="1">
        <v>43463</v>
      </c>
      <c r="H188">
        <f t="shared" si="24"/>
        <v>32083647031.65255</v>
      </c>
      <c r="I188">
        <f t="shared" si="25"/>
        <v>21690752.871780407</v>
      </c>
      <c r="J188">
        <v>4700000</v>
      </c>
      <c r="K188">
        <v>7.0000000000000007E-2</v>
      </c>
      <c r="L188">
        <f t="shared" si="23"/>
        <v>157983193.27731091</v>
      </c>
      <c r="M188">
        <f t="shared" si="26"/>
        <v>3177.5233780870108</v>
      </c>
      <c r="N188">
        <f t="shared" si="27"/>
        <v>45393.191115528723</v>
      </c>
      <c r="P188">
        <v>20000000000</v>
      </c>
      <c r="Q188" s="2">
        <f t="shared" si="28"/>
        <v>1.6041823515826275</v>
      </c>
      <c r="R188" s="2">
        <f t="shared" si="29"/>
        <v>1.0845376435890204E-3</v>
      </c>
      <c r="S188" s="2">
        <f t="shared" si="30"/>
        <v>6.7606880384830025E-4</v>
      </c>
    </row>
    <row r="189" spans="7:19" x14ac:dyDescent="0.15">
      <c r="G189" s="1">
        <v>43464</v>
      </c>
      <c r="H189">
        <f t="shared" si="24"/>
        <v>32241630224.929859</v>
      </c>
      <c r="I189">
        <f t="shared" si="25"/>
        <v>21736146.062895935</v>
      </c>
      <c r="J189">
        <v>4700000</v>
      </c>
      <c r="K189">
        <v>7.0000000000000007E-2</v>
      </c>
      <c r="L189">
        <f t="shared" si="23"/>
        <v>157983193.27731091</v>
      </c>
      <c r="M189">
        <f t="shared" si="26"/>
        <v>3168.5707510105635</v>
      </c>
      <c r="N189">
        <f t="shared" si="27"/>
        <v>45265.296443008046</v>
      </c>
      <c r="P189">
        <v>20000000000</v>
      </c>
      <c r="Q189" s="2">
        <f t="shared" si="28"/>
        <v>1.612081511246493</v>
      </c>
      <c r="R189" s="2">
        <f t="shared" si="29"/>
        <v>1.0868073031447968E-3</v>
      </c>
      <c r="S189" s="2">
        <f t="shared" si="30"/>
        <v>6.7416398957671569E-4</v>
      </c>
    </row>
    <row r="190" spans="7:19" x14ac:dyDescent="0.15">
      <c r="G190" s="1">
        <v>43465</v>
      </c>
      <c r="H190">
        <f t="shared" si="24"/>
        <v>32399613418.207169</v>
      </c>
      <c r="I190">
        <f t="shared" si="25"/>
        <v>21781411.359338943</v>
      </c>
      <c r="J190">
        <v>4700000</v>
      </c>
      <c r="K190">
        <v>7.0000000000000007E-2</v>
      </c>
      <c r="L190">
        <f t="shared" si="23"/>
        <v>157983193.27731091</v>
      </c>
      <c r="M190">
        <f t="shared" si="26"/>
        <v>3159.6868785898564</v>
      </c>
      <c r="N190">
        <f t="shared" si="27"/>
        <v>45138.383979855091</v>
      </c>
      <c r="P190">
        <v>20000000000</v>
      </c>
      <c r="Q190" s="2">
        <f t="shared" si="28"/>
        <v>1.6199806709103584</v>
      </c>
      <c r="R190" s="2">
        <f t="shared" si="29"/>
        <v>1.0890705679669471E-3</v>
      </c>
      <c r="S190" s="2">
        <f t="shared" si="30"/>
        <v>6.7227380395528855E-4</v>
      </c>
    </row>
    <row r="191" spans="7:19" x14ac:dyDescent="0.15">
      <c r="G191" s="1">
        <v>43466</v>
      </c>
      <c r="H191">
        <f t="shared" si="24"/>
        <v>32557596611.484478</v>
      </c>
      <c r="I191">
        <f t="shared" si="25"/>
        <v>21826549.743318796</v>
      </c>
      <c r="J191">
        <v>4700000</v>
      </c>
      <c r="K191">
        <v>7.0000000000000007E-2</v>
      </c>
      <c r="L191">
        <f t="shared" si="23"/>
        <v>157983193.27731091</v>
      </c>
      <c r="M191">
        <f t="shared" si="26"/>
        <v>3150.8709017364085</v>
      </c>
      <c r="N191">
        <f t="shared" si="27"/>
        <v>45012.441453377258</v>
      </c>
      <c r="P191">
        <v>20000000000</v>
      </c>
      <c r="Q191" s="2">
        <f t="shared" si="28"/>
        <v>1.6278798305742239</v>
      </c>
      <c r="R191" s="2">
        <f t="shared" si="29"/>
        <v>1.0913274871659398E-3</v>
      </c>
      <c r="S191" s="2">
        <f t="shared" si="30"/>
        <v>6.7039806419923588E-4</v>
      </c>
    </row>
    <row r="192" spans="7:19" x14ac:dyDescent="0.15">
      <c r="G192" s="1">
        <v>43467</v>
      </c>
      <c r="H192">
        <f t="shared" si="24"/>
        <v>32715579804.761787</v>
      </c>
      <c r="I192">
        <f t="shared" si="25"/>
        <v>21871562.184772175</v>
      </c>
      <c r="J192">
        <v>4700000</v>
      </c>
      <c r="K192">
        <v>7.0000000000000007E-2</v>
      </c>
      <c r="L192">
        <f t="shared" si="23"/>
        <v>157983193.27731091</v>
      </c>
      <c r="M192">
        <f t="shared" si="26"/>
        <v>3142.1219761927346</v>
      </c>
      <c r="N192">
        <f t="shared" si="27"/>
        <v>44887.456802753346</v>
      </c>
      <c r="P192">
        <v>20000000000</v>
      </c>
      <c r="Q192" s="2">
        <f t="shared" si="28"/>
        <v>1.6357789902380895</v>
      </c>
      <c r="R192" s="2">
        <f t="shared" si="29"/>
        <v>1.0935781092386088E-3</v>
      </c>
      <c r="S192" s="2">
        <f t="shared" si="30"/>
        <v>6.6853659067930523E-4</v>
      </c>
    </row>
    <row r="193" spans="7:19" x14ac:dyDescent="0.15">
      <c r="G193" s="1">
        <v>43468</v>
      </c>
      <c r="H193">
        <f t="shared" si="24"/>
        <v>32873562998.039097</v>
      </c>
      <c r="I193">
        <f t="shared" si="25"/>
        <v>21916449.641574927</v>
      </c>
      <c r="J193">
        <v>4700000</v>
      </c>
      <c r="K193">
        <v>7.0000000000000007E-2</v>
      </c>
      <c r="L193">
        <f t="shared" si="23"/>
        <v>157983193.27731091</v>
      </c>
      <c r="M193">
        <f t="shared" si="26"/>
        <v>3133.4392722062566</v>
      </c>
      <c r="N193">
        <f t="shared" si="27"/>
        <v>44763.418174375089</v>
      </c>
      <c r="P193">
        <v>20000000000</v>
      </c>
      <c r="Q193" s="2">
        <f t="shared" si="28"/>
        <v>1.6436781499019548</v>
      </c>
      <c r="R193" s="2">
        <f t="shared" si="29"/>
        <v>1.0958224820787463E-3</v>
      </c>
      <c r="S193" s="2">
        <f t="shared" si="30"/>
        <v>6.6668920685239506E-4</v>
      </c>
    </row>
    <row r="194" spans="7:19" x14ac:dyDescent="0.15">
      <c r="G194" s="1">
        <v>43469</v>
      </c>
      <c r="H194">
        <f t="shared" si="24"/>
        <v>33031546191.316406</v>
      </c>
      <c r="I194">
        <f t="shared" si="25"/>
        <v>21961213.059749302</v>
      </c>
      <c r="J194">
        <v>4700000</v>
      </c>
      <c r="K194">
        <v>7.0000000000000007E-2</v>
      </c>
      <c r="L194">
        <f t="shared" si="23"/>
        <v>157983193.27731091</v>
      </c>
      <c r="M194">
        <f t="shared" si="26"/>
        <v>3124.821974211925</v>
      </c>
      <c r="N194">
        <f t="shared" si="27"/>
        <v>44640.313917313208</v>
      </c>
      <c r="P194">
        <v>20000000000</v>
      </c>
      <c r="Q194" s="2">
        <f t="shared" si="28"/>
        <v>1.6515773095658204</v>
      </c>
      <c r="R194" s="2">
        <f t="shared" si="29"/>
        <v>1.098060652987465E-3</v>
      </c>
      <c r="S194" s="2">
        <f t="shared" si="30"/>
        <v>6.6485573919402652E-4</v>
      </c>
    </row>
    <row r="195" spans="7:19" x14ac:dyDescent="0.15">
      <c r="G195" s="1">
        <v>43470</v>
      </c>
      <c r="H195">
        <f t="shared" si="24"/>
        <v>33189529384.593716</v>
      </c>
      <c r="I195">
        <f t="shared" si="25"/>
        <v>22005853.373666614</v>
      </c>
      <c r="J195">
        <v>4700000</v>
      </c>
      <c r="K195">
        <v>7.0000000000000007E-2</v>
      </c>
      <c r="L195">
        <f t="shared" si="23"/>
        <v>157983193.27731091</v>
      </c>
      <c r="M195">
        <f t="shared" si="26"/>
        <v>3116.2692805232491</v>
      </c>
      <c r="N195">
        <f t="shared" si="27"/>
        <v>44518.132578903555</v>
      </c>
      <c r="P195">
        <v>20000000000</v>
      </c>
      <c r="Q195" s="2">
        <f t="shared" si="28"/>
        <v>1.6594764692296857</v>
      </c>
      <c r="R195" s="2">
        <f t="shared" si="29"/>
        <v>1.1002926686833308E-3</v>
      </c>
      <c r="S195" s="2">
        <f t="shared" si="30"/>
        <v>6.6303601713260619E-4</v>
      </c>
    </row>
    <row r="196" spans="7:19" x14ac:dyDescent="0.15">
      <c r="G196" s="1">
        <v>43471</v>
      </c>
      <c r="H196">
        <f t="shared" si="24"/>
        <v>33347512577.871025</v>
      </c>
      <c r="I196">
        <f t="shared" si="25"/>
        <v>22050371.506245516</v>
      </c>
      <c r="J196">
        <v>4700000</v>
      </c>
      <c r="K196">
        <v>7.0000000000000007E-2</v>
      </c>
      <c r="L196">
        <f t="shared" si="23"/>
        <v>157983193.27731091</v>
      </c>
      <c r="M196">
        <f t="shared" si="26"/>
        <v>3107.7804030314969</v>
      </c>
      <c r="N196">
        <f t="shared" si="27"/>
        <v>44396.862900449953</v>
      </c>
      <c r="P196">
        <v>20000000000</v>
      </c>
      <c r="Q196" s="2">
        <f t="shared" si="28"/>
        <v>1.6673756288935513</v>
      </c>
      <c r="R196" s="2">
        <f t="shared" si="29"/>
        <v>1.1025185753122757E-3</v>
      </c>
      <c r="S196" s="2">
        <f t="shared" si="30"/>
        <v>6.6122987298542488E-4</v>
      </c>
    </row>
    <row r="197" spans="7:19" x14ac:dyDescent="0.15">
      <c r="G197" s="1">
        <v>43472</v>
      </c>
      <c r="H197">
        <f t="shared" si="24"/>
        <v>33505495771.148335</v>
      </c>
      <c r="I197">
        <f t="shared" si="25"/>
        <v>22094768.369145967</v>
      </c>
      <c r="J197">
        <v>4700000</v>
      </c>
      <c r="K197">
        <v>7.0000000000000007E-2</v>
      </c>
      <c r="L197">
        <f t="shared" si="23"/>
        <v>157983193.27731091</v>
      </c>
      <c r="M197">
        <f t="shared" si="26"/>
        <v>3099.3545669127984</v>
      </c>
      <c r="N197">
        <f t="shared" si="27"/>
        <v>44276.493813039975</v>
      </c>
      <c r="P197">
        <v>20000000000</v>
      </c>
      <c r="Q197" s="2">
        <f t="shared" si="28"/>
        <v>1.6752747885574166</v>
      </c>
      <c r="R197" s="2">
        <f t="shared" si="29"/>
        <v>1.1047384184572984E-3</v>
      </c>
      <c r="S197" s="2">
        <f t="shared" si="30"/>
        <v>6.5943714189634008E-4</v>
      </c>
    </row>
    <row r="198" spans="7:19" x14ac:dyDescent="0.15">
      <c r="G198" s="1">
        <v>43473</v>
      </c>
      <c r="H198">
        <f t="shared" si="24"/>
        <v>33663478964.425644</v>
      </c>
      <c r="I198">
        <f t="shared" si="25"/>
        <v>22139044.862959009</v>
      </c>
      <c r="J198">
        <v>4700000</v>
      </c>
      <c r="K198">
        <v>7.0000000000000007E-2</v>
      </c>
      <c r="L198">
        <f t="shared" si="23"/>
        <v>157983193.27731091</v>
      </c>
      <c r="M198">
        <f t="shared" si="26"/>
        <v>3090.9910103429106</v>
      </c>
      <c r="N198">
        <f t="shared" si="27"/>
        <v>44157.014433470147</v>
      </c>
      <c r="P198">
        <v>20000000000</v>
      </c>
      <c r="Q198" s="2">
        <f t="shared" si="28"/>
        <v>1.6831739482212822</v>
      </c>
      <c r="R198" s="2">
        <f t="shared" si="29"/>
        <v>1.1069522431479504E-3</v>
      </c>
      <c r="S198" s="2">
        <f t="shared" si="30"/>
        <v>6.5765766177508739E-4</v>
      </c>
    </row>
    <row r="199" spans="7:19" x14ac:dyDescent="0.15">
      <c r="G199" s="1">
        <v>43474</v>
      </c>
      <c r="H199">
        <f t="shared" si="24"/>
        <v>33821462157.702953</v>
      </c>
      <c r="I199">
        <f t="shared" si="25"/>
        <v>22183201.877392478</v>
      </c>
      <c r="J199">
        <v>4700000</v>
      </c>
      <c r="K199">
        <v>7.0000000000000007E-2</v>
      </c>
      <c r="L199">
        <f t="shared" si="23"/>
        <v>157983193.27731091</v>
      </c>
      <c r="M199">
        <f t="shared" si="26"/>
        <v>3082.6889842194132</v>
      </c>
      <c r="N199">
        <f t="shared" si="27"/>
        <v>44038.414060277326</v>
      </c>
      <c r="P199">
        <v>20000000000</v>
      </c>
      <c r="Q199" s="2">
        <f t="shared" si="28"/>
        <v>1.6910731078851478</v>
      </c>
      <c r="R199" s="2">
        <f t="shared" si="29"/>
        <v>1.109160093869624E-3</v>
      </c>
      <c r="S199" s="2">
        <f t="shared" si="30"/>
        <v>6.5589127323817311E-4</v>
      </c>
    </row>
    <row r="200" spans="7:19" x14ac:dyDescent="0.15">
      <c r="G200" s="1">
        <v>43475</v>
      </c>
      <c r="H200">
        <f t="shared" si="24"/>
        <v>33979445350.980263</v>
      </c>
      <c r="I200">
        <f t="shared" si="25"/>
        <v>22227240.291452754</v>
      </c>
      <c r="J200">
        <v>4700000</v>
      </c>
      <c r="K200">
        <v>7.0000000000000007E-2</v>
      </c>
      <c r="L200">
        <f t="shared" si="23"/>
        <v>157983193.27731091</v>
      </c>
      <c r="M200">
        <f t="shared" si="26"/>
        <v>3074.4477518911053</v>
      </c>
      <c r="N200">
        <f t="shared" si="27"/>
        <v>43920.682169872925</v>
      </c>
      <c r="P200">
        <v>20000000000</v>
      </c>
      <c r="Q200" s="2">
        <f t="shared" si="28"/>
        <v>1.6989722675490131</v>
      </c>
      <c r="R200" s="2">
        <f t="shared" si="29"/>
        <v>1.1113620145726377E-3</v>
      </c>
      <c r="S200" s="2">
        <f t="shared" si="30"/>
        <v>6.5413781955129906E-4</v>
      </c>
    </row>
    <row r="201" spans="7:19" x14ac:dyDescent="0.15">
      <c r="G201" s="1">
        <v>43476</v>
      </c>
      <c r="H201">
        <f t="shared" si="24"/>
        <v>34137428544.257572</v>
      </c>
      <c r="I201">
        <f t="shared" si="25"/>
        <v>22271160.973622628</v>
      </c>
      <c r="J201">
        <v>4700000</v>
      </c>
      <c r="K201">
        <v>7.0000000000000007E-2</v>
      </c>
      <c r="L201">
        <f t="shared" si="23"/>
        <v>157983193.27731091</v>
      </c>
      <c r="M201">
        <f t="shared" si="26"/>
        <v>3066.2665888943811</v>
      </c>
      <c r="N201">
        <f t="shared" si="27"/>
        <v>43803.808412776867</v>
      </c>
      <c r="P201">
        <v>20000000000</v>
      </c>
      <c r="Q201" s="2">
        <f t="shared" si="28"/>
        <v>1.7068714272128787</v>
      </c>
      <c r="R201" s="2">
        <f t="shared" si="29"/>
        <v>1.1135580486811313E-3</v>
      </c>
      <c r="S201" s="2">
        <f t="shared" si="30"/>
        <v>6.523971465732726E-4</v>
      </c>
    </row>
    <row r="202" spans="7:19" x14ac:dyDescent="0.15">
      <c r="G202" s="1">
        <v>43477</v>
      </c>
      <c r="H202">
        <f t="shared" si="24"/>
        <v>34295411737.534882</v>
      </c>
      <c r="I202">
        <f t="shared" si="25"/>
        <v>22314964.782035403</v>
      </c>
      <c r="J202">
        <v>4700000</v>
      </c>
      <c r="K202">
        <v>7.0000000000000007E-2</v>
      </c>
      <c r="L202">
        <f t="shared" si="23"/>
        <v>157983193.27731091</v>
      </c>
      <c r="M202">
        <f t="shared" si="26"/>
        <v>3058.1447826963772</v>
      </c>
      <c r="N202">
        <f t="shared" si="27"/>
        <v>43687.782609948241</v>
      </c>
      <c r="P202">
        <v>20000000000</v>
      </c>
      <c r="Q202" s="2">
        <f t="shared" si="28"/>
        <v>1.714770586876744</v>
      </c>
      <c r="R202" s="2">
        <f t="shared" si="29"/>
        <v>1.1157482391017702E-3</v>
      </c>
      <c r="S202" s="2">
        <f t="shared" si="30"/>
        <v>6.5066910270135685E-4</v>
      </c>
    </row>
    <row r="203" spans="7:19" x14ac:dyDescent="0.15">
      <c r="G203" s="1">
        <v>43478</v>
      </c>
      <c r="H203">
        <f t="shared" si="24"/>
        <v>34453394930.812195</v>
      </c>
      <c r="I203">
        <f t="shared" si="25"/>
        <v>22358652.56464535</v>
      </c>
      <c r="J203">
        <v>4700000</v>
      </c>
      <c r="K203">
        <v>7.0000000000000007E-2</v>
      </c>
      <c r="L203">
        <f t="shared" si="23"/>
        <v>157983193.27731091</v>
      </c>
      <c r="M203">
        <f t="shared" si="26"/>
        <v>3050.0816324446864</v>
      </c>
      <c r="N203">
        <f t="shared" si="27"/>
        <v>43572.594749209798</v>
      </c>
      <c r="P203">
        <v>20000000000</v>
      </c>
      <c r="Q203" s="2">
        <f t="shared" si="28"/>
        <v>1.7226697465406098</v>
      </c>
      <c r="R203" s="2">
        <f t="shared" si="29"/>
        <v>1.1179326282322675E-3</v>
      </c>
      <c r="S203" s="2">
        <f t="shared" si="30"/>
        <v>6.4895353881801838E-4</v>
      </c>
    </row>
    <row r="204" spans="7:19" x14ac:dyDescent="0.15">
      <c r="G204" s="1">
        <v>43479</v>
      </c>
      <c r="H204">
        <f t="shared" si="24"/>
        <v>34611378124.089508</v>
      </c>
      <c r="I204">
        <f t="shared" si="25"/>
        <v>22402225.159394559</v>
      </c>
      <c r="J204">
        <v>4700000</v>
      </c>
      <c r="K204">
        <v>7.0000000000000007E-2</v>
      </c>
      <c r="L204">
        <f t="shared" si="23"/>
        <v>157983193.27731091</v>
      </c>
      <c r="M204">
        <f t="shared" si="26"/>
        <v>3042.0764487234414</v>
      </c>
      <c r="N204">
        <f t="shared" si="27"/>
        <v>43458.234981763446</v>
      </c>
      <c r="P204">
        <v>20000000000</v>
      </c>
      <c r="Q204" s="2">
        <f t="shared" si="28"/>
        <v>1.7305689062044753</v>
      </c>
      <c r="R204" s="2">
        <f t="shared" si="29"/>
        <v>1.1201112579697279E-3</v>
      </c>
      <c r="S204" s="2">
        <f t="shared" si="30"/>
        <v>6.4725030823903015E-4</v>
      </c>
    </row>
    <row r="205" spans="7:19" x14ac:dyDescent="0.15">
      <c r="G205" s="1">
        <v>43480</v>
      </c>
      <c r="H205">
        <f t="shared" si="24"/>
        <v>34769361317.366821</v>
      </c>
      <c r="I205">
        <f t="shared" si="25"/>
        <v>22445683.394376323</v>
      </c>
      <c r="J205">
        <v>4700000</v>
      </c>
      <c r="K205">
        <v>7.0000000000000007E-2</v>
      </c>
      <c r="L205">
        <f t="shared" si="23"/>
        <v>157983193.27731091</v>
      </c>
      <c r="M205">
        <f t="shared" si="26"/>
        <v>3034.1285533155751</v>
      </c>
      <c r="N205">
        <f t="shared" si="27"/>
        <v>43344.693618793928</v>
      </c>
      <c r="P205">
        <v>20000000000</v>
      </c>
      <c r="Q205" s="2">
        <f t="shared" si="28"/>
        <v>1.7384680658683411</v>
      </c>
      <c r="R205" s="2">
        <f t="shared" si="29"/>
        <v>1.1222841697188161E-3</v>
      </c>
      <c r="S205" s="2">
        <f t="shared" si="30"/>
        <v>6.4555926666288836E-4</v>
      </c>
    </row>
    <row r="206" spans="7:19" x14ac:dyDescent="0.15">
      <c r="G206" s="1">
        <v>43481</v>
      </c>
      <c r="H206">
        <f t="shared" si="24"/>
        <v>34927344510.644135</v>
      </c>
      <c r="I206">
        <f t="shared" si="25"/>
        <v>22489028.087995116</v>
      </c>
      <c r="J206">
        <v>4700000</v>
      </c>
      <c r="K206">
        <v>7.0000000000000007E-2</v>
      </c>
      <c r="L206">
        <f t="shared" si="23"/>
        <v>157983193.27731091</v>
      </c>
      <c r="M206">
        <f t="shared" si="26"/>
        <v>3026.2372789710757</v>
      </c>
      <c r="N206">
        <f t="shared" si="27"/>
        <v>43231.961128158218</v>
      </c>
      <c r="P206">
        <v>20000000000</v>
      </c>
      <c r="Q206" s="2">
        <f t="shared" si="28"/>
        <v>1.7463672255322067</v>
      </c>
      <c r="R206" s="2">
        <f t="shared" si="29"/>
        <v>1.1244514043997557E-3</v>
      </c>
      <c r="S206" s="2">
        <f t="shared" si="30"/>
        <v>6.4388027212150545E-4</v>
      </c>
    </row>
    <row r="207" spans="7:19" x14ac:dyDescent="0.15">
      <c r="G207" s="1">
        <v>43482</v>
      </c>
      <c r="H207">
        <f t="shared" si="24"/>
        <v>35085327703.921448</v>
      </c>
      <c r="I207">
        <f t="shared" si="25"/>
        <v>22532260.049123272</v>
      </c>
      <c r="J207">
        <v>4700000</v>
      </c>
      <c r="K207">
        <v>7.0000000000000007E-2</v>
      </c>
      <c r="L207">
        <f t="shared" si="23"/>
        <v>157983193.27731091</v>
      </c>
      <c r="M207">
        <f t="shared" si="26"/>
        <v>3018.4019691810622</v>
      </c>
      <c r="N207">
        <f t="shared" si="27"/>
        <v>43120.028131158026</v>
      </c>
      <c r="P207">
        <v>20000000000</v>
      </c>
      <c r="Q207" s="2">
        <f t="shared" si="28"/>
        <v>1.7542663851960725</v>
      </c>
      <c r="R207" s="2">
        <f t="shared" si="29"/>
        <v>1.1266130024561636E-3</v>
      </c>
      <c r="S207" s="2">
        <f t="shared" si="30"/>
        <v>6.4221318493214098E-4</v>
      </c>
    </row>
    <row r="208" spans="7:19" x14ac:dyDescent="0.15">
      <c r="G208" s="1">
        <v>43483</v>
      </c>
      <c r="H208">
        <f t="shared" si="24"/>
        <v>35243310897.198761</v>
      </c>
      <c r="I208">
        <f t="shared" si="25"/>
        <v>22575380.077254429</v>
      </c>
      <c r="J208">
        <v>4700000</v>
      </c>
      <c r="K208">
        <v>7.0000000000000007E-2</v>
      </c>
      <c r="L208">
        <f t="shared" si="23"/>
        <v>157983193.27731091</v>
      </c>
      <c r="M208">
        <f t="shared" si="26"/>
        <v>3010.6219779575049</v>
      </c>
      <c r="N208">
        <f t="shared" si="27"/>
        <v>43008.885399392922</v>
      </c>
      <c r="P208">
        <v>20000000000</v>
      </c>
      <c r="Q208" s="2">
        <f t="shared" si="28"/>
        <v>1.762165544859938</v>
      </c>
      <c r="R208" s="2">
        <f t="shared" si="29"/>
        <v>1.1287690038627215E-3</v>
      </c>
      <c r="S208" s="2">
        <f t="shared" si="30"/>
        <v>6.4055786765053295E-4</v>
      </c>
    </row>
    <row r="209" spans="7:19" x14ac:dyDescent="0.15">
      <c r="G209" s="1">
        <v>43484</v>
      </c>
      <c r="H209">
        <f t="shared" si="24"/>
        <v>35401294090.476074</v>
      </c>
      <c r="I209">
        <f t="shared" si="25"/>
        <v>22618388.962653823</v>
      </c>
      <c r="J209">
        <v>4700000</v>
      </c>
      <c r="K209">
        <v>7.0000000000000007E-2</v>
      </c>
      <c r="L209">
        <f t="shared" si="23"/>
        <v>157983193.27731091</v>
      </c>
      <c r="M209">
        <f t="shared" si="26"/>
        <v>3002.8966696184234</v>
      </c>
      <c r="N209">
        <f t="shared" si="27"/>
        <v>42898.52385169176</v>
      </c>
      <c r="P209">
        <v>20000000000</v>
      </c>
      <c r="Q209" s="2">
        <f t="shared" si="28"/>
        <v>1.7700647045238036</v>
      </c>
      <c r="R209" s="2">
        <f t="shared" si="29"/>
        <v>1.1309194481326911E-3</v>
      </c>
      <c r="S209" s="2">
        <f t="shared" si="30"/>
        <v>6.3891418502519642E-4</v>
      </c>
    </row>
    <row r="210" spans="7:19" x14ac:dyDescent="0.15">
      <c r="G210" s="1">
        <v>43485</v>
      </c>
      <c r="H210">
        <f t="shared" si="24"/>
        <v>35559277283.753387</v>
      </c>
      <c r="I210">
        <f t="shared" si="25"/>
        <v>22661287.486505516</v>
      </c>
      <c r="J210">
        <v>4700000</v>
      </c>
      <c r="K210">
        <v>7.0000000000000007E-2</v>
      </c>
      <c r="L210">
        <f t="shared" si="23"/>
        <v>157983193.27731091</v>
      </c>
      <c r="M210">
        <f t="shared" si="26"/>
        <v>2995.2254185784082</v>
      </c>
      <c r="N210">
        <f t="shared" si="27"/>
        <v>42788.93455112011</v>
      </c>
      <c r="P210">
        <v>20000000000</v>
      </c>
      <c r="Q210" s="2">
        <f t="shared" si="28"/>
        <v>1.7779638641876694</v>
      </c>
      <c r="R210" s="2">
        <f t="shared" si="29"/>
        <v>1.1330643743252759E-3</v>
      </c>
      <c r="S210" s="2">
        <f t="shared" si="30"/>
        <v>6.3728200395285278E-4</v>
      </c>
    </row>
    <row r="211" spans="7:19" x14ac:dyDescent="0.15">
      <c r="G211" s="1">
        <v>43486</v>
      </c>
      <c r="H211">
        <f t="shared" si="24"/>
        <v>35717260477.030701</v>
      </c>
      <c r="I211">
        <f t="shared" si="25"/>
        <v>22704076.421056636</v>
      </c>
      <c r="J211">
        <v>4700000</v>
      </c>
      <c r="K211">
        <v>7.0000000000000007E-2</v>
      </c>
      <c r="L211">
        <f t="shared" ref="L211:L274" si="31">J211/0.51*1.2/K211</f>
        <v>157983193.27731091</v>
      </c>
      <c r="M211">
        <f t="shared" si="26"/>
        <v>2987.6076091443083</v>
      </c>
      <c r="N211">
        <f t="shared" si="27"/>
        <v>42680.108702061545</v>
      </c>
      <c r="P211">
        <v>20000000000</v>
      </c>
      <c r="Q211" s="2">
        <f t="shared" si="28"/>
        <v>1.7858630238515349</v>
      </c>
      <c r="R211" s="2">
        <f t="shared" si="29"/>
        <v>1.1352038210528318E-3</v>
      </c>
      <c r="S211" s="2">
        <f t="shared" si="30"/>
        <v>6.3566119343495917E-4</v>
      </c>
    </row>
    <row r="212" spans="7:19" x14ac:dyDescent="0.15">
      <c r="G212" s="1">
        <v>43487</v>
      </c>
      <c r="H212">
        <f t="shared" si="24"/>
        <v>35875243670.308014</v>
      </c>
      <c r="I212">
        <f t="shared" si="25"/>
        <v>22746756.529758696</v>
      </c>
      <c r="J212">
        <v>4700000</v>
      </c>
      <c r="K212">
        <v>7.0000000000000007E-2</v>
      </c>
      <c r="L212">
        <f t="shared" si="31"/>
        <v>157983193.27731091</v>
      </c>
      <c r="M212">
        <f t="shared" si="26"/>
        <v>2980.0426353159314</v>
      </c>
      <c r="N212">
        <f t="shared" si="27"/>
        <v>42572.037647370445</v>
      </c>
      <c r="P212">
        <v>20000000000</v>
      </c>
      <c r="Q212" s="2">
        <f t="shared" si="28"/>
        <v>1.7937621835154007</v>
      </c>
      <c r="R212" s="2">
        <f t="shared" si="29"/>
        <v>1.1373378264879347E-3</v>
      </c>
      <c r="S212" s="2">
        <f t="shared" si="30"/>
        <v>6.340516245353045E-4</v>
      </c>
    </row>
    <row r="213" spans="7:19" x14ac:dyDescent="0.15">
      <c r="G213" s="1">
        <v>43488</v>
      </c>
      <c r="H213">
        <f t="shared" ref="H213:H237" si="32">H212+L212</f>
        <v>36033226863.585327</v>
      </c>
      <c r="I213">
        <f t="shared" ref="I213:I237" si="33">I212+N212</f>
        <v>22789328.567406066</v>
      </c>
      <c r="J213">
        <v>4700000</v>
      </c>
      <c r="K213">
        <v>7.0000000000000007E-2</v>
      </c>
      <c r="L213">
        <f t="shared" si="31"/>
        <v>157983193.27731091</v>
      </c>
      <c r="M213">
        <f t="shared" ref="M213:M237" si="34">J213*I213/H213</f>
        <v>2972.5299005916181</v>
      </c>
      <c r="N213">
        <f t="shared" ref="N213:N237" si="35">M213/K213</f>
        <v>42464.712865594542</v>
      </c>
      <c r="P213">
        <v>20000000000</v>
      </c>
      <c r="Q213" s="2">
        <f t="shared" ref="Q213:Q237" si="36">H213/P213</f>
        <v>1.8016613431792663</v>
      </c>
      <c r="R213" s="2">
        <f t="shared" ref="R213:R237" si="37">I213/P213</f>
        <v>1.1394664283703032E-3</v>
      </c>
      <c r="S213" s="2">
        <f t="shared" ref="S213:S237" si="38">I213/H213</f>
        <v>6.3245317033864211E-4</v>
      </c>
    </row>
    <row r="214" spans="7:19" x14ac:dyDescent="0.15">
      <c r="G214" s="1">
        <v>43489</v>
      </c>
      <c r="H214">
        <f t="shared" si="32"/>
        <v>36191210056.86264</v>
      </c>
      <c r="I214">
        <f t="shared" si="33"/>
        <v>22831793.280271661</v>
      </c>
      <c r="J214">
        <v>4700000</v>
      </c>
      <c r="K214">
        <v>7.0000000000000007E-2</v>
      </c>
      <c r="L214">
        <f t="shared" si="31"/>
        <v>157983193.27731091</v>
      </c>
      <c r="M214">
        <f t="shared" si="34"/>
        <v>2965.0688177785478</v>
      </c>
      <c r="N214">
        <f t="shared" si="35"/>
        <v>42358.125968264962</v>
      </c>
      <c r="P214">
        <v>20000000000</v>
      </c>
      <c r="Q214" s="2">
        <f t="shared" si="36"/>
        <v>1.8095605028431321</v>
      </c>
      <c r="R214" s="2">
        <f t="shared" si="37"/>
        <v>1.141589664013583E-3</v>
      </c>
      <c r="S214" s="2">
        <f t="shared" si="38"/>
        <v>6.3086570591032931E-4</v>
      </c>
    </row>
    <row r="215" spans="7:19" x14ac:dyDescent="0.15">
      <c r="G215" s="1">
        <v>43490</v>
      </c>
      <c r="H215">
        <f t="shared" si="32"/>
        <v>36349193250.139954</v>
      </c>
      <c r="I215">
        <f t="shared" si="33"/>
        <v>22874151.406239927</v>
      </c>
      <c r="J215">
        <v>4700000</v>
      </c>
      <c r="K215">
        <v>7.0000000000000007E-2</v>
      </c>
      <c r="L215">
        <f t="shared" si="31"/>
        <v>157983193.27731091</v>
      </c>
      <c r="M215">
        <f t="shared" si="34"/>
        <v>2957.6588088076405</v>
      </c>
      <c r="N215">
        <f t="shared" si="35"/>
        <v>42252.268697252002</v>
      </c>
      <c r="P215">
        <v>20000000000</v>
      </c>
      <c r="Q215" s="2">
        <f t="shared" si="36"/>
        <v>1.8174596625069976</v>
      </c>
      <c r="R215" s="2">
        <f t="shared" si="37"/>
        <v>1.1437075703119963E-3</v>
      </c>
      <c r="S215" s="2">
        <f t="shared" si="38"/>
        <v>6.2928910825694475E-4</v>
      </c>
    </row>
    <row r="216" spans="7:19" x14ac:dyDescent="0.15">
      <c r="G216" s="1">
        <v>43491</v>
      </c>
      <c r="H216">
        <f t="shared" si="32"/>
        <v>36507176443.417267</v>
      </c>
      <c r="I216">
        <f t="shared" si="33"/>
        <v>22916403.674937177</v>
      </c>
      <c r="J216">
        <v>4700000</v>
      </c>
      <c r="K216">
        <v>7.0000000000000007E-2</v>
      </c>
      <c r="L216">
        <f t="shared" si="31"/>
        <v>157983193.27731091</v>
      </c>
      <c r="M216">
        <f t="shared" si="34"/>
        <v>2950.2993045529206</v>
      </c>
      <c r="N216">
        <f t="shared" si="35"/>
        <v>42147.132922184574</v>
      </c>
      <c r="P216">
        <v>20000000000</v>
      </c>
      <c r="Q216" s="2">
        <f t="shared" si="36"/>
        <v>1.8253588221708634</v>
      </c>
      <c r="R216" s="2">
        <f t="shared" si="37"/>
        <v>1.145820183746859E-3</v>
      </c>
      <c r="S216" s="2">
        <f t="shared" si="38"/>
        <v>6.2772325628785547E-4</v>
      </c>
    </row>
    <row r="217" spans="7:19" x14ac:dyDescent="0.15">
      <c r="G217" s="1">
        <v>43492</v>
      </c>
      <c r="H217">
        <f t="shared" si="32"/>
        <v>36665159636.69458</v>
      </c>
      <c r="I217">
        <f t="shared" si="33"/>
        <v>22958550.807859361</v>
      </c>
      <c r="J217">
        <v>4700000</v>
      </c>
      <c r="K217">
        <v>7.0000000000000007E-2</v>
      </c>
      <c r="L217">
        <f t="shared" si="31"/>
        <v>157983193.27731091</v>
      </c>
      <c r="M217">
        <f t="shared" si="34"/>
        <v>2942.9897446552291</v>
      </c>
      <c r="N217">
        <f t="shared" si="35"/>
        <v>42042.710637931843</v>
      </c>
      <c r="P217">
        <v>20000000000</v>
      </c>
      <c r="Q217" s="2">
        <f t="shared" si="36"/>
        <v>1.833257981834729</v>
      </c>
      <c r="R217" s="2">
        <f t="shared" si="37"/>
        <v>1.147927540392968E-3</v>
      </c>
      <c r="S217" s="2">
        <f t="shared" si="38"/>
        <v>6.2616803077770837E-4</v>
      </c>
    </row>
    <row r="218" spans="7:19" x14ac:dyDescent="0.15">
      <c r="G218" s="1">
        <v>43493</v>
      </c>
      <c r="H218">
        <f t="shared" si="32"/>
        <v>36823142829.971893</v>
      </c>
      <c r="I218">
        <f t="shared" si="33"/>
        <v>23000593.518497292</v>
      </c>
      <c r="J218">
        <v>4700000</v>
      </c>
      <c r="K218">
        <v>7.0000000000000007E-2</v>
      </c>
      <c r="L218">
        <f t="shared" si="31"/>
        <v>157983193.27731091</v>
      </c>
      <c r="M218">
        <f t="shared" si="34"/>
        <v>2935.729577350141</v>
      </c>
      <c r="N218">
        <f t="shared" si="35"/>
        <v>41938.993962144865</v>
      </c>
      <c r="P218">
        <v>20000000000</v>
      </c>
      <c r="Q218" s="2">
        <f t="shared" si="36"/>
        <v>1.8411571414985948</v>
      </c>
      <c r="R218" s="2">
        <f t="shared" si="37"/>
        <v>1.1500296759248646E-3</v>
      </c>
      <c r="S218" s="2">
        <f t="shared" si="38"/>
        <v>6.2462331432981731E-4</v>
      </c>
    </row>
    <row r="219" spans="7:19" x14ac:dyDescent="0.15">
      <c r="G219" s="1">
        <v>43494</v>
      </c>
      <c r="H219">
        <f t="shared" si="32"/>
        <v>36981126023.249207</v>
      </c>
      <c r="I219">
        <f t="shared" si="33"/>
        <v>23042532.512459438</v>
      </c>
      <c r="J219">
        <v>4700000</v>
      </c>
      <c r="K219">
        <v>7.0000000000000007E-2</v>
      </c>
      <c r="L219">
        <f t="shared" si="31"/>
        <v>157983193.27731091</v>
      </c>
      <c r="M219">
        <f t="shared" si="34"/>
        <v>2928.5182592999909</v>
      </c>
      <c r="N219">
        <f t="shared" si="35"/>
        <v>41835.975132857006</v>
      </c>
      <c r="P219">
        <v>20000000000</v>
      </c>
      <c r="Q219" s="2">
        <f t="shared" si="36"/>
        <v>1.8490563011624603</v>
      </c>
      <c r="R219" s="2">
        <f t="shared" si="37"/>
        <v>1.1521266256229719E-3</v>
      </c>
      <c r="S219" s="2">
        <f t="shared" si="38"/>
        <v>6.2308899134042354E-4</v>
      </c>
    </row>
    <row r="220" spans="7:19" x14ac:dyDescent="0.15">
      <c r="G220" s="1">
        <v>43495</v>
      </c>
      <c r="H220">
        <f t="shared" si="32"/>
        <v>37139109216.52652</v>
      </c>
      <c r="I220">
        <f t="shared" si="33"/>
        <v>23084368.487592295</v>
      </c>
      <c r="J220">
        <v>4700000</v>
      </c>
      <c r="K220">
        <v>7.0000000000000007E-2</v>
      </c>
      <c r="L220">
        <f t="shared" si="31"/>
        <v>157983193.27731091</v>
      </c>
      <c r="M220">
        <f t="shared" si="34"/>
        <v>2921.3552554298731</v>
      </c>
      <c r="N220">
        <f t="shared" si="35"/>
        <v>41733.646506141042</v>
      </c>
      <c r="P220">
        <v>20000000000</v>
      </c>
      <c r="Q220" s="2">
        <f t="shared" si="36"/>
        <v>1.8569554608263259</v>
      </c>
      <c r="R220" s="2">
        <f t="shared" si="37"/>
        <v>1.1542184243796148E-3</v>
      </c>
      <c r="S220" s="2">
        <f t="shared" si="38"/>
        <v>6.2156494796380274E-4</v>
      </c>
    </row>
    <row r="221" spans="7:19" x14ac:dyDescent="0.15">
      <c r="G221" s="1">
        <v>43496</v>
      </c>
      <c r="H221">
        <f t="shared" si="32"/>
        <v>37297092409.803833</v>
      </c>
      <c r="I221">
        <f t="shared" si="33"/>
        <v>23126102.134098437</v>
      </c>
      <c r="J221">
        <v>4700000</v>
      </c>
      <c r="K221">
        <v>7.0000000000000007E-2</v>
      </c>
      <c r="L221">
        <f t="shared" si="31"/>
        <v>157983193.27731091</v>
      </c>
      <c r="M221">
        <f t="shared" si="34"/>
        <v>2914.2400387675243</v>
      </c>
      <c r="N221">
        <f t="shared" si="35"/>
        <v>41632.000553821774</v>
      </c>
      <c r="P221">
        <v>20000000000</v>
      </c>
      <c r="Q221" s="2">
        <f t="shared" si="36"/>
        <v>1.8648546204901917</v>
      </c>
      <c r="R221" s="2">
        <f t="shared" si="37"/>
        <v>1.1563051067049219E-3</v>
      </c>
      <c r="S221" s="2">
        <f t="shared" si="38"/>
        <v>6.2005107207819665E-4</v>
      </c>
    </row>
    <row r="222" spans="7:19" x14ac:dyDescent="0.15">
      <c r="G222" s="1">
        <v>43497</v>
      </c>
      <c r="H222">
        <f t="shared" si="32"/>
        <v>37455075603.081146</v>
      </c>
      <c r="I222">
        <f t="shared" si="33"/>
        <v>23167734.134652257</v>
      </c>
      <c r="J222">
        <v>4700000</v>
      </c>
      <c r="K222">
        <v>7.0000000000000007E-2</v>
      </c>
      <c r="L222">
        <f t="shared" si="31"/>
        <v>157983193.27731091</v>
      </c>
      <c r="M222">
        <f t="shared" si="34"/>
        <v>2907.172090286962</v>
      </c>
      <c r="N222">
        <f t="shared" si="35"/>
        <v>41531.029861242307</v>
      </c>
      <c r="P222">
        <v>20000000000</v>
      </c>
      <c r="Q222" s="2">
        <f t="shared" si="36"/>
        <v>1.8727537801540572</v>
      </c>
      <c r="R222" s="2">
        <f t="shared" si="37"/>
        <v>1.1583867067326129E-3</v>
      </c>
      <c r="S222" s="2">
        <f t="shared" si="38"/>
        <v>6.1854725325254513E-4</v>
      </c>
    </row>
    <row r="223" spans="7:19" x14ac:dyDescent="0.15">
      <c r="G223" s="1">
        <v>43498</v>
      </c>
      <c r="H223">
        <f t="shared" si="32"/>
        <v>37613058796.358459</v>
      </c>
      <c r="I223">
        <f t="shared" si="33"/>
        <v>23209265.164513499</v>
      </c>
      <c r="J223">
        <v>4700000</v>
      </c>
      <c r="K223">
        <v>7.0000000000000007E-2</v>
      </c>
      <c r="L223">
        <f t="shared" si="31"/>
        <v>157983193.27731091</v>
      </c>
      <c r="M223">
        <f t="shared" si="34"/>
        <v>2900.1508987557922</v>
      </c>
      <c r="N223">
        <f t="shared" si="35"/>
        <v>41430.72712508274</v>
      </c>
      <c r="P223">
        <v>20000000000</v>
      </c>
      <c r="Q223" s="2">
        <f t="shared" si="36"/>
        <v>1.880652939817923</v>
      </c>
      <c r="R223" s="2">
        <f t="shared" si="37"/>
        <v>1.160463258225675E-3</v>
      </c>
      <c r="S223" s="2">
        <f t="shared" si="38"/>
        <v>6.170533827139983E-4</v>
      </c>
    </row>
    <row r="224" spans="7:19" x14ac:dyDescent="0.15">
      <c r="G224" s="1">
        <v>43499</v>
      </c>
      <c r="H224">
        <f t="shared" si="32"/>
        <v>37771041989.635773</v>
      </c>
      <c r="I224">
        <f t="shared" si="33"/>
        <v>23250695.891638581</v>
      </c>
      <c r="J224">
        <v>4700000</v>
      </c>
      <c r="K224">
        <v>7.0000000000000007E-2</v>
      </c>
      <c r="L224">
        <f t="shared" si="31"/>
        <v>157983193.27731091</v>
      </c>
      <c r="M224">
        <f t="shared" si="34"/>
        <v>2893.1759605860716</v>
      </c>
      <c r="N224">
        <f t="shared" si="35"/>
        <v>41331.085151229592</v>
      </c>
      <c r="P224">
        <v>20000000000</v>
      </c>
      <c r="Q224" s="2">
        <f t="shared" si="36"/>
        <v>1.8885520994817886</v>
      </c>
      <c r="R224" s="2">
        <f t="shared" si="37"/>
        <v>1.1625347945819291E-3</v>
      </c>
      <c r="S224" s="2">
        <f t="shared" si="38"/>
        <v>6.155693533161855E-4</v>
      </c>
    </row>
    <row r="225" spans="7:19" x14ac:dyDescent="0.15">
      <c r="G225" s="1">
        <v>43500</v>
      </c>
      <c r="H225">
        <f t="shared" si="32"/>
        <v>37929025182.913086</v>
      </c>
      <c r="I225">
        <f t="shared" si="33"/>
        <v>23292026.97678981</v>
      </c>
      <c r="J225">
        <v>4700000</v>
      </c>
      <c r="K225">
        <v>7.0000000000000007E-2</v>
      </c>
      <c r="L225">
        <f t="shared" si="31"/>
        <v>157983193.27731091</v>
      </c>
      <c r="M225">
        <f t="shared" si="34"/>
        <v>2886.2467796886372</v>
      </c>
      <c r="N225">
        <f t="shared" si="35"/>
        <v>41232.096852694813</v>
      </c>
      <c r="P225">
        <v>20000000000</v>
      </c>
      <c r="Q225" s="2">
        <f t="shared" si="36"/>
        <v>1.8964512591456544</v>
      </c>
      <c r="R225" s="2">
        <f t="shared" si="37"/>
        <v>1.1646013488394904E-3</v>
      </c>
      <c r="S225" s="2">
        <f t="shared" si="38"/>
        <v>6.1409505950822067E-4</v>
      </c>
    </row>
    <row r="226" spans="7:19" x14ac:dyDescent="0.15">
      <c r="G226" s="1">
        <v>43501</v>
      </c>
      <c r="H226">
        <f t="shared" si="32"/>
        <v>38087008376.190399</v>
      </c>
      <c r="I226">
        <f t="shared" si="33"/>
        <v>23333259.073642503</v>
      </c>
      <c r="J226">
        <v>4700000</v>
      </c>
      <c r="K226">
        <v>7.0000000000000007E-2</v>
      </c>
      <c r="L226">
        <f t="shared" si="31"/>
        <v>157983193.27731091</v>
      </c>
      <c r="M226">
        <f t="shared" si="34"/>
        <v>2879.3628673307994</v>
      </c>
      <c r="N226">
        <f t="shared" si="35"/>
        <v>41133.755247582842</v>
      </c>
      <c r="P226">
        <v>20000000000</v>
      </c>
      <c r="Q226" s="2">
        <f t="shared" si="36"/>
        <v>1.9043504188095199</v>
      </c>
      <c r="R226" s="2">
        <f t="shared" si="37"/>
        <v>1.1666629536821252E-3</v>
      </c>
      <c r="S226" s="2">
        <f t="shared" si="38"/>
        <v>6.1263039730442544E-4</v>
      </c>
    </row>
    <row r="227" spans="7:19" x14ac:dyDescent="0.15">
      <c r="G227" s="1">
        <v>43502</v>
      </c>
      <c r="H227">
        <f t="shared" si="32"/>
        <v>38244991569.467712</v>
      </c>
      <c r="I227">
        <f t="shared" si="33"/>
        <v>23374392.828890085</v>
      </c>
      <c r="J227">
        <v>4700000</v>
      </c>
      <c r="K227">
        <v>7.0000000000000007E-2</v>
      </c>
      <c r="L227">
        <f t="shared" si="31"/>
        <v>157983193.27731091</v>
      </c>
      <c r="M227">
        <f t="shared" si="34"/>
        <v>2872.5237419973214</v>
      </c>
      <c r="N227">
        <f t="shared" si="35"/>
        <v>41036.053457104586</v>
      </c>
      <c r="P227">
        <v>20000000000</v>
      </c>
      <c r="Q227" s="2">
        <f t="shared" si="36"/>
        <v>1.9122495784733857</v>
      </c>
      <c r="R227" s="2">
        <f t="shared" si="37"/>
        <v>1.1687196414445042E-3</v>
      </c>
      <c r="S227" s="2">
        <f t="shared" si="38"/>
        <v>6.111752642547492E-4</v>
      </c>
    </row>
    <row r="228" spans="7:19" x14ac:dyDescent="0.15">
      <c r="G228" s="1">
        <v>43503</v>
      </c>
      <c r="H228">
        <f t="shared" si="32"/>
        <v>38402974762.745026</v>
      </c>
      <c r="I228">
        <f t="shared" si="33"/>
        <v>23415428.882347189</v>
      </c>
      <c r="J228">
        <v>4700000</v>
      </c>
      <c r="K228">
        <v>7.0000000000000007E-2</v>
      </c>
      <c r="L228">
        <f t="shared" si="31"/>
        <v>157983193.27731091</v>
      </c>
      <c r="M228">
        <f t="shared" si="34"/>
        <v>2865.7289292545752</v>
      </c>
      <c r="N228">
        <f t="shared" si="35"/>
        <v>40938.984703636786</v>
      </c>
      <c r="P228">
        <v>20000000000</v>
      </c>
      <c r="Q228" s="2">
        <f t="shared" si="36"/>
        <v>1.9201487381372513</v>
      </c>
      <c r="R228" s="2">
        <f t="shared" si="37"/>
        <v>1.1707714441173593E-3</v>
      </c>
      <c r="S228" s="2">
        <f t="shared" si="38"/>
        <v>6.0972955941586708E-4</v>
      </c>
    </row>
    <row r="229" spans="7:19" x14ac:dyDescent="0.15">
      <c r="G229" s="1">
        <v>43504</v>
      </c>
      <c r="H229">
        <f t="shared" si="32"/>
        <v>38560957956.022339</v>
      </c>
      <c r="I229">
        <f t="shared" si="33"/>
        <v>23456367.867050827</v>
      </c>
      <c r="J229">
        <v>4700000</v>
      </c>
      <c r="K229">
        <v>7.0000000000000007E-2</v>
      </c>
      <c r="L229">
        <f t="shared" si="31"/>
        <v>157983193.27731091</v>
      </c>
      <c r="M229">
        <f t="shared" si="34"/>
        <v>2858.9779616178121</v>
      </c>
      <c r="N229">
        <f t="shared" si="35"/>
        <v>40842.542308825883</v>
      </c>
      <c r="P229">
        <v>20000000000</v>
      </c>
      <c r="Q229" s="2">
        <f t="shared" si="36"/>
        <v>1.9280478978011169</v>
      </c>
      <c r="R229" s="2">
        <f t="shared" si="37"/>
        <v>1.1728183933525412E-3</v>
      </c>
      <c r="S229" s="2">
        <f t="shared" si="38"/>
        <v>6.0829318332293863E-4</v>
      </c>
    </row>
    <row r="230" spans="7:19" x14ac:dyDescent="0.15">
      <c r="G230" s="1">
        <v>43505</v>
      </c>
      <c r="H230">
        <f t="shared" si="32"/>
        <v>38718941149.299652</v>
      </c>
      <c r="I230">
        <f t="shared" si="33"/>
        <v>23497210.409359653</v>
      </c>
      <c r="J230">
        <v>4700000</v>
      </c>
      <c r="K230">
        <v>7.0000000000000007E-2</v>
      </c>
      <c r="L230">
        <f t="shared" si="31"/>
        <v>157983193.27731091</v>
      </c>
      <c r="M230">
        <f t="shared" si="34"/>
        <v>2852.2703784214395</v>
      </c>
      <c r="N230">
        <f t="shared" si="35"/>
        <v>40746.719691734848</v>
      </c>
      <c r="P230">
        <v>20000000000</v>
      </c>
      <c r="Q230" s="2">
        <f t="shared" si="36"/>
        <v>1.9359470574649826</v>
      </c>
      <c r="R230" s="2">
        <f t="shared" si="37"/>
        <v>1.1748605204679825E-3</v>
      </c>
      <c r="S230" s="2">
        <f t="shared" si="38"/>
        <v>6.0686603796200839E-4</v>
      </c>
    </row>
    <row r="231" spans="7:19" x14ac:dyDescent="0.15">
      <c r="G231" s="1">
        <v>43506</v>
      </c>
      <c r="H231">
        <f t="shared" si="32"/>
        <v>38876924342.576965</v>
      </c>
      <c r="I231">
        <f t="shared" si="33"/>
        <v>23537957.129051387</v>
      </c>
      <c r="J231">
        <v>4700000</v>
      </c>
      <c r="K231">
        <v>7.0000000000000007E-2</v>
      </c>
      <c r="L231">
        <f t="shared" si="31"/>
        <v>157983193.27731091</v>
      </c>
      <c r="M231">
        <f t="shared" si="34"/>
        <v>2845.6057256922522</v>
      </c>
      <c r="N231">
        <f t="shared" si="35"/>
        <v>40651.51036703217</v>
      </c>
      <c r="P231">
        <v>20000000000</v>
      </c>
      <c r="Q231" s="2">
        <f t="shared" si="36"/>
        <v>1.9438462171288482</v>
      </c>
      <c r="R231" s="2">
        <f t="shared" si="37"/>
        <v>1.1768978564525693E-3</v>
      </c>
      <c r="S231" s="2">
        <f t="shared" si="38"/>
        <v>6.0544802674303245E-4</v>
      </c>
    </row>
    <row r="232" spans="7:19" x14ac:dyDescent="0.15">
      <c r="G232" s="1">
        <v>43507</v>
      </c>
      <c r="H232">
        <f t="shared" si="32"/>
        <v>39034907535.854279</v>
      </c>
      <c r="I232">
        <f t="shared" si="33"/>
        <v>23578608.639418419</v>
      </c>
      <c r="J232">
        <v>4700000</v>
      </c>
      <c r="K232">
        <v>7.0000000000000007E-2</v>
      </c>
      <c r="L232">
        <f t="shared" si="31"/>
        <v>157983193.27731091</v>
      </c>
      <c r="M232">
        <f t="shared" si="34"/>
        <v>2838.9835560255106</v>
      </c>
      <c r="N232">
        <f t="shared" si="35"/>
        <v>40556.907943221573</v>
      </c>
      <c r="P232">
        <v>20000000000</v>
      </c>
      <c r="Q232" s="2">
        <f t="shared" si="36"/>
        <v>1.951745376792714</v>
      </c>
      <c r="R232" s="2">
        <f t="shared" si="37"/>
        <v>1.178930431970921E-3</v>
      </c>
      <c r="S232" s="2">
        <f t="shared" si="38"/>
        <v>6.0403905447351284E-4</v>
      </c>
    </row>
    <row r="233" spans="7:19" x14ac:dyDescent="0.15">
      <c r="G233" s="1">
        <v>43508</v>
      </c>
      <c r="H233">
        <f t="shared" si="32"/>
        <v>39192890729.131592</v>
      </c>
      <c r="I233">
        <f t="shared" si="33"/>
        <v>23619165.547361642</v>
      </c>
      <c r="J233">
        <v>4700000</v>
      </c>
      <c r="K233">
        <v>7.0000000000000007E-2</v>
      </c>
      <c r="L233">
        <f t="shared" si="31"/>
        <v>157983193.27731091</v>
      </c>
      <c r="M233">
        <f t="shared" si="34"/>
        <v>2832.4034284638083</v>
      </c>
      <c r="N233">
        <f t="shared" si="35"/>
        <v>40462.906120911546</v>
      </c>
      <c r="P233">
        <v>20000000000</v>
      </c>
      <c r="Q233" s="2">
        <f t="shared" si="36"/>
        <v>1.9596445364565795</v>
      </c>
      <c r="R233" s="2">
        <f t="shared" si="37"/>
        <v>1.180958277368082E-3</v>
      </c>
      <c r="S233" s="2">
        <f t="shared" si="38"/>
        <v>6.0263902733272514E-4</v>
      </c>
    </row>
    <row r="234" spans="7:19" x14ac:dyDescent="0.15">
      <c r="G234" s="1">
        <v>43509</v>
      </c>
      <c r="H234">
        <f t="shared" si="32"/>
        <v>39350873922.408905</v>
      </c>
      <c r="I234">
        <f t="shared" si="33"/>
        <v>23659628.453482553</v>
      </c>
      <c r="J234">
        <v>4700000</v>
      </c>
      <c r="K234">
        <v>7.0000000000000007E-2</v>
      </c>
      <c r="L234">
        <f t="shared" si="31"/>
        <v>157983193.27731091</v>
      </c>
      <c r="M234">
        <f t="shared" si="34"/>
        <v>2825.864908378654</v>
      </c>
      <c r="N234">
        <f t="shared" si="35"/>
        <v>40369.498691123626</v>
      </c>
      <c r="P234">
        <v>20000000000</v>
      </c>
      <c r="Q234" s="2">
        <f t="shared" si="36"/>
        <v>1.9675436961204453</v>
      </c>
      <c r="R234" s="2">
        <f t="shared" si="37"/>
        <v>1.1829814226741277E-3</v>
      </c>
      <c r="S234" s="2">
        <f t="shared" si="38"/>
        <v>6.0124785284652209E-4</v>
      </c>
    </row>
    <row r="235" spans="7:19" x14ac:dyDescent="0.15">
      <c r="G235" s="1">
        <v>43510</v>
      </c>
      <c r="H235">
        <f t="shared" si="32"/>
        <v>39508857115.686218</v>
      </c>
      <c r="I235">
        <f t="shared" si="33"/>
        <v>23699997.952173676</v>
      </c>
      <c r="J235">
        <v>4700000</v>
      </c>
      <c r="K235">
        <v>7.0000000000000007E-2</v>
      </c>
      <c r="L235">
        <f t="shared" si="31"/>
        <v>157983193.27731091</v>
      </c>
      <c r="M235">
        <f t="shared" si="34"/>
        <v>2819.36756735469</v>
      </c>
      <c r="N235">
        <f t="shared" si="35"/>
        <v>40276.679533638424</v>
      </c>
      <c r="P235">
        <v>20000000000</v>
      </c>
      <c r="Q235" s="2">
        <f t="shared" si="36"/>
        <v>1.9754428557843109</v>
      </c>
      <c r="R235" s="2">
        <f t="shared" si="37"/>
        <v>1.1849998976086837E-3</v>
      </c>
      <c r="S235" s="2">
        <f t="shared" si="38"/>
        <v>5.9986543986269996E-4</v>
      </c>
    </row>
    <row r="236" spans="7:19" x14ac:dyDescent="0.15">
      <c r="G236" s="1">
        <v>43511</v>
      </c>
      <c r="H236">
        <f t="shared" si="32"/>
        <v>39666840308.963531</v>
      </c>
      <c r="I236">
        <f t="shared" si="33"/>
        <v>23740274.631707314</v>
      </c>
      <c r="J236">
        <v>4700000</v>
      </c>
      <c r="K236">
        <v>7.0000000000000007E-2</v>
      </c>
      <c r="L236">
        <f t="shared" si="31"/>
        <v>157983193.27731091</v>
      </c>
      <c r="M236">
        <f t="shared" si="34"/>
        <v>2812.9109830764805</v>
      </c>
      <c r="N236">
        <f t="shared" si="35"/>
        <v>40184.442615378292</v>
      </c>
      <c r="P236">
        <v>20000000000</v>
      </c>
      <c r="Q236" s="2">
        <f t="shared" si="36"/>
        <v>1.9833420154481767</v>
      </c>
      <c r="R236" s="2">
        <f t="shared" si="37"/>
        <v>1.1870137315853656E-3</v>
      </c>
      <c r="S236" s="2">
        <f t="shared" si="38"/>
        <v>5.9849169852691083E-4</v>
      </c>
    </row>
    <row r="237" spans="7:19" x14ac:dyDescent="0.15">
      <c r="G237" s="1">
        <v>43512</v>
      </c>
      <c r="H237">
        <f t="shared" si="32"/>
        <v>39824823502.240845</v>
      </c>
      <c r="I237">
        <f t="shared" si="33"/>
        <v>23780459.074322693</v>
      </c>
      <c r="J237">
        <v>4700000</v>
      </c>
      <c r="K237">
        <v>7.0000000000000007E-2</v>
      </c>
      <c r="L237">
        <f t="shared" si="31"/>
        <v>157983193.27731091</v>
      </c>
      <c r="M237">
        <f t="shared" si="34"/>
        <v>2806.4947392178083</v>
      </c>
      <c r="N237">
        <f t="shared" si="35"/>
        <v>40092.781988825831</v>
      </c>
      <c r="P237">
        <v>20000000000</v>
      </c>
      <c r="Q237" s="2">
        <f t="shared" si="36"/>
        <v>1.9912411751120422</v>
      </c>
      <c r="R237" s="2">
        <f t="shared" si="37"/>
        <v>1.1890229537161346E-3</v>
      </c>
      <c r="S237" s="2">
        <f t="shared" si="38"/>
        <v>5.9712654025910808E-4</v>
      </c>
    </row>
    <row r="238" spans="7:19" x14ac:dyDescent="0.15">
      <c r="G238" s="1">
        <v>43513</v>
      </c>
      <c r="H238">
        <f t="shared" ref="H238:H301" si="39">H237+L237</f>
        <v>39982806695.518158</v>
      </c>
      <c r="I238">
        <f t="shared" ref="I238:I301" si="40">I237+N237</f>
        <v>23820551.856311519</v>
      </c>
      <c r="J238">
        <v>4700000</v>
      </c>
      <c r="K238">
        <v>7.0000000000000007E-2</v>
      </c>
      <c r="L238">
        <f t="shared" si="31"/>
        <v>157983193.27731091</v>
      </c>
      <c r="M238">
        <f t="shared" ref="M238:M301" si="41">J238*I238/H238</f>
        <v>2800.1184253334027</v>
      </c>
      <c r="N238">
        <f t="shared" ref="N238:N301" si="42">M238/K238</f>
        <v>40001.691790477176</v>
      </c>
      <c r="P238">
        <v>20000000000</v>
      </c>
      <c r="Q238" s="2">
        <f t="shared" ref="Q238:Q301" si="43">H238/P238</f>
        <v>1.9991403347759078</v>
      </c>
      <c r="R238" s="2">
        <f t="shared" ref="R238:R301" si="44">I238/P238</f>
        <v>1.191027592815576E-3</v>
      </c>
      <c r="S238" s="2">
        <f t="shared" ref="S238:S301" si="45">I238/H238</f>
        <v>5.9576987773051122E-4</v>
      </c>
    </row>
    <row r="239" spans="7:19" x14ac:dyDescent="0.15">
      <c r="G239" s="1">
        <v>43514</v>
      </c>
      <c r="H239">
        <f t="shared" si="39"/>
        <v>40140789888.795471</v>
      </c>
      <c r="I239">
        <f t="shared" si="40"/>
        <v>23860553.548101995</v>
      </c>
      <c r="J239">
        <v>4700000</v>
      </c>
      <c r="K239">
        <v>7.0000000000000007E-2</v>
      </c>
      <c r="L239">
        <f t="shared" si="31"/>
        <v>157983193.27731091</v>
      </c>
      <c r="M239">
        <f t="shared" si="41"/>
        <v>2793.7816367530522</v>
      </c>
      <c r="N239">
        <f t="shared" si="42"/>
        <v>39911.166239329315</v>
      </c>
      <c r="P239">
        <v>20000000000</v>
      </c>
      <c r="Q239" s="2">
        <f t="shared" si="43"/>
        <v>2.0070394944397734</v>
      </c>
      <c r="R239" s="2">
        <f t="shared" si="44"/>
        <v>1.1930276774050998E-3</v>
      </c>
      <c r="S239" s="2">
        <f t="shared" si="45"/>
        <v>5.9442162484107496E-4</v>
      </c>
    </row>
    <row r="240" spans="7:19" x14ac:dyDescent="0.15">
      <c r="G240" s="1">
        <v>43515</v>
      </c>
      <c r="H240">
        <f t="shared" si="39"/>
        <v>40298773082.072784</v>
      </c>
      <c r="I240">
        <f t="shared" si="40"/>
        <v>23900464.714341324</v>
      </c>
      <c r="J240">
        <v>4700000</v>
      </c>
      <c r="K240">
        <v>7.0000000000000007E-2</v>
      </c>
      <c r="L240">
        <f t="shared" si="31"/>
        <v>157983193.27731091</v>
      </c>
      <c r="M240">
        <f t="shared" si="41"/>
        <v>2787.4839744780229</v>
      </c>
      <c r="N240">
        <f t="shared" si="42"/>
        <v>39821.19963540032</v>
      </c>
      <c r="P240">
        <v>20000000000</v>
      </c>
      <c r="Q240" s="2">
        <f t="shared" si="43"/>
        <v>2.0149386541036391</v>
      </c>
      <c r="R240" s="2">
        <f t="shared" si="44"/>
        <v>1.1950232357170662E-3</v>
      </c>
      <c r="S240" s="2">
        <f t="shared" si="45"/>
        <v>5.9308169669745176E-4</v>
      </c>
    </row>
    <row r="241" spans="7:19" x14ac:dyDescent="0.15">
      <c r="G241" s="1">
        <v>43516</v>
      </c>
      <c r="H241">
        <f t="shared" si="39"/>
        <v>40456756275.350098</v>
      </c>
      <c r="I241">
        <f t="shared" si="40"/>
        <v>23940285.913976725</v>
      </c>
      <c r="J241">
        <v>4700000</v>
      </c>
      <c r="K241">
        <v>7.0000000000000007E-2</v>
      </c>
      <c r="L241">
        <f t="shared" si="31"/>
        <v>157983193.27731091</v>
      </c>
      <c r="M241">
        <f t="shared" si="41"/>
        <v>2781.2250450797396</v>
      </c>
      <c r="N241">
        <f t="shared" si="42"/>
        <v>39731.786358281992</v>
      </c>
      <c r="P241">
        <v>20000000000</v>
      </c>
      <c r="Q241" s="2">
        <f t="shared" si="43"/>
        <v>2.0228378137675049</v>
      </c>
      <c r="R241" s="2">
        <f t="shared" si="44"/>
        <v>1.1970142956988362E-3</v>
      </c>
      <c r="S241" s="2">
        <f t="shared" si="45"/>
        <v>5.9175000959143392E-4</v>
      </c>
    </row>
    <row r="242" spans="7:19" x14ac:dyDescent="0.15">
      <c r="G242" s="1">
        <v>43517</v>
      </c>
      <c r="H242">
        <f t="shared" si="39"/>
        <v>40614739468.627411</v>
      </c>
      <c r="I242">
        <f t="shared" si="40"/>
        <v>23980017.700335007</v>
      </c>
      <c r="J242">
        <v>4700000</v>
      </c>
      <c r="K242">
        <v>7.0000000000000007E-2</v>
      </c>
      <c r="L242">
        <f t="shared" si="31"/>
        <v>157983193.27731091</v>
      </c>
      <c r="M242">
        <f t="shared" si="41"/>
        <v>2775.004460600655</v>
      </c>
      <c r="N242">
        <f t="shared" si="42"/>
        <v>39642.920865723638</v>
      </c>
      <c r="P242">
        <v>20000000000</v>
      </c>
      <c r="Q242" s="2">
        <f t="shared" si="43"/>
        <v>2.0307369734313707</v>
      </c>
      <c r="R242" s="2">
        <f t="shared" si="44"/>
        <v>1.1990008850167504E-3</v>
      </c>
      <c r="S242" s="2">
        <f t="shared" si="45"/>
        <v>5.9042648097886276E-4</v>
      </c>
    </row>
    <row r="243" spans="7:19" x14ac:dyDescent="0.15">
      <c r="G243" s="1">
        <v>43518</v>
      </c>
      <c r="H243">
        <f t="shared" si="39"/>
        <v>40772722661.904724</v>
      </c>
      <c r="I243">
        <f t="shared" si="40"/>
        <v>24019660.621200729</v>
      </c>
      <c r="J243">
        <v>4700000</v>
      </c>
      <c r="K243">
        <v>7.0000000000000007E-2</v>
      </c>
      <c r="L243">
        <f t="shared" si="31"/>
        <v>157983193.27731091</v>
      </c>
      <c r="M243">
        <f t="shared" si="41"/>
        <v>2768.8218384572697</v>
      </c>
      <c r="N243">
        <f t="shared" si="42"/>
        <v>39554.597692246709</v>
      </c>
      <c r="P243">
        <v>20000000000</v>
      </c>
      <c r="Q243" s="2">
        <f t="shared" si="43"/>
        <v>2.0386361330952361</v>
      </c>
      <c r="R243" s="2">
        <f t="shared" si="44"/>
        <v>1.2009830310600364E-3</v>
      </c>
      <c r="S243" s="2">
        <f t="shared" si="45"/>
        <v>5.8911102945899353E-4</v>
      </c>
    </row>
    <row r="244" spans="7:19" x14ac:dyDescent="0.15">
      <c r="G244" s="1">
        <v>43519</v>
      </c>
      <c r="H244">
        <f t="shared" si="39"/>
        <v>40930705855.182037</v>
      </c>
      <c r="I244">
        <f t="shared" si="40"/>
        <v>24059215.218892977</v>
      </c>
      <c r="J244">
        <v>4700000</v>
      </c>
      <c r="K244">
        <v>7.0000000000000007E-2</v>
      </c>
      <c r="L244">
        <f t="shared" si="31"/>
        <v>157983193.27731091</v>
      </c>
      <c r="M244">
        <f t="shared" si="41"/>
        <v>2762.6768013452347</v>
      </c>
      <c r="N244">
        <f t="shared" si="42"/>
        <v>39466.811447789063</v>
      </c>
      <c r="P244">
        <v>20000000000</v>
      </c>
      <c r="Q244" s="2">
        <f t="shared" si="43"/>
        <v>2.0465352927591018</v>
      </c>
      <c r="R244" s="2">
        <f t="shared" si="44"/>
        <v>1.2029607609446488E-3</v>
      </c>
      <c r="S244" s="2">
        <f t="shared" si="45"/>
        <v>5.8780357475430526E-4</v>
      </c>
    </row>
    <row r="245" spans="7:19" x14ac:dyDescent="0.15">
      <c r="G245" s="1">
        <v>43520</v>
      </c>
      <c r="H245">
        <f t="shared" si="39"/>
        <v>41088689048.459351</v>
      </c>
      <c r="I245">
        <f t="shared" si="40"/>
        <v>24098682.030340765</v>
      </c>
      <c r="J245">
        <v>4700000</v>
      </c>
      <c r="K245">
        <v>7.0000000000000007E-2</v>
      </c>
      <c r="L245">
        <f t="shared" si="31"/>
        <v>157983193.27731091</v>
      </c>
      <c r="M245">
        <f t="shared" si="41"/>
        <v>2756.5689771464854</v>
      </c>
      <c r="N245">
        <f t="shared" si="42"/>
        <v>39379.556816378361</v>
      </c>
      <c r="P245">
        <v>20000000000</v>
      </c>
      <c r="Q245" s="2">
        <f t="shared" si="43"/>
        <v>2.0544344524229676</v>
      </c>
      <c r="R245" s="2">
        <f t="shared" si="44"/>
        <v>1.2049341015170382E-3</v>
      </c>
      <c r="S245" s="2">
        <f t="shared" si="45"/>
        <v>5.8650403769074165E-4</v>
      </c>
    </row>
    <row r="246" spans="7:19" x14ac:dyDescent="0.15">
      <c r="G246" s="1">
        <v>43521</v>
      </c>
      <c r="H246">
        <f t="shared" si="39"/>
        <v>41246672241.736664</v>
      </c>
      <c r="I246">
        <f t="shared" si="40"/>
        <v>24138061.587157141</v>
      </c>
      <c r="J246">
        <v>4700000</v>
      </c>
      <c r="K246">
        <v>7.0000000000000007E-2</v>
      </c>
      <c r="L246">
        <f t="shared" si="31"/>
        <v>157983193.27731091</v>
      </c>
      <c r="M246">
        <f t="shared" si="41"/>
        <v>2750.4979988383634</v>
      </c>
      <c r="N246">
        <f t="shared" si="42"/>
        <v>39292.828554833759</v>
      </c>
      <c r="P246">
        <v>20000000000</v>
      </c>
      <c r="Q246" s="2">
        <f t="shared" si="43"/>
        <v>2.0623336120868334</v>
      </c>
      <c r="R246" s="2">
        <f t="shared" si="44"/>
        <v>1.2069030793578571E-3</v>
      </c>
      <c r="S246" s="2">
        <f t="shared" si="45"/>
        <v>5.8521234017837515E-4</v>
      </c>
    </row>
    <row r="247" spans="7:19" x14ac:dyDescent="0.15">
      <c r="G247" s="1">
        <v>43522</v>
      </c>
      <c r="H247">
        <f t="shared" si="39"/>
        <v>41404655435.013977</v>
      </c>
      <c r="I247">
        <f t="shared" si="40"/>
        <v>24177354.415711977</v>
      </c>
      <c r="J247">
        <v>4700000</v>
      </c>
      <c r="K247">
        <v>7.0000000000000007E-2</v>
      </c>
      <c r="L247">
        <f t="shared" si="31"/>
        <v>157983193.27731091</v>
      </c>
      <c r="M247">
        <f t="shared" si="41"/>
        <v>2744.4635044046695</v>
      </c>
      <c r="N247">
        <f t="shared" si="42"/>
        <v>39206.621491495272</v>
      </c>
      <c r="P247">
        <v>20000000000</v>
      </c>
      <c r="Q247" s="2">
        <f t="shared" si="43"/>
        <v>2.0702327717506988</v>
      </c>
      <c r="R247" s="2">
        <f t="shared" si="44"/>
        <v>1.2088677207855989E-3</v>
      </c>
      <c r="S247" s="2">
        <f t="shared" si="45"/>
        <v>5.8392840519248281E-4</v>
      </c>
    </row>
    <row r="248" spans="7:19" x14ac:dyDescent="0.15">
      <c r="G248" s="1">
        <v>43523</v>
      </c>
      <c r="H248">
        <f t="shared" si="39"/>
        <v>41562638628.29129</v>
      </c>
      <c r="I248">
        <f t="shared" si="40"/>
        <v>24216561.037203472</v>
      </c>
      <c r="J248">
        <v>4700000</v>
      </c>
      <c r="K248">
        <v>7.0000000000000007E-2</v>
      </c>
      <c r="L248">
        <f t="shared" si="31"/>
        <v>157983193.27731091</v>
      </c>
      <c r="M248">
        <f t="shared" si="41"/>
        <v>2738.465136748599</v>
      </c>
      <c r="N248">
        <f t="shared" si="42"/>
        <v>39120.93052497998</v>
      </c>
      <c r="P248">
        <v>20000000000</v>
      </c>
      <c r="Q248" s="2">
        <f t="shared" si="43"/>
        <v>2.0781319314145645</v>
      </c>
      <c r="R248" s="2">
        <f t="shared" si="44"/>
        <v>1.2108280518601737E-3</v>
      </c>
      <c r="S248" s="2">
        <f t="shared" si="45"/>
        <v>5.8265215675502109E-4</v>
      </c>
    </row>
    <row r="249" spans="7:19" x14ac:dyDescent="0.15">
      <c r="G249" s="1">
        <v>43524</v>
      </c>
      <c r="H249">
        <f t="shared" si="39"/>
        <v>41720621821.568604</v>
      </c>
      <c r="I249">
        <f t="shared" si="40"/>
        <v>24255681.967728451</v>
      </c>
      <c r="J249">
        <v>4700000</v>
      </c>
      <c r="K249">
        <v>7.0000000000000007E-2</v>
      </c>
      <c r="L249">
        <f t="shared" si="31"/>
        <v>157983193.27731091</v>
      </c>
      <c r="M249">
        <f t="shared" si="41"/>
        <v>2732.5025436075225</v>
      </c>
      <c r="N249">
        <f t="shared" si="42"/>
        <v>39035.750622964602</v>
      </c>
      <c r="P249">
        <v>20000000000</v>
      </c>
      <c r="Q249" s="2">
        <f t="shared" si="43"/>
        <v>2.0860310910784303</v>
      </c>
      <c r="R249" s="2">
        <f t="shared" si="44"/>
        <v>1.2127840983864224E-3</v>
      </c>
      <c r="S249" s="2">
        <f t="shared" si="45"/>
        <v>5.8138351991649418E-4</v>
      </c>
    </row>
    <row r="250" spans="7:19" x14ac:dyDescent="0.15">
      <c r="G250" s="1">
        <v>43525</v>
      </c>
      <c r="H250">
        <f t="shared" si="39"/>
        <v>41878605014.845917</v>
      </c>
      <c r="I250">
        <f t="shared" si="40"/>
        <v>24294717.718351416</v>
      </c>
      <c r="J250">
        <v>4700000</v>
      </c>
      <c r="K250">
        <v>7.0000000000000007E-2</v>
      </c>
      <c r="L250">
        <f t="shared" si="31"/>
        <v>157983193.27731091</v>
      </c>
      <c r="M250">
        <f t="shared" si="41"/>
        <v>2726.575377469549</v>
      </c>
      <c r="N250">
        <f t="shared" si="42"/>
        <v>38951.076820993556</v>
      </c>
      <c r="P250">
        <v>20000000000</v>
      </c>
      <c r="Q250" s="2">
        <f t="shared" si="43"/>
        <v>2.0939302507422957</v>
      </c>
      <c r="R250" s="2">
        <f t="shared" si="44"/>
        <v>1.2147358859175708E-3</v>
      </c>
      <c r="S250" s="2">
        <f t="shared" si="45"/>
        <v>5.8012242073820196E-4</v>
      </c>
    </row>
    <row r="251" spans="7:19" x14ac:dyDescent="0.15">
      <c r="G251" s="1">
        <v>43526</v>
      </c>
      <c r="H251">
        <f t="shared" si="39"/>
        <v>42036588208.12323</v>
      </c>
      <c r="I251">
        <f t="shared" si="40"/>
        <v>24333668.795172408</v>
      </c>
      <c r="J251">
        <v>4700000</v>
      </c>
      <c r="K251">
        <v>7.0000000000000007E-2</v>
      </c>
      <c r="L251">
        <f t="shared" si="31"/>
        <v>157983193.27731091</v>
      </c>
      <c r="M251">
        <f t="shared" si="41"/>
        <v>2720.6832954918445</v>
      </c>
      <c r="N251">
        <f t="shared" si="42"/>
        <v>38866.904221312063</v>
      </c>
      <c r="P251">
        <v>20000000000</v>
      </c>
      <c r="Q251" s="2">
        <f t="shared" si="43"/>
        <v>2.1018294104061614</v>
      </c>
      <c r="R251" s="2">
        <f t="shared" si="44"/>
        <v>1.2166834397586204E-3</v>
      </c>
      <c r="S251" s="2">
        <f t="shared" si="45"/>
        <v>5.788687862748605E-4</v>
      </c>
    </row>
    <row r="252" spans="7:19" x14ac:dyDescent="0.15">
      <c r="G252" s="1">
        <v>43527</v>
      </c>
      <c r="H252">
        <f t="shared" si="39"/>
        <v>42194571401.400543</v>
      </c>
      <c r="I252">
        <f t="shared" si="40"/>
        <v>24372535.699393719</v>
      </c>
      <c r="J252">
        <v>4700000</v>
      </c>
      <c r="K252">
        <v>7.0000000000000007E-2</v>
      </c>
      <c r="L252">
        <f t="shared" si="31"/>
        <v>157983193.27731091</v>
      </c>
      <c r="M252">
        <f t="shared" si="41"/>
        <v>2714.8259594206534</v>
      </c>
      <c r="N252">
        <f t="shared" si="42"/>
        <v>38783.227991723616</v>
      </c>
      <c r="P252">
        <v>20000000000</v>
      </c>
      <c r="Q252" s="2">
        <f t="shared" si="43"/>
        <v>2.1097285700700272</v>
      </c>
      <c r="R252" s="2">
        <f t="shared" si="44"/>
        <v>1.218626784969686E-3</v>
      </c>
      <c r="S252" s="2">
        <f t="shared" si="45"/>
        <v>5.7762254455758573E-4</v>
      </c>
    </row>
    <row r="253" spans="7:19" x14ac:dyDescent="0.15">
      <c r="G253" s="1">
        <v>43528</v>
      </c>
      <c r="H253">
        <f t="shared" si="39"/>
        <v>42352554594.677856</v>
      </c>
      <c r="I253">
        <f t="shared" si="40"/>
        <v>24411318.927385442</v>
      </c>
      <c r="J253">
        <v>4700000</v>
      </c>
      <c r="K253">
        <v>7.0000000000000007E-2</v>
      </c>
      <c r="L253">
        <f t="shared" si="31"/>
        <v>157983193.27731091</v>
      </c>
      <c r="M253">
        <f t="shared" si="41"/>
        <v>2709.0030355129811</v>
      </c>
      <c r="N253">
        <f t="shared" si="42"/>
        <v>38700.043364471152</v>
      </c>
      <c r="P253">
        <v>20000000000</v>
      </c>
      <c r="Q253" s="2">
        <f t="shared" si="43"/>
        <v>2.117627729733893</v>
      </c>
      <c r="R253" s="2">
        <f t="shared" si="44"/>
        <v>1.2205659463692721E-3</v>
      </c>
      <c r="S253" s="2">
        <f t="shared" si="45"/>
        <v>5.7638362457723008E-4</v>
      </c>
    </row>
    <row r="254" spans="7:19" x14ac:dyDescent="0.15">
      <c r="G254" s="1">
        <v>43529</v>
      </c>
      <c r="H254">
        <f t="shared" si="39"/>
        <v>42510537787.95517</v>
      </c>
      <c r="I254">
        <f t="shared" si="40"/>
        <v>24450018.970749915</v>
      </c>
      <c r="J254">
        <v>4700000</v>
      </c>
      <c r="K254">
        <v>7.0000000000000007E-2</v>
      </c>
      <c r="L254">
        <f t="shared" si="31"/>
        <v>157983193.27731091</v>
      </c>
      <c r="M254">
        <f t="shared" si="41"/>
        <v>2703.2141944599052</v>
      </c>
      <c r="N254">
        <f t="shared" si="42"/>
        <v>38617.345635141501</v>
      </c>
      <c r="P254">
        <v>20000000000</v>
      </c>
      <c r="Q254" s="2">
        <f t="shared" si="43"/>
        <v>2.1255268893977584</v>
      </c>
      <c r="R254" s="2">
        <f t="shared" si="44"/>
        <v>1.2225009485374958E-3</v>
      </c>
      <c r="S254" s="2">
        <f t="shared" si="45"/>
        <v>5.7515195626806493E-4</v>
      </c>
    </row>
    <row r="255" spans="7:19" x14ac:dyDescent="0.15">
      <c r="G255" s="1">
        <v>43530</v>
      </c>
      <c r="H255">
        <f t="shared" si="39"/>
        <v>42668520981.232483</v>
      </c>
      <c r="I255">
        <f t="shared" si="40"/>
        <v>24488636.316385057</v>
      </c>
      <c r="J255">
        <v>4700000</v>
      </c>
      <c r="K255">
        <v>7.0000000000000007E-2</v>
      </c>
      <c r="L255">
        <f t="shared" si="31"/>
        <v>157983193.27731091</v>
      </c>
      <c r="M255">
        <f t="shared" si="41"/>
        <v>2697.4591113114602</v>
      </c>
      <c r="N255">
        <f t="shared" si="42"/>
        <v>38535.130161592286</v>
      </c>
      <c r="P255">
        <v>20000000000</v>
      </c>
      <c r="Q255" s="2">
        <f t="shared" si="43"/>
        <v>2.1334260490616241</v>
      </c>
      <c r="R255" s="2">
        <f t="shared" si="44"/>
        <v>1.2244318158192529E-3</v>
      </c>
      <c r="S255" s="2">
        <f t="shared" si="45"/>
        <v>5.7392747049180004E-4</v>
      </c>
    </row>
    <row r="256" spans="7:19" x14ac:dyDescent="0.15">
      <c r="G256" s="1">
        <v>43531</v>
      </c>
      <c r="H256">
        <f t="shared" si="39"/>
        <v>42826504174.509796</v>
      </c>
      <c r="I256">
        <f t="shared" si="40"/>
        <v>24527171.446546648</v>
      </c>
      <c r="J256">
        <v>4700000</v>
      </c>
      <c r="K256">
        <v>7.0000000000000007E-2</v>
      </c>
      <c r="L256">
        <f t="shared" si="31"/>
        <v>157983193.27731091</v>
      </c>
      <c r="M256">
        <f t="shared" si="41"/>
        <v>2691.7374654030759</v>
      </c>
      <c r="N256">
        <f t="shared" si="42"/>
        <v>38453.392362901082</v>
      </c>
      <c r="P256">
        <v>20000000000</v>
      </c>
      <c r="Q256" s="2">
        <f t="shared" si="43"/>
        <v>2.1413252087254899</v>
      </c>
      <c r="R256" s="2">
        <f t="shared" si="44"/>
        <v>1.2263585723273323E-3</v>
      </c>
      <c r="S256" s="2">
        <f t="shared" si="45"/>
        <v>5.7271009902193099E-4</v>
      </c>
    </row>
    <row r="257" spans="7:19" x14ac:dyDescent="0.15">
      <c r="G257" s="1">
        <v>43532</v>
      </c>
      <c r="H257">
        <f t="shared" si="39"/>
        <v>42984487367.787109</v>
      </c>
      <c r="I257">
        <f t="shared" si="40"/>
        <v>24565624.838909548</v>
      </c>
      <c r="J257">
        <v>4700000</v>
      </c>
      <c r="K257">
        <v>7.0000000000000007E-2</v>
      </c>
      <c r="L257">
        <f t="shared" si="31"/>
        <v>157983193.27731091</v>
      </c>
      <c r="M257">
        <f t="shared" si="41"/>
        <v>2686.0489402835192</v>
      </c>
      <c r="N257">
        <f t="shared" si="42"/>
        <v>38372.127718335985</v>
      </c>
      <c r="P257">
        <v>20000000000</v>
      </c>
      <c r="Q257" s="2">
        <f t="shared" si="43"/>
        <v>2.1492243683893553</v>
      </c>
      <c r="R257" s="2">
        <f t="shared" si="44"/>
        <v>1.2282812419454774E-3</v>
      </c>
      <c r="S257" s="2">
        <f t="shared" si="45"/>
        <v>5.7149977452840826E-4</v>
      </c>
    </row>
    <row r="258" spans="7:19" x14ac:dyDescent="0.15">
      <c r="G258" s="1">
        <v>43533</v>
      </c>
      <c r="H258">
        <f t="shared" si="39"/>
        <v>43142470561.064423</v>
      </c>
      <c r="I258">
        <f t="shared" si="40"/>
        <v>24603996.966627885</v>
      </c>
      <c r="J258">
        <v>4700000</v>
      </c>
      <c r="K258">
        <v>7.0000000000000007E-2</v>
      </c>
      <c r="L258">
        <f t="shared" si="31"/>
        <v>157983193.27731091</v>
      </c>
      <c r="M258">
        <f t="shared" si="41"/>
        <v>2680.3932236443065</v>
      </c>
      <c r="N258">
        <f t="shared" si="42"/>
        <v>38291.331766347233</v>
      </c>
      <c r="P258">
        <v>20000000000</v>
      </c>
      <c r="Q258" s="2">
        <f t="shared" si="43"/>
        <v>2.1571235280532211</v>
      </c>
      <c r="R258" s="2">
        <f t="shared" si="44"/>
        <v>1.2301998483313942E-3</v>
      </c>
      <c r="S258" s="2">
        <f t="shared" si="45"/>
        <v>5.7029643056261841E-4</v>
      </c>
    </row>
    <row r="259" spans="7:19" x14ac:dyDescent="0.15">
      <c r="G259" s="1">
        <v>43534</v>
      </c>
      <c r="H259">
        <f t="shared" si="39"/>
        <v>43300453754.341736</v>
      </c>
      <c r="I259">
        <f t="shared" si="40"/>
        <v>24642288.298394233</v>
      </c>
      <c r="J259">
        <v>4700000</v>
      </c>
      <c r="K259">
        <v>7.0000000000000007E-2</v>
      </c>
      <c r="L259">
        <f t="shared" si="31"/>
        <v>157983193.27731091</v>
      </c>
      <c r="M259">
        <f t="shared" si="41"/>
        <v>2674.7700072505531</v>
      </c>
      <c r="N259">
        <f t="shared" si="42"/>
        <v>38211.000103579325</v>
      </c>
      <c r="P259">
        <v>20000000000</v>
      </c>
      <c r="Q259" s="2">
        <f t="shared" si="43"/>
        <v>2.1650226877170868</v>
      </c>
      <c r="R259" s="2">
        <f t="shared" si="44"/>
        <v>1.2321144149197117E-3</v>
      </c>
      <c r="S259" s="2">
        <f t="shared" si="45"/>
        <v>5.6910000154267095E-4</v>
      </c>
    </row>
    <row r="260" spans="7:19" x14ac:dyDescent="0.15">
      <c r="G260" s="1">
        <v>43535</v>
      </c>
      <c r="H260">
        <f t="shared" si="39"/>
        <v>43458436947.619049</v>
      </c>
      <c r="I260">
        <f t="shared" si="40"/>
        <v>24680499.298497811</v>
      </c>
      <c r="J260">
        <v>4700000</v>
      </c>
      <c r="K260">
        <v>7.0000000000000007E-2</v>
      </c>
      <c r="L260">
        <f t="shared" si="31"/>
        <v>157983193.27731091</v>
      </c>
      <c r="M260">
        <f t="shared" si="41"/>
        <v>2669.1789868732244</v>
      </c>
      <c r="N260">
        <f t="shared" si="42"/>
        <v>38131.128383903204</v>
      </c>
      <c r="P260">
        <v>20000000000</v>
      </c>
      <c r="Q260" s="2">
        <f t="shared" si="43"/>
        <v>2.1729218473809526</v>
      </c>
      <c r="R260" s="2">
        <f t="shared" si="44"/>
        <v>1.2340249649248907E-3</v>
      </c>
      <c r="S260" s="2">
        <f t="shared" si="45"/>
        <v>5.6791042273898393E-4</v>
      </c>
    </row>
    <row r="261" spans="7:19" x14ac:dyDescent="0.15">
      <c r="G261" s="1">
        <v>43536</v>
      </c>
      <c r="H261">
        <f t="shared" si="39"/>
        <v>43616420140.896362</v>
      </c>
      <c r="I261">
        <f t="shared" si="40"/>
        <v>24718630.426881716</v>
      </c>
      <c r="J261">
        <v>4700000</v>
      </c>
      <c r="K261">
        <v>7.0000000000000007E-2</v>
      </c>
      <c r="L261">
        <f t="shared" si="31"/>
        <v>157983193.27731091</v>
      </c>
      <c r="M261">
        <f t="shared" si="41"/>
        <v>2663.6198622227525</v>
      </c>
      <c r="N261">
        <f t="shared" si="42"/>
        <v>38051.712317467893</v>
      </c>
      <c r="P261">
        <v>20000000000</v>
      </c>
      <c r="Q261" s="2">
        <f t="shared" si="43"/>
        <v>2.180821007044818</v>
      </c>
      <c r="R261" s="2">
        <f t="shared" si="44"/>
        <v>1.2359315213440857E-3</v>
      </c>
      <c r="S261" s="2">
        <f t="shared" si="45"/>
        <v>5.6672763026016019E-4</v>
      </c>
    </row>
    <row r="262" spans="7:19" x14ac:dyDescent="0.15">
      <c r="G262" s="1">
        <v>43537</v>
      </c>
      <c r="H262">
        <f t="shared" si="39"/>
        <v>43774403334.173676</v>
      </c>
      <c r="I262">
        <f t="shared" si="40"/>
        <v>24756682.139199182</v>
      </c>
      <c r="J262">
        <v>4700000</v>
      </c>
      <c r="K262">
        <v>7.0000000000000007E-2</v>
      </c>
      <c r="L262">
        <f t="shared" si="31"/>
        <v>157983193.27731091</v>
      </c>
      <c r="M262">
        <f t="shared" si="41"/>
        <v>2658.0923368839931</v>
      </c>
      <c r="N262">
        <f t="shared" si="42"/>
        <v>37972.747669771328</v>
      </c>
      <c r="P262">
        <v>20000000000</v>
      </c>
      <c r="Q262" s="2">
        <f t="shared" si="43"/>
        <v>2.1887201667086837</v>
      </c>
      <c r="R262" s="2">
        <f t="shared" si="44"/>
        <v>1.2378341069599591E-3</v>
      </c>
      <c r="S262" s="2">
        <f t="shared" si="45"/>
        <v>5.655515610391474E-4</v>
      </c>
    </row>
    <row r="263" spans="7:19" x14ac:dyDescent="0.15">
      <c r="G263" s="1">
        <v>43538</v>
      </c>
      <c r="H263">
        <f t="shared" si="39"/>
        <v>43932386527.450989</v>
      </c>
      <c r="I263">
        <f t="shared" si="40"/>
        <v>24794654.886868954</v>
      </c>
      <c r="J263">
        <v>4700000</v>
      </c>
      <c r="K263">
        <v>7.0000000000000007E-2</v>
      </c>
      <c r="L263">
        <f t="shared" si="31"/>
        <v>157983193.27731091</v>
      </c>
      <c r="M263">
        <f t="shared" si="41"/>
        <v>2652.5961182524807</v>
      </c>
      <c r="N263">
        <f t="shared" si="42"/>
        <v>37894.230260749719</v>
      </c>
      <c r="P263">
        <v>20000000000</v>
      </c>
      <c r="Q263" s="2">
        <f t="shared" si="43"/>
        <v>2.1966193263725495</v>
      </c>
      <c r="R263" s="2">
        <f t="shared" si="44"/>
        <v>1.2397327443434477E-3</v>
      </c>
      <c r="S263" s="2">
        <f t="shared" si="45"/>
        <v>5.6438215281967683E-4</v>
      </c>
    </row>
    <row r="264" spans="7:19" x14ac:dyDescent="0.15">
      <c r="G264" s="1">
        <v>43539</v>
      </c>
      <c r="H264">
        <f t="shared" si="39"/>
        <v>44090369720.728302</v>
      </c>
      <c r="I264">
        <f t="shared" si="40"/>
        <v>24832549.117129702</v>
      </c>
      <c r="J264">
        <v>4700000</v>
      </c>
      <c r="K264">
        <v>7.0000000000000007E-2</v>
      </c>
      <c r="L264">
        <f t="shared" si="31"/>
        <v>157983193.27731091</v>
      </c>
      <c r="M264">
        <f t="shared" si="41"/>
        <v>2647.1309174719636</v>
      </c>
      <c r="N264">
        <f t="shared" si="42"/>
        <v>37816.15596388519</v>
      </c>
      <c r="P264">
        <v>20000000000</v>
      </c>
      <c r="Q264" s="2">
        <f t="shared" si="43"/>
        <v>2.2045184860364153</v>
      </c>
      <c r="R264" s="2">
        <f t="shared" si="44"/>
        <v>1.2416274558564851E-3</v>
      </c>
      <c r="S264" s="2">
        <f t="shared" si="45"/>
        <v>5.6321934414297096E-4</v>
      </c>
    </row>
    <row r="265" spans="7:19" x14ac:dyDescent="0.15">
      <c r="G265" s="1">
        <v>43540</v>
      </c>
      <c r="H265">
        <f t="shared" si="39"/>
        <v>44248352914.005615</v>
      </c>
      <c r="I265">
        <f t="shared" si="40"/>
        <v>24870365.273093589</v>
      </c>
      <c r="J265">
        <v>4700000</v>
      </c>
      <c r="K265">
        <v>7.0000000000000007E-2</v>
      </c>
      <c r="L265">
        <f t="shared" si="31"/>
        <v>157983193.27731091</v>
      </c>
      <c r="M265">
        <f t="shared" si="41"/>
        <v>2641.6964493731762</v>
      </c>
      <c r="N265">
        <f t="shared" si="42"/>
        <v>37738.520705331088</v>
      </c>
      <c r="P265">
        <v>20000000000</v>
      </c>
      <c r="Q265" s="2">
        <f t="shared" si="43"/>
        <v>2.2124176457002807</v>
      </c>
      <c r="R265" s="2">
        <f t="shared" si="44"/>
        <v>1.2435182636546793E-3</v>
      </c>
      <c r="S265" s="2">
        <f t="shared" si="45"/>
        <v>5.620630743347183E-4</v>
      </c>
    </row>
    <row r="266" spans="7:19" x14ac:dyDescent="0.15">
      <c r="G266" s="1">
        <v>43541</v>
      </c>
      <c r="H266">
        <f t="shared" si="39"/>
        <v>44406336107.282928</v>
      </c>
      <c r="I266">
        <f t="shared" si="40"/>
        <v>24908103.79379892</v>
      </c>
      <c r="J266">
        <v>4700000</v>
      </c>
      <c r="K266">
        <v>7.0000000000000007E-2</v>
      </c>
      <c r="L266">
        <f t="shared" si="31"/>
        <v>157983193.27731091</v>
      </c>
      <c r="M266">
        <f t="shared" si="41"/>
        <v>2636.2924324138285</v>
      </c>
      <c r="N266">
        <f t="shared" si="42"/>
        <v>37661.32046305469</v>
      </c>
      <c r="P266">
        <v>20000000000</v>
      </c>
      <c r="Q266" s="2">
        <f t="shared" si="43"/>
        <v>2.2203168053641464</v>
      </c>
      <c r="R266" s="2">
        <f t="shared" si="44"/>
        <v>1.245405189689946E-3</v>
      </c>
      <c r="S266" s="2">
        <f t="shared" si="45"/>
        <v>5.6091328349230387E-4</v>
      </c>
    </row>
    <row r="267" spans="7:19" x14ac:dyDescent="0.15">
      <c r="G267" s="1">
        <v>43542</v>
      </c>
      <c r="H267">
        <f t="shared" si="39"/>
        <v>44564319300.560242</v>
      </c>
      <c r="I267">
        <f t="shared" si="40"/>
        <v>24945765.114261974</v>
      </c>
      <c r="J267">
        <v>4700000</v>
      </c>
      <c r="K267">
        <v>7.0000000000000007E-2</v>
      </c>
      <c r="L267">
        <f t="shared" si="31"/>
        <v>157983193.27731091</v>
      </c>
      <c r="M267">
        <f t="shared" si="41"/>
        <v>2630.9185886197824</v>
      </c>
      <c r="N267">
        <f t="shared" si="42"/>
        <v>37584.551265996888</v>
      </c>
      <c r="P267">
        <v>20000000000</v>
      </c>
      <c r="Q267" s="2">
        <f t="shared" si="43"/>
        <v>2.2282159650280122</v>
      </c>
      <c r="R267" s="2">
        <f t="shared" si="44"/>
        <v>1.2472882557130987E-3</v>
      </c>
      <c r="S267" s="2">
        <f t="shared" si="45"/>
        <v>5.5976991247229412E-4</v>
      </c>
    </row>
    <row r="268" spans="7:19" x14ac:dyDescent="0.15">
      <c r="G268" s="1">
        <v>43543</v>
      </c>
      <c r="H268">
        <f t="shared" si="39"/>
        <v>44722302493.837555</v>
      </c>
      <c r="I268">
        <f t="shared" si="40"/>
        <v>24983349.66552797</v>
      </c>
      <c r="J268">
        <v>4700000</v>
      </c>
      <c r="K268">
        <v>7.0000000000000007E-2</v>
      </c>
      <c r="L268">
        <f t="shared" si="31"/>
        <v>157983193.27731091</v>
      </c>
      <c r="M268">
        <f t="shared" si="41"/>
        <v>2625.5746435273859</v>
      </c>
      <c r="N268">
        <f t="shared" si="42"/>
        <v>37508.209193248367</v>
      </c>
      <c r="P268">
        <v>20000000000</v>
      </c>
      <c r="Q268" s="2">
        <f t="shared" si="43"/>
        <v>2.2361151246918776</v>
      </c>
      <c r="R268" s="2">
        <f t="shared" si="44"/>
        <v>1.2491674832763985E-3</v>
      </c>
      <c r="S268" s="2">
        <f t="shared" si="45"/>
        <v>5.5863290287816718E-4</v>
      </c>
    </row>
    <row r="269" spans="7:19" x14ac:dyDescent="0.15">
      <c r="G269" s="1">
        <v>43544</v>
      </c>
      <c r="H269">
        <f t="shared" si="39"/>
        <v>44880285687.114868</v>
      </c>
      <c r="I269">
        <f t="shared" si="40"/>
        <v>25020857.874721218</v>
      </c>
      <c r="J269">
        <v>4700000</v>
      </c>
      <c r="K269">
        <v>7.0000000000000007E-2</v>
      </c>
      <c r="L269">
        <f t="shared" si="31"/>
        <v>157983193.27731091</v>
      </c>
      <c r="M269">
        <f t="shared" si="41"/>
        <v>2620.2603261269373</v>
      </c>
      <c r="N269">
        <f t="shared" si="42"/>
        <v>37432.290373241958</v>
      </c>
      <c r="P269">
        <v>20000000000</v>
      </c>
      <c r="Q269" s="2">
        <f t="shared" si="43"/>
        <v>2.2440142843557433</v>
      </c>
      <c r="R269" s="2">
        <f t="shared" si="44"/>
        <v>1.2510428937360608E-3</v>
      </c>
      <c r="S269" s="2">
        <f t="shared" si="45"/>
        <v>5.5750219704828457E-4</v>
      </c>
    </row>
    <row r="270" spans="7:19" x14ac:dyDescent="0.15">
      <c r="G270" s="1">
        <v>43545</v>
      </c>
      <c r="H270">
        <f t="shared" si="39"/>
        <v>45038268880.392181</v>
      </c>
      <c r="I270">
        <f t="shared" si="40"/>
        <v>25058290.165094461</v>
      </c>
      <c r="J270">
        <v>4700000</v>
      </c>
      <c r="K270">
        <v>7.0000000000000007E-2</v>
      </c>
      <c r="L270">
        <f t="shared" si="31"/>
        <v>157983193.27731091</v>
      </c>
      <c r="M270">
        <f t="shared" si="41"/>
        <v>2614.9753688072574</v>
      </c>
      <c r="N270">
        <f t="shared" si="42"/>
        <v>37356.790982960818</v>
      </c>
      <c r="P270">
        <v>20000000000</v>
      </c>
      <c r="Q270" s="2">
        <f t="shared" si="43"/>
        <v>2.2519134440196091</v>
      </c>
      <c r="R270" s="2">
        <f t="shared" si="44"/>
        <v>1.252914508254723E-3</v>
      </c>
      <c r="S270" s="2">
        <f t="shared" si="45"/>
        <v>5.5637773804409734E-4</v>
      </c>
    </row>
    <row r="271" spans="7:19" x14ac:dyDescent="0.15">
      <c r="G271" s="1">
        <v>43546</v>
      </c>
      <c r="H271">
        <f t="shared" si="39"/>
        <v>45196252073.669495</v>
      </c>
      <c r="I271">
        <f t="shared" si="40"/>
        <v>25095646.956077423</v>
      </c>
      <c r="J271">
        <v>4700000</v>
      </c>
      <c r="K271">
        <v>7.0000000000000007E-2</v>
      </c>
      <c r="L271">
        <f t="shared" si="31"/>
        <v>157983193.27731091</v>
      </c>
      <c r="M271">
        <f t="shared" si="41"/>
        <v>2609.7195073013395</v>
      </c>
      <c r="N271">
        <f t="shared" si="42"/>
        <v>37281.70724716199</v>
      </c>
      <c r="P271">
        <v>20000000000</v>
      </c>
      <c r="Q271" s="2">
        <f t="shared" si="43"/>
        <v>2.2598126036834749</v>
      </c>
      <c r="R271" s="2">
        <f t="shared" si="44"/>
        <v>1.2547823478038711E-3</v>
      </c>
      <c r="S271" s="2">
        <f t="shared" si="45"/>
        <v>5.552594696385828E-4</v>
      </c>
    </row>
    <row r="272" spans="7:19" x14ac:dyDescent="0.15">
      <c r="G272" s="1">
        <v>43547</v>
      </c>
      <c r="H272">
        <f t="shared" si="39"/>
        <v>45354235266.946808</v>
      </c>
      <c r="I272">
        <f t="shared" si="40"/>
        <v>25132928.663324583</v>
      </c>
      <c r="J272">
        <v>4700000</v>
      </c>
      <c r="K272">
        <v>7.0000000000000007E-2</v>
      </c>
      <c r="L272">
        <f t="shared" si="31"/>
        <v>157983193.27731091</v>
      </c>
      <c r="M272">
        <f t="shared" si="41"/>
        <v>2604.4924806330564</v>
      </c>
      <c r="N272">
        <f t="shared" si="42"/>
        <v>37207.035437615086</v>
      </c>
      <c r="P272">
        <v>20000000000</v>
      </c>
      <c r="Q272" s="2">
        <f t="shared" si="43"/>
        <v>2.2677117633473403</v>
      </c>
      <c r="R272" s="2">
        <f t="shared" si="44"/>
        <v>1.2566464331662292E-3</v>
      </c>
      <c r="S272" s="2">
        <f t="shared" si="45"/>
        <v>5.5414733630490564E-4</v>
      </c>
    </row>
    <row r="273" spans="7:19" x14ac:dyDescent="0.15">
      <c r="G273" s="1">
        <v>43548</v>
      </c>
      <c r="H273">
        <f t="shared" si="39"/>
        <v>45512218460.224121</v>
      </c>
      <c r="I273">
        <f t="shared" si="40"/>
        <v>25170135.698762197</v>
      </c>
      <c r="J273">
        <v>4700000</v>
      </c>
      <c r="K273">
        <v>7.0000000000000007E-2</v>
      </c>
      <c r="L273">
        <f t="shared" si="31"/>
        <v>157983193.27731091</v>
      </c>
      <c r="M273">
        <f t="shared" si="41"/>
        <v>2599.2940310649005</v>
      </c>
      <c r="N273">
        <f t="shared" si="42"/>
        <v>37132.771872355719</v>
      </c>
      <c r="P273">
        <v>20000000000</v>
      </c>
      <c r="Q273" s="2">
        <f t="shared" si="43"/>
        <v>2.275610923011206</v>
      </c>
      <c r="R273" s="2">
        <f t="shared" si="44"/>
        <v>1.2585067849381099E-3</v>
      </c>
      <c r="S273" s="2">
        <f t="shared" si="45"/>
        <v>5.5304128320529796E-4</v>
      </c>
    </row>
    <row r="274" spans="7:19" x14ac:dyDescent="0.15">
      <c r="G274" s="1">
        <v>43549</v>
      </c>
      <c r="H274">
        <f t="shared" si="39"/>
        <v>45670201653.501434</v>
      </c>
      <c r="I274">
        <f t="shared" si="40"/>
        <v>25207268.470634554</v>
      </c>
      <c r="J274">
        <v>4700000</v>
      </c>
      <c r="K274">
        <v>7.0000000000000007E-2</v>
      </c>
      <c r="L274">
        <f t="shared" si="31"/>
        <v>157983193.27731091</v>
      </c>
      <c r="M274">
        <f t="shared" si="41"/>
        <v>2594.1239040467267</v>
      </c>
      <c r="N274">
        <f t="shared" si="42"/>
        <v>37058.912914953238</v>
      </c>
      <c r="P274">
        <v>20000000000</v>
      </c>
      <c r="Q274" s="2">
        <f t="shared" si="43"/>
        <v>2.2835100826750718</v>
      </c>
      <c r="R274" s="2">
        <f t="shared" si="44"/>
        <v>1.2603634235317277E-3</v>
      </c>
      <c r="S274" s="2">
        <f t="shared" si="45"/>
        <v>5.5194125618015458E-4</v>
      </c>
    </row>
    <row r="275" spans="7:19" x14ac:dyDescent="0.15">
      <c r="G275" s="1">
        <v>43550</v>
      </c>
      <c r="H275">
        <f t="shared" si="39"/>
        <v>45828184846.778748</v>
      </c>
      <c r="I275">
        <f t="shared" si="40"/>
        <v>25244327.383549508</v>
      </c>
      <c r="J275">
        <v>4700000</v>
      </c>
      <c r="K275">
        <v>7.0000000000000007E-2</v>
      </c>
      <c r="L275">
        <f t="shared" ref="L275:L338" si="46">J275/0.51*1.2/K275</f>
        <v>157983193.27731091</v>
      </c>
      <c r="M275">
        <f t="shared" si="41"/>
        <v>2588.9818481654843</v>
      </c>
      <c r="N275">
        <f t="shared" si="42"/>
        <v>36985.454973792628</v>
      </c>
      <c r="P275">
        <v>20000000000</v>
      </c>
      <c r="Q275" s="2">
        <f t="shared" si="43"/>
        <v>2.2914092423389372</v>
      </c>
      <c r="R275" s="2">
        <f t="shared" si="44"/>
        <v>1.2622163691774753E-3</v>
      </c>
      <c r="S275" s="2">
        <f t="shared" si="45"/>
        <v>5.5084720173733705E-4</v>
      </c>
    </row>
    <row r="276" spans="7:19" x14ac:dyDescent="0.15">
      <c r="G276" s="1">
        <v>43551</v>
      </c>
      <c r="H276">
        <f t="shared" si="39"/>
        <v>45986168040.056061</v>
      </c>
      <c r="I276">
        <f t="shared" si="40"/>
        <v>25281312.838523299</v>
      </c>
      <c r="J276">
        <v>4700000</v>
      </c>
      <c r="K276">
        <v>7.0000000000000007E-2</v>
      </c>
      <c r="L276">
        <f t="shared" si="46"/>
        <v>157983193.27731091</v>
      </c>
      <c r="M276">
        <f t="shared" si="41"/>
        <v>2583.8676150959118</v>
      </c>
      <c r="N276">
        <f t="shared" si="42"/>
        <v>36912.394501370167</v>
      </c>
      <c r="P276">
        <v>20000000000</v>
      </c>
      <c r="Q276" s="2">
        <f t="shared" si="43"/>
        <v>2.299308402002803</v>
      </c>
      <c r="R276" s="2">
        <f t="shared" si="44"/>
        <v>1.264065641926165E-3</v>
      </c>
      <c r="S276" s="2">
        <f t="shared" si="45"/>
        <v>5.4975906704168344E-4</v>
      </c>
    </row>
    <row r="277" spans="7:19" x14ac:dyDescent="0.15">
      <c r="G277" s="1">
        <v>43552</v>
      </c>
      <c r="H277">
        <f t="shared" si="39"/>
        <v>46144151233.333374</v>
      </c>
      <c r="I277">
        <f t="shared" si="40"/>
        <v>25318225.233024668</v>
      </c>
      <c r="J277">
        <v>4700000</v>
      </c>
      <c r="K277">
        <v>7.0000000000000007E-2</v>
      </c>
      <c r="L277">
        <f t="shared" si="46"/>
        <v>157983193.27731091</v>
      </c>
      <c r="M277">
        <f t="shared" si="41"/>
        <v>2578.7809595521712</v>
      </c>
      <c r="N277">
        <f t="shared" si="42"/>
        <v>36839.727993602442</v>
      </c>
      <c r="P277">
        <v>20000000000</v>
      </c>
      <c r="Q277" s="2">
        <f t="shared" si="43"/>
        <v>2.3072075616666687</v>
      </c>
      <c r="R277" s="2">
        <f t="shared" si="44"/>
        <v>1.2659112616512334E-3</v>
      </c>
      <c r="S277" s="2">
        <f t="shared" si="45"/>
        <v>5.4867679990471723E-4</v>
      </c>
    </row>
    <row r="278" spans="7:19" x14ac:dyDescent="0.15">
      <c r="G278" s="1">
        <v>43553</v>
      </c>
      <c r="H278">
        <f t="shared" si="39"/>
        <v>46302134426.610687</v>
      </c>
      <c r="I278">
        <f t="shared" si="40"/>
        <v>25355064.961018272</v>
      </c>
      <c r="J278">
        <v>4700000</v>
      </c>
      <c r="K278">
        <v>7.0000000000000007E-2</v>
      </c>
      <c r="L278">
        <f t="shared" si="46"/>
        <v>157983193.27731091</v>
      </c>
      <c r="M278">
        <f t="shared" si="41"/>
        <v>2573.7216392404011</v>
      </c>
      <c r="N278">
        <f t="shared" si="42"/>
        <v>36767.451989148583</v>
      </c>
      <c r="P278">
        <v>20000000000</v>
      </c>
      <c r="Q278" s="2">
        <f t="shared" si="43"/>
        <v>2.3151067213305345</v>
      </c>
      <c r="R278" s="2">
        <f t="shared" si="44"/>
        <v>1.2677532480509135E-3</v>
      </c>
      <c r="S278" s="2">
        <f t="shared" si="45"/>
        <v>5.4760034877455348E-4</v>
      </c>
    </row>
    <row r="279" spans="7:19" x14ac:dyDescent="0.15">
      <c r="G279" s="1">
        <v>43554</v>
      </c>
      <c r="H279">
        <f t="shared" si="39"/>
        <v>46460117619.888</v>
      </c>
      <c r="I279">
        <f t="shared" si="40"/>
        <v>25391832.41300742</v>
      </c>
      <c r="J279">
        <v>4700000</v>
      </c>
      <c r="K279">
        <v>7.0000000000000007E-2</v>
      </c>
      <c r="L279">
        <f t="shared" si="46"/>
        <v>157983193.27731091</v>
      </c>
      <c r="M279">
        <f t="shared" si="41"/>
        <v>2568.6894148121737</v>
      </c>
      <c r="N279">
        <f t="shared" si="42"/>
        <v>36695.563068745338</v>
      </c>
      <c r="P279">
        <v>20000000000</v>
      </c>
      <c r="Q279" s="2">
        <f t="shared" si="43"/>
        <v>2.3230058809943999</v>
      </c>
      <c r="R279" s="2">
        <f t="shared" si="44"/>
        <v>1.269591620650371E-3</v>
      </c>
      <c r="S279" s="2">
        <f t="shared" si="45"/>
        <v>5.4652966272599444E-4</v>
      </c>
    </row>
    <row r="280" spans="7:19" x14ac:dyDescent="0.15">
      <c r="G280" s="1">
        <v>43555</v>
      </c>
      <c r="H280">
        <f t="shared" si="39"/>
        <v>46618100813.165314</v>
      </c>
      <c r="I280">
        <f t="shared" si="40"/>
        <v>25428527.976076163</v>
      </c>
      <c r="J280">
        <v>4700000</v>
      </c>
      <c r="K280">
        <v>7.0000000000000007E-2</v>
      </c>
      <c r="L280">
        <f t="shared" si="46"/>
        <v>157983193.27731091</v>
      </c>
      <c r="M280">
        <f t="shared" si="41"/>
        <v>2563.6840498188262</v>
      </c>
      <c r="N280">
        <f t="shared" si="42"/>
        <v>36624.05785455466</v>
      </c>
      <c r="P280">
        <v>20000000000</v>
      </c>
      <c r="Q280" s="2">
        <f t="shared" si="43"/>
        <v>2.3309050406582656</v>
      </c>
      <c r="R280" s="2">
        <f t="shared" si="44"/>
        <v>1.2714263988038081E-3</v>
      </c>
      <c r="S280" s="2">
        <f t="shared" si="45"/>
        <v>5.4546469145081409E-4</v>
      </c>
    </row>
    <row r="281" spans="7:19" x14ac:dyDescent="0.15">
      <c r="G281" s="1">
        <v>43556</v>
      </c>
      <c r="H281">
        <f t="shared" si="39"/>
        <v>46776084006.442627</v>
      </c>
      <c r="I281">
        <f t="shared" si="40"/>
        <v>25465152.033930719</v>
      </c>
      <c r="J281">
        <v>4700000</v>
      </c>
      <c r="K281">
        <v>7.0000000000000007E-2</v>
      </c>
      <c r="L281">
        <f t="shared" si="46"/>
        <v>157983193.27731091</v>
      </c>
      <c r="M281">
        <f t="shared" si="41"/>
        <v>2558.7053106666558</v>
      </c>
      <c r="N281">
        <f t="shared" si="42"/>
        <v>36552.933009523651</v>
      </c>
      <c r="P281">
        <v>20000000000</v>
      </c>
      <c r="Q281" s="2">
        <f t="shared" si="43"/>
        <v>2.3388042003221314</v>
      </c>
      <c r="R281" s="2">
        <f t="shared" si="44"/>
        <v>1.273257601696536E-3</v>
      </c>
      <c r="S281" s="2">
        <f t="shared" si="45"/>
        <v>5.4440538524822468E-4</v>
      </c>
    </row>
    <row r="282" spans="7:19" x14ac:dyDescent="0.15">
      <c r="G282" s="1">
        <v>43557</v>
      </c>
      <c r="H282">
        <f t="shared" si="39"/>
        <v>46934067199.71994</v>
      </c>
      <c r="I282">
        <f t="shared" si="40"/>
        <v>25501704.966940243</v>
      </c>
      <c r="J282">
        <v>4700000</v>
      </c>
      <c r="K282">
        <v>7.0000000000000007E-2</v>
      </c>
      <c r="L282">
        <f t="shared" si="46"/>
        <v>157983193.27731091</v>
      </c>
      <c r="M282">
        <f t="shared" si="41"/>
        <v>2553.7529665729535</v>
      </c>
      <c r="N282">
        <f t="shared" si="42"/>
        <v>36482.185236756472</v>
      </c>
      <c r="P282">
        <v>20000000000</v>
      </c>
      <c r="Q282" s="2">
        <f t="shared" si="43"/>
        <v>2.3467033599859972</v>
      </c>
      <c r="R282" s="2">
        <f t="shared" si="44"/>
        <v>1.2750852483470122E-3</v>
      </c>
      <c r="S282" s="2">
        <f t="shared" si="45"/>
        <v>5.4335169501552199E-4</v>
      </c>
    </row>
    <row r="283" spans="7:19" x14ac:dyDescent="0.15">
      <c r="G283" s="1">
        <v>43558</v>
      </c>
      <c r="H283">
        <f t="shared" si="39"/>
        <v>47092050392.997253</v>
      </c>
      <c r="I283">
        <f t="shared" si="40"/>
        <v>25538187.152176999</v>
      </c>
      <c r="J283">
        <v>4700000</v>
      </c>
      <c r="K283">
        <v>7.0000000000000007E-2</v>
      </c>
      <c r="L283">
        <f t="shared" si="46"/>
        <v>157983193.27731091</v>
      </c>
      <c r="M283">
        <f t="shared" si="41"/>
        <v>2548.8267895228591</v>
      </c>
      <c r="N283">
        <f t="shared" si="42"/>
        <v>36411.811278897985</v>
      </c>
      <c r="P283">
        <v>20000000000</v>
      </c>
      <c r="Q283" s="2">
        <f t="shared" si="43"/>
        <v>2.3546025196498626</v>
      </c>
      <c r="R283" s="2">
        <f t="shared" si="44"/>
        <v>1.27690935760885E-3</v>
      </c>
      <c r="S283" s="2">
        <f t="shared" si="45"/>
        <v>5.4230357223890627E-4</v>
      </c>
    </row>
    <row r="284" spans="7:19" x14ac:dyDescent="0.15">
      <c r="G284" s="1">
        <v>43559</v>
      </c>
      <c r="H284">
        <f t="shared" si="39"/>
        <v>47250033586.274567</v>
      </c>
      <c r="I284">
        <f t="shared" si="40"/>
        <v>25574598.963455897</v>
      </c>
      <c r="J284">
        <v>4700000</v>
      </c>
      <c r="K284">
        <v>7.0000000000000007E-2</v>
      </c>
      <c r="L284">
        <f t="shared" si="46"/>
        <v>157983193.27731091</v>
      </c>
      <c r="M284">
        <f t="shared" si="41"/>
        <v>2543.9265542270264</v>
      </c>
      <c r="N284">
        <f t="shared" si="42"/>
        <v>36341.807917528946</v>
      </c>
      <c r="P284">
        <v>20000000000</v>
      </c>
      <c r="Q284" s="2">
        <f t="shared" si="43"/>
        <v>2.3625016793137283</v>
      </c>
      <c r="R284" s="2">
        <f t="shared" si="44"/>
        <v>1.2787299481727948E-3</v>
      </c>
      <c r="S284" s="2">
        <f t="shared" si="45"/>
        <v>5.4126096898447361E-4</v>
      </c>
    </row>
    <row r="285" spans="7:19" x14ac:dyDescent="0.15">
      <c r="G285" s="1">
        <v>43560</v>
      </c>
      <c r="H285">
        <f t="shared" si="39"/>
        <v>47408016779.55188</v>
      </c>
      <c r="I285">
        <f t="shared" si="40"/>
        <v>25610940.771373425</v>
      </c>
      <c r="J285">
        <v>4700000</v>
      </c>
      <c r="K285">
        <v>7.0000000000000007E-2</v>
      </c>
      <c r="L285">
        <f t="shared" si="46"/>
        <v>157983193.27731091</v>
      </c>
      <c r="M285">
        <f t="shared" si="41"/>
        <v>2539.0520380800644</v>
      </c>
      <c r="N285">
        <f t="shared" si="42"/>
        <v>36272.171972572345</v>
      </c>
      <c r="P285">
        <v>20000000000</v>
      </c>
      <c r="Q285" s="2">
        <f t="shared" si="43"/>
        <v>2.3704008389775941</v>
      </c>
      <c r="R285" s="2">
        <f t="shared" si="44"/>
        <v>1.2805470385686712E-3</v>
      </c>
      <c r="S285" s="2">
        <f t="shared" si="45"/>
        <v>5.4022383788937544E-4</v>
      </c>
    </row>
    <row r="286" spans="7:19" x14ac:dyDescent="0.15">
      <c r="G286" s="1">
        <v>43561</v>
      </c>
      <c r="H286">
        <f t="shared" si="39"/>
        <v>47565999972.829193</v>
      </c>
      <c r="I286">
        <f t="shared" si="40"/>
        <v>25647212.943345997</v>
      </c>
      <c r="J286">
        <v>4700000</v>
      </c>
      <c r="K286">
        <v>7.0000000000000007E-2</v>
      </c>
      <c r="L286">
        <f t="shared" si="46"/>
        <v>157983193.27731091</v>
      </c>
      <c r="M286">
        <f t="shared" si="41"/>
        <v>2534.2030211197607</v>
      </c>
      <c r="N286">
        <f t="shared" si="42"/>
        <v>36202.900301710863</v>
      </c>
      <c r="P286">
        <v>20000000000</v>
      </c>
      <c r="Q286" s="2">
        <f t="shared" si="43"/>
        <v>2.3782999986414595</v>
      </c>
      <c r="R286" s="2">
        <f t="shared" si="44"/>
        <v>1.2823606471673E-3</v>
      </c>
      <c r="S286" s="2">
        <f t="shared" si="45"/>
        <v>5.3919213215314051E-4</v>
      </c>
    </row>
    <row r="287" spans="7:19" x14ac:dyDescent="0.15">
      <c r="G287" s="1">
        <v>43562</v>
      </c>
      <c r="H287">
        <f t="shared" si="39"/>
        <v>47723983166.106506</v>
      </c>
      <c r="I287">
        <f t="shared" si="40"/>
        <v>25683415.843647707</v>
      </c>
      <c r="J287">
        <v>4700000</v>
      </c>
      <c r="K287">
        <v>7.0000000000000007E-2</v>
      </c>
      <c r="L287">
        <f t="shared" si="46"/>
        <v>157983193.27731091</v>
      </c>
      <c r="M287">
        <f t="shared" si="41"/>
        <v>2529.3792859870446</v>
      </c>
      <c r="N287">
        <f t="shared" si="42"/>
        <v>36133.989799814917</v>
      </c>
      <c r="P287">
        <v>20000000000</v>
      </c>
      <c r="Q287" s="2">
        <f t="shared" si="43"/>
        <v>2.3861991583053253</v>
      </c>
      <c r="R287" s="2">
        <f t="shared" si="44"/>
        <v>1.2841707921823853E-3</v>
      </c>
      <c r="S287" s="2">
        <f t="shared" si="45"/>
        <v>5.3816580552915852E-4</v>
      </c>
    </row>
    <row r="288" spans="7:19" x14ac:dyDescent="0.15">
      <c r="G288" s="1">
        <v>43563</v>
      </c>
      <c r="H288">
        <f t="shared" si="39"/>
        <v>47881966359.38382</v>
      </c>
      <c r="I288">
        <f t="shared" si="40"/>
        <v>25719549.833447523</v>
      </c>
      <c r="J288">
        <v>4700000</v>
      </c>
      <c r="K288">
        <v>7.0000000000000007E-2</v>
      </c>
      <c r="L288">
        <f t="shared" si="46"/>
        <v>157983193.27731091</v>
      </c>
      <c r="M288">
        <f t="shared" si="41"/>
        <v>2524.5806178866997</v>
      </c>
      <c r="N288">
        <f t="shared" si="42"/>
        <v>36065.437398381422</v>
      </c>
      <c r="P288">
        <v>20000000000</v>
      </c>
      <c r="Q288" s="2">
        <f t="shared" si="43"/>
        <v>2.394098317969191</v>
      </c>
      <c r="R288" s="2">
        <f t="shared" si="44"/>
        <v>1.2859774916723762E-3</v>
      </c>
      <c r="S288" s="2">
        <f t="shared" si="45"/>
        <v>5.3714481231631906E-4</v>
      </c>
    </row>
    <row r="289" spans="7:19" x14ac:dyDescent="0.15">
      <c r="G289" s="1">
        <v>43564</v>
      </c>
      <c r="H289">
        <f t="shared" si="39"/>
        <v>48039949552.661133</v>
      </c>
      <c r="I289">
        <f t="shared" si="40"/>
        <v>25755615.270845905</v>
      </c>
      <c r="J289">
        <v>4700000</v>
      </c>
      <c r="K289">
        <v>7.0000000000000007E-2</v>
      </c>
      <c r="L289">
        <f t="shared" si="46"/>
        <v>157983193.27731091</v>
      </c>
      <c r="M289">
        <f t="shared" si="41"/>
        <v>2519.8068045487821</v>
      </c>
      <c r="N289">
        <f t="shared" si="42"/>
        <v>35997.240064982601</v>
      </c>
      <c r="P289">
        <v>20000000000</v>
      </c>
      <c r="Q289" s="2">
        <f t="shared" si="43"/>
        <v>2.4019974776330568</v>
      </c>
      <c r="R289" s="2">
        <f t="shared" si="44"/>
        <v>1.2877807635422952E-3</v>
      </c>
      <c r="S289" s="2">
        <f t="shared" si="45"/>
        <v>5.3612910735080478E-4</v>
      </c>
    </row>
    <row r="290" spans="7:19" x14ac:dyDescent="0.15">
      <c r="G290" s="1">
        <v>43565</v>
      </c>
      <c r="H290">
        <f t="shared" si="39"/>
        <v>48197932745.938446</v>
      </c>
      <c r="I290">
        <f t="shared" si="40"/>
        <v>25791612.510910887</v>
      </c>
      <c r="J290">
        <v>4700000</v>
      </c>
      <c r="K290">
        <v>7.0000000000000007E-2</v>
      </c>
      <c r="L290">
        <f t="shared" si="46"/>
        <v>157983193.27731091</v>
      </c>
      <c r="M290">
        <f t="shared" si="41"/>
        <v>2515.0576361907601</v>
      </c>
      <c r="N290">
        <f t="shared" si="42"/>
        <v>35929.394802725139</v>
      </c>
      <c r="P290">
        <v>20000000000</v>
      </c>
      <c r="Q290" s="2">
        <f t="shared" si="43"/>
        <v>2.4098966372969222</v>
      </c>
      <c r="R290" s="2">
        <f t="shared" si="44"/>
        <v>1.2895806255455444E-3</v>
      </c>
      <c r="S290" s="2">
        <f t="shared" si="45"/>
        <v>5.3511864599803405E-4</v>
      </c>
    </row>
    <row r="291" spans="7:19" x14ac:dyDescent="0.15">
      <c r="G291" s="1">
        <v>43566</v>
      </c>
      <c r="H291">
        <f t="shared" si="39"/>
        <v>48355915939.215759</v>
      </c>
      <c r="I291">
        <f t="shared" si="40"/>
        <v>25827541.905713614</v>
      </c>
      <c r="J291">
        <v>4700000</v>
      </c>
      <c r="K291">
        <v>7.0000000000000007E-2</v>
      </c>
      <c r="L291">
        <f t="shared" si="46"/>
        <v>157983193.27731091</v>
      </c>
      <c r="M291">
        <f t="shared" si="41"/>
        <v>2510.3329054803276</v>
      </c>
      <c r="N291">
        <f t="shared" si="42"/>
        <v>35861.898649718962</v>
      </c>
      <c r="P291">
        <v>20000000000</v>
      </c>
      <c r="Q291" s="2">
        <f t="shared" si="43"/>
        <v>2.4177957969607879</v>
      </c>
      <c r="R291" s="2">
        <f t="shared" si="44"/>
        <v>1.2913770952856806E-3</v>
      </c>
      <c r="S291" s="2">
        <f t="shared" si="45"/>
        <v>5.3411338414475053E-4</v>
      </c>
    </row>
    <row r="292" spans="7:19" x14ac:dyDescent="0.15">
      <c r="G292" s="1">
        <v>43567</v>
      </c>
      <c r="H292">
        <f t="shared" si="39"/>
        <v>48513899132.493073</v>
      </c>
      <c r="I292">
        <f t="shared" si="40"/>
        <v>25863403.804363333</v>
      </c>
      <c r="J292">
        <v>4700000</v>
      </c>
      <c r="K292">
        <v>7.0000000000000007E-2</v>
      </c>
      <c r="L292">
        <f t="shared" si="46"/>
        <v>157983193.27731091</v>
      </c>
      <c r="M292">
        <f t="shared" si="41"/>
        <v>2505.6324074989052</v>
      </c>
      <c r="N292">
        <f t="shared" si="42"/>
        <v>35794.748678555785</v>
      </c>
      <c r="P292">
        <v>20000000000</v>
      </c>
      <c r="Q292" s="2">
        <f t="shared" si="43"/>
        <v>2.4256949566246537</v>
      </c>
      <c r="R292" s="2">
        <f t="shared" si="44"/>
        <v>1.2931701902181667E-3</v>
      </c>
      <c r="S292" s="2">
        <f t="shared" si="45"/>
        <v>5.3311327819125637E-4</v>
      </c>
    </row>
    <row r="293" spans="7:19" x14ac:dyDescent="0.15">
      <c r="G293" s="1">
        <v>43568</v>
      </c>
      <c r="H293">
        <f t="shared" si="39"/>
        <v>48671882325.770386</v>
      </c>
      <c r="I293">
        <f t="shared" si="40"/>
        <v>25899198.55304189</v>
      </c>
      <c r="J293">
        <v>4700000</v>
      </c>
      <c r="K293">
        <v>7.0000000000000007E-2</v>
      </c>
      <c r="L293">
        <f t="shared" si="46"/>
        <v>157983193.27731091</v>
      </c>
      <c r="M293">
        <f t="shared" si="41"/>
        <v>2500.9559397057938</v>
      </c>
      <c r="N293">
        <f t="shared" si="42"/>
        <v>35727.941995797053</v>
      </c>
      <c r="P293">
        <v>20000000000</v>
      </c>
      <c r="Q293" s="2">
        <f t="shared" si="43"/>
        <v>2.4335941162885191</v>
      </c>
      <c r="R293" s="2">
        <f t="shared" si="44"/>
        <v>1.2949599276520945E-3</v>
      </c>
      <c r="S293" s="2">
        <f t="shared" si="45"/>
        <v>5.3211828504378593E-4</v>
      </c>
    </row>
    <row r="294" spans="7:19" x14ac:dyDescent="0.15">
      <c r="G294" s="1">
        <v>43569</v>
      </c>
      <c r="H294">
        <f t="shared" si="39"/>
        <v>48829865519.047699</v>
      </c>
      <c r="I294">
        <f t="shared" si="40"/>
        <v>25934926.495037686</v>
      </c>
      <c r="J294">
        <v>4700000</v>
      </c>
      <c r="K294">
        <v>7.0000000000000007E-2</v>
      </c>
      <c r="L294">
        <f t="shared" si="46"/>
        <v>157983193.27731091</v>
      </c>
      <c r="M294">
        <f t="shared" si="41"/>
        <v>2496.3033019029776</v>
      </c>
      <c r="N294">
        <f t="shared" si="42"/>
        <v>35661.475741471106</v>
      </c>
      <c r="P294">
        <v>20000000000</v>
      </c>
      <c r="Q294" s="2">
        <f t="shared" si="43"/>
        <v>2.4414932759523849</v>
      </c>
      <c r="R294" s="2">
        <f t="shared" si="44"/>
        <v>1.2967463247518843E-3</v>
      </c>
      <c r="S294" s="2">
        <f t="shared" si="45"/>
        <v>5.3112836210701653E-4</v>
      </c>
    </row>
    <row r="295" spans="7:19" x14ac:dyDescent="0.15">
      <c r="G295" s="1">
        <v>43570</v>
      </c>
      <c r="H295">
        <f t="shared" si="39"/>
        <v>48987848712.325012</v>
      </c>
      <c r="I295">
        <f t="shared" si="40"/>
        <v>25970587.970779158</v>
      </c>
      <c r="J295">
        <v>4700000</v>
      </c>
      <c r="K295">
        <v>7.0000000000000007E-2</v>
      </c>
      <c r="L295">
        <f t="shared" si="46"/>
        <v>157983193.27731091</v>
      </c>
      <c r="M295">
        <f t="shared" si="41"/>
        <v>2491.6742962005624</v>
      </c>
      <c r="N295">
        <f t="shared" si="42"/>
        <v>35595.34708857946</v>
      </c>
      <c r="P295">
        <v>20000000000</v>
      </c>
      <c r="Q295" s="2">
        <f t="shared" si="43"/>
        <v>2.4493924356162506</v>
      </c>
      <c r="R295" s="2">
        <f t="shared" si="44"/>
        <v>1.298529398538958E-3</v>
      </c>
      <c r="S295" s="2">
        <f t="shared" si="45"/>
        <v>5.3014346727671532E-4</v>
      </c>
    </row>
    <row r="296" spans="7:19" x14ac:dyDescent="0.15">
      <c r="G296" s="1">
        <v>43571</v>
      </c>
      <c r="H296">
        <f t="shared" si="39"/>
        <v>49145831905.602325</v>
      </c>
      <c r="I296">
        <f t="shared" si="40"/>
        <v>26006183.317867737</v>
      </c>
      <c r="J296">
        <v>4700000</v>
      </c>
      <c r="K296">
        <v>7.0000000000000007E-2</v>
      </c>
      <c r="L296">
        <f t="shared" si="46"/>
        <v>157983193.27731091</v>
      </c>
      <c r="M296">
        <f t="shared" si="41"/>
        <v>2487.0687269828268</v>
      </c>
      <c r="N296">
        <f t="shared" si="42"/>
        <v>35529.553242611808</v>
      </c>
      <c r="P296">
        <v>20000000000</v>
      </c>
      <c r="Q296" s="2">
        <f t="shared" si="43"/>
        <v>2.4572915952801164</v>
      </c>
      <c r="R296" s="2">
        <f t="shared" si="44"/>
        <v>1.3003091658933868E-3</v>
      </c>
      <c r="S296" s="2">
        <f t="shared" si="45"/>
        <v>5.2916355893251629E-4</v>
      </c>
    </row>
    <row r="297" spans="7:19" x14ac:dyDescent="0.15">
      <c r="G297" s="1">
        <v>43572</v>
      </c>
      <c r="H297">
        <f t="shared" si="39"/>
        <v>49303815098.879639</v>
      </c>
      <c r="I297">
        <f t="shared" si="40"/>
        <v>26041712.87111035</v>
      </c>
      <c r="J297">
        <v>4700000</v>
      </c>
      <c r="K297">
        <v>7.0000000000000007E-2</v>
      </c>
      <c r="L297">
        <f t="shared" si="46"/>
        <v>157983193.27731091</v>
      </c>
      <c r="M297">
        <f t="shared" si="41"/>
        <v>2482.4864008748873</v>
      </c>
      <c r="N297">
        <f t="shared" si="42"/>
        <v>35464.091441069817</v>
      </c>
      <c r="P297">
        <v>20000000000</v>
      </c>
      <c r="Q297" s="2">
        <f t="shared" si="43"/>
        <v>2.4651907549439818</v>
      </c>
      <c r="R297" s="2">
        <f t="shared" si="44"/>
        <v>1.3020856435555174E-3</v>
      </c>
      <c r="S297" s="2">
        <f t="shared" si="45"/>
        <v>5.2818859593082711E-4</v>
      </c>
    </row>
    <row r="298" spans="7:19" x14ac:dyDescent="0.15">
      <c r="G298" s="1">
        <v>43573</v>
      </c>
      <c r="H298">
        <f t="shared" si="39"/>
        <v>49461798292.156952</v>
      </c>
      <c r="I298">
        <f t="shared" si="40"/>
        <v>26077176.962551419</v>
      </c>
      <c r="J298">
        <v>4700000</v>
      </c>
      <c r="K298">
        <v>7.0000000000000007E-2</v>
      </c>
      <c r="L298">
        <f t="shared" si="46"/>
        <v>157983193.27731091</v>
      </c>
      <c r="M298">
        <f t="shared" si="41"/>
        <v>2477.9271267099516</v>
      </c>
      <c r="N298">
        <f t="shared" si="42"/>
        <v>35398.958952999303</v>
      </c>
      <c r="P298">
        <v>20000000000</v>
      </c>
      <c r="Q298" s="2">
        <f t="shared" si="43"/>
        <v>2.4730899146078476</v>
      </c>
      <c r="R298" s="2">
        <f t="shared" si="44"/>
        <v>1.303858848127571E-3</v>
      </c>
      <c r="S298" s="2">
        <f t="shared" si="45"/>
        <v>5.2721853759786204E-4</v>
      </c>
    </row>
    <row r="299" spans="7:19" x14ac:dyDescent="0.15">
      <c r="G299" s="1">
        <v>43574</v>
      </c>
      <c r="H299">
        <f t="shared" si="39"/>
        <v>49619781485.434265</v>
      </c>
      <c r="I299">
        <f t="shared" si="40"/>
        <v>26112575.921504419</v>
      </c>
      <c r="J299">
        <v>4700000</v>
      </c>
      <c r="K299">
        <v>7.0000000000000007E-2</v>
      </c>
      <c r="L299">
        <f t="shared" si="46"/>
        <v>157983193.27731091</v>
      </c>
      <c r="M299">
        <f t="shared" si="41"/>
        <v>2473.3907154971553</v>
      </c>
      <c r="N299">
        <f t="shared" si="42"/>
        <v>35334.153078530784</v>
      </c>
      <c r="P299">
        <v>20000000000</v>
      </c>
      <c r="Q299" s="2">
        <f t="shared" si="43"/>
        <v>2.4809890742717133</v>
      </c>
      <c r="R299" s="2">
        <f t="shared" si="44"/>
        <v>1.305628796075221E-3</v>
      </c>
      <c r="S299" s="2">
        <f t="shared" si="45"/>
        <v>5.262533437227991E-4</v>
      </c>
    </row>
    <row r="300" spans="7:19" x14ac:dyDescent="0.15">
      <c r="G300" s="1">
        <v>43575</v>
      </c>
      <c r="H300">
        <f t="shared" si="39"/>
        <v>49777764678.711578</v>
      </c>
      <c r="I300">
        <f t="shared" si="40"/>
        <v>26147910.074582949</v>
      </c>
      <c r="J300">
        <v>4700000</v>
      </c>
      <c r="K300">
        <v>7.0000000000000007E-2</v>
      </c>
      <c r="L300">
        <f t="shared" si="46"/>
        <v>157983193.27731091</v>
      </c>
      <c r="M300">
        <f t="shared" si="41"/>
        <v>2468.8769803899681</v>
      </c>
      <c r="N300">
        <f t="shared" si="42"/>
        <v>35269.671148428111</v>
      </c>
      <c r="P300">
        <v>20000000000</v>
      </c>
      <c r="Q300" s="2">
        <f t="shared" si="43"/>
        <v>2.4888882339355791</v>
      </c>
      <c r="R300" s="2">
        <f t="shared" si="44"/>
        <v>1.3073955037291474E-3</v>
      </c>
      <c r="S300" s="2">
        <f t="shared" si="45"/>
        <v>5.2529297455105705E-4</v>
      </c>
    </row>
    <row r="301" spans="7:19" x14ac:dyDescent="0.15">
      <c r="G301" s="1">
        <v>43576</v>
      </c>
      <c r="H301">
        <f t="shared" si="39"/>
        <v>49935747871.988892</v>
      </c>
      <c r="I301">
        <f t="shared" si="40"/>
        <v>26183179.745731376</v>
      </c>
      <c r="J301">
        <v>4700000</v>
      </c>
      <c r="K301">
        <v>7.0000000000000007E-2</v>
      </c>
      <c r="L301">
        <f t="shared" si="46"/>
        <v>157983193.27731091</v>
      </c>
      <c r="M301">
        <f t="shared" si="41"/>
        <v>2464.3857366551556</v>
      </c>
      <c r="N301">
        <f t="shared" si="42"/>
        <v>35205.510523645076</v>
      </c>
      <c r="P301">
        <v>20000000000</v>
      </c>
      <c r="Q301" s="2">
        <f t="shared" si="43"/>
        <v>2.4967873935994445</v>
      </c>
      <c r="R301" s="2">
        <f t="shared" si="44"/>
        <v>1.3091589872865688E-3</v>
      </c>
      <c r="S301" s="2">
        <f t="shared" si="45"/>
        <v>5.2433739077769269E-4</v>
      </c>
    </row>
    <row r="302" spans="7:19" x14ac:dyDescent="0.15">
      <c r="G302" s="1">
        <v>43577</v>
      </c>
      <c r="H302">
        <f t="shared" ref="H302:H365" si="47">H301+L301</f>
        <v>50093731065.266205</v>
      </c>
      <c r="I302">
        <f t="shared" ref="I302:I365" si="48">I301+N301</f>
        <v>26218385.256255019</v>
      </c>
      <c r="J302">
        <v>4700000</v>
      </c>
      <c r="K302">
        <v>7.0000000000000007E-2</v>
      </c>
      <c r="L302">
        <f t="shared" si="46"/>
        <v>157983193.27731091</v>
      </c>
      <c r="M302">
        <f t="shared" ref="M302:M365" si="49">J302*I302/H302</f>
        <v>2459.9168016422886</v>
      </c>
      <c r="N302">
        <f t="shared" ref="N302:N365" si="50">M302/K302</f>
        <v>35141.668594889838</v>
      </c>
      <c r="P302">
        <v>20000000000</v>
      </c>
      <c r="Q302" s="2">
        <f t="shared" ref="Q302:Q365" si="51">H302/P302</f>
        <v>2.5046865532633102</v>
      </c>
      <c r="R302" s="2">
        <f t="shared" ref="R302:R365" si="52">I302/P302</f>
        <v>1.310919262812751E-3</v>
      </c>
      <c r="S302" s="2">
        <f t="shared" ref="S302:S365" si="53">I302/H302</f>
        <v>5.2338655354091247E-4</v>
      </c>
    </row>
    <row r="303" spans="7:19" x14ac:dyDescent="0.15">
      <c r="G303" s="1">
        <v>43578</v>
      </c>
      <c r="H303">
        <f t="shared" si="47"/>
        <v>50251714258.543518</v>
      </c>
      <c r="I303">
        <f t="shared" si="48"/>
        <v>26253526.924849909</v>
      </c>
      <c r="J303">
        <v>4700000</v>
      </c>
      <c r="K303">
        <v>7.0000000000000007E-2</v>
      </c>
      <c r="L303">
        <f t="shared" si="46"/>
        <v>157983193.27731091</v>
      </c>
      <c r="M303">
        <f t="shared" si="49"/>
        <v>2455.4699947537856</v>
      </c>
      <c r="N303">
        <f t="shared" si="50"/>
        <v>35078.142782196934</v>
      </c>
      <c r="P303">
        <v>20000000000</v>
      </c>
      <c r="Q303" s="2">
        <f t="shared" si="51"/>
        <v>2.512585712927176</v>
      </c>
      <c r="R303" s="2">
        <f t="shared" si="52"/>
        <v>1.3126763462424954E-3</v>
      </c>
      <c r="S303" s="2">
        <f t="shared" si="53"/>
        <v>5.2244042441569897E-4</v>
      </c>
    </row>
    <row r="304" spans="7:19" x14ac:dyDescent="0.15">
      <c r="G304" s="1">
        <v>43579</v>
      </c>
      <c r="H304">
        <f t="shared" si="47"/>
        <v>50409697451.820831</v>
      </c>
      <c r="I304">
        <f t="shared" si="48"/>
        <v>26288605.067632105</v>
      </c>
      <c r="J304">
        <v>4700000</v>
      </c>
      <c r="K304">
        <v>7.0000000000000007E-2</v>
      </c>
      <c r="L304">
        <f t="shared" si="46"/>
        <v>157983193.27731091</v>
      </c>
      <c r="M304">
        <f t="shared" si="49"/>
        <v>2451.0451374154786</v>
      </c>
      <c r="N304">
        <f t="shared" si="50"/>
        <v>35014.930534506835</v>
      </c>
      <c r="P304">
        <v>20000000000</v>
      </c>
      <c r="Q304" s="2">
        <f t="shared" si="51"/>
        <v>2.5204848725910414</v>
      </c>
      <c r="R304" s="2">
        <f t="shared" si="52"/>
        <v>1.3144302533816053E-3</v>
      </c>
      <c r="S304" s="2">
        <f t="shared" si="53"/>
        <v>5.2149896540754862E-4</v>
      </c>
    </row>
    <row r="305" spans="7:19" x14ac:dyDescent="0.15">
      <c r="G305" s="1">
        <v>43580</v>
      </c>
      <c r="H305">
        <f t="shared" si="47"/>
        <v>50567680645.098145</v>
      </c>
      <c r="I305">
        <f t="shared" si="48"/>
        <v>26323619.998166613</v>
      </c>
      <c r="J305">
        <v>4700000</v>
      </c>
      <c r="K305">
        <v>7.0000000000000007E-2</v>
      </c>
      <c r="L305">
        <f t="shared" si="46"/>
        <v>157983193.27731091</v>
      </c>
      <c r="M305">
        <f t="shared" si="49"/>
        <v>2446.6420530476944</v>
      </c>
      <c r="N305">
        <f t="shared" si="50"/>
        <v>34952.029329252771</v>
      </c>
      <c r="P305">
        <v>20000000000</v>
      </c>
      <c r="Q305" s="2">
        <f t="shared" si="51"/>
        <v>2.5283840322549072</v>
      </c>
      <c r="R305" s="2">
        <f t="shared" si="52"/>
        <v>1.3161809999083307E-3</v>
      </c>
      <c r="S305" s="2">
        <f t="shared" si="53"/>
        <v>5.2056213894631791E-4</v>
      </c>
    </row>
    <row r="306" spans="7:19" x14ac:dyDescent="0.15">
      <c r="G306" s="1">
        <v>43581</v>
      </c>
      <c r="H306">
        <f t="shared" si="47"/>
        <v>50725663838.375458</v>
      </c>
      <c r="I306">
        <f t="shared" si="48"/>
        <v>26358572.027495865</v>
      </c>
      <c r="J306">
        <v>4700000</v>
      </c>
      <c r="K306">
        <v>7.0000000000000007E-2</v>
      </c>
      <c r="L306">
        <f t="shared" si="46"/>
        <v>157983193.27731091</v>
      </c>
      <c r="M306">
        <f t="shared" si="49"/>
        <v>2442.2605670368321</v>
      </c>
      <c r="N306">
        <f t="shared" si="50"/>
        <v>34889.43667195474</v>
      </c>
      <c r="P306">
        <v>20000000000</v>
      </c>
      <c r="Q306" s="2">
        <f t="shared" si="51"/>
        <v>2.5362831919187729</v>
      </c>
      <c r="R306" s="2">
        <f t="shared" si="52"/>
        <v>1.3179286013747932E-3</v>
      </c>
      <c r="S306" s="2">
        <f t="shared" si="53"/>
        <v>5.1962990788017704E-4</v>
      </c>
    </row>
    <row r="307" spans="7:19" x14ac:dyDescent="0.15">
      <c r="G307" s="1">
        <v>43582</v>
      </c>
      <c r="H307">
        <f t="shared" si="47"/>
        <v>50883647031.652771</v>
      </c>
      <c r="I307">
        <f t="shared" si="48"/>
        <v>26393461.464167818</v>
      </c>
      <c r="J307">
        <v>4700000</v>
      </c>
      <c r="K307">
        <v>7.0000000000000007E-2</v>
      </c>
      <c r="L307">
        <f t="shared" si="46"/>
        <v>157983193.27731091</v>
      </c>
      <c r="M307">
        <f t="shared" si="49"/>
        <v>2437.9005067074386</v>
      </c>
      <c r="N307">
        <f t="shared" si="50"/>
        <v>34827.150095820551</v>
      </c>
      <c r="P307">
        <v>20000000000</v>
      </c>
      <c r="Q307" s="2">
        <f t="shared" si="51"/>
        <v>2.5441823515826387</v>
      </c>
      <c r="R307" s="2">
        <f t="shared" si="52"/>
        <v>1.3196730732083909E-3</v>
      </c>
      <c r="S307" s="2">
        <f t="shared" si="53"/>
        <v>5.1870223546966775E-4</v>
      </c>
    </row>
    <row r="308" spans="7:19" x14ac:dyDescent="0.15">
      <c r="G308" s="1">
        <v>43583</v>
      </c>
      <c r="H308">
        <f t="shared" si="47"/>
        <v>51041630224.930084</v>
      </c>
      <c r="I308">
        <f t="shared" si="48"/>
        <v>26428288.614263639</v>
      </c>
      <c r="J308">
        <v>4700000</v>
      </c>
      <c r="K308">
        <v>7.0000000000000007E-2</v>
      </c>
      <c r="L308">
        <f t="shared" si="46"/>
        <v>157983193.27731091</v>
      </c>
      <c r="M308">
        <f t="shared" si="49"/>
        <v>2433.5617012947641</v>
      </c>
      <c r="N308">
        <f t="shared" si="50"/>
        <v>34765.167161353769</v>
      </c>
      <c r="P308">
        <v>20000000000</v>
      </c>
      <c r="Q308" s="2">
        <f t="shared" si="51"/>
        <v>2.5520815112465041</v>
      </c>
      <c r="R308" s="2">
        <f t="shared" si="52"/>
        <v>1.3214144307131818E-3</v>
      </c>
      <c r="S308" s="2">
        <f t="shared" si="53"/>
        <v>5.1777908538186467E-4</v>
      </c>
    </row>
    <row r="309" spans="7:19" x14ac:dyDescent="0.15">
      <c r="G309" s="1">
        <v>43584</v>
      </c>
      <c r="H309">
        <f t="shared" si="47"/>
        <v>51199613418.207397</v>
      </c>
      <c r="I309">
        <f t="shared" si="48"/>
        <v>26463053.781424992</v>
      </c>
      <c r="J309">
        <v>4700000</v>
      </c>
      <c r="K309">
        <v>7.0000000000000007E-2</v>
      </c>
      <c r="L309">
        <f t="shared" si="46"/>
        <v>157983193.27731091</v>
      </c>
      <c r="M309">
        <f t="shared" si="49"/>
        <v>2429.2439819177866</v>
      </c>
      <c r="N309">
        <f t="shared" si="50"/>
        <v>34703.485455968381</v>
      </c>
      <c r="P309">
        <v>20000000000</v>
      </c>
      <c r="Q309" s="2">
        <f t="shared" si="51"/>
        <v>2.5599806709103698</v>
      </c>
      <c r="R309" s="2">
        <f t="shared" si="52"/>
        <v>1.3231526890712497E-3</v>
      </c>
      <c r="S309" s="2">
        <f t="shared" si="53"/>
        <v>5.1686042168463541E-4</v>
      </c>
    </row>
    <row r="310" spans="7:19" x14ac:dyDescent="0.15">
      <c r="G310" s="1">
        <v>43585</v>
      </c>
      <c r="H310">
        <f t="shared" si="47"/>
        <v>51357596611.484711</v>
      </c>
      <c r="I310">
        <f t="shared" si="48"/>
        <v>26497757.266880959</v>
      </c>
      <c r="J310">
        <v>4700000</v>
      </c>
      <c r="K310">
        <v>7.0000000000000007E-2</v>
      </c>
      <c r="L310">
        <f t="shared" si="46"/>
        <v>157983193.27731091</v>
      </c>
      <c r="M310">
        <f t="shared" si="49"/>
        <v>2424.9471815527031</v>
      </c>
      <c r="N310">
        <f t="shared" si="50"/>
        <v>34642.102593610041</v>
      </c>
      <c r="P310">
        <v>20000000000</v>
      </c>
      <c r="Q310" s="2">
        <f t="shared" si="51"/>
        <v>2.5678798305742356</v>
      </c>
      <c r="R310" s="2">
        <f t="shared" si="52"/>
        <v>1.324887863344048E-3</v>
      </c>
      <c r="S310" s="2">
        <f t="shared" si="53"/>
        <v>5.1594620884100068E-4</v>
      </c>
    </row>
    <row r="311" spans="7:19" x14ac:dyDescent="0.15">
      <c r="G311" s="1">
        <v>43586</v>
      </c>
      <c r="H311">
        <f t="shared" si="47"/>
        <v>51515579804.762024</v>
      </c>
      <c r="I311">
        <f t="shared" si="48"/>
        <v>26532399.369474567</v>
      </c>
      <c r="J311">
        <v>4700000</v>
      </c>
      <c r="K311">
        <v>7.0000000000000007E-2</v>
      </c>
      <c r="L311">
        <f t="shared" si="46"/>
        <v>157983193.27731091</v>
      </c>
      <c r="M311">
        <f t="shared" si="49"/>
        <v>2420.6711350068736</v>
      </c>
      <c r="N311">
        <f t="shared" si="50"/>
        <v>34581.016214383904</v>
      </c>
      <c r="P311">
        <v>20000000000</v>
      </c>
      <c r="Q311" s="2">
        <f t="shared" si="51"/>
        <v>2.5757789902381014</v>
      </c>
      <c r="R311" s="2">
        <f t="shared" si="52"/>
        <v>1.3266199684737283E-3</v>
      </c>
      <c r="S311" s="2">
        <f t="shared" si="53"/>
        <v>5.1503641170359013E-4</v>
      </c>
    </row>
    <row r="312" spans="7:19" x14ac:dyDescent="0.15">
      <c r="G312" s="1">
        <v>43587</v>
      </c>
      <c r="H312">
        <f t="shared" si="47"/>
        <v>51673562998.039337</v>
      </c>
      <c r="I312">
        <f t="shared" si="48"/>
        <v>26566980.385688953</v>
      </c>
      <c r="J312">
        <v>4700000</v>
      </c>
      <c r="K312">
        <v>7.0000000000000007E-2</v>
      </c>
      <c r="L312">
        <f t="shared" si="46"/>
        <v>157983193.27731091</v>
      </c>
      <c r="M312">
        <f t="shared" si="49"/>
        <v>2416.4156788932059</v>
      </c>
      <c r="N312">
        <f t="shared" si="50"/>
        <v>34520.223984188655</v>
      </c>
      <c r="P312">
        <v>20000000000</v>
      </c>
      <c r="Q312" s="2">
        <f t="shared" si="51"/>
        <v>2.5836781499019668</v>
      </c>
      <c r="R312" s="2">
        <f t="shared" si="52"/>
        <v>1.3283490192844477E-3</v>
      </c>
      <c r="S312" s="2">
        <f t="shared" si="53"/>
        <v>5.1413099550919278E-4</v>
      </c>
    </row>
    <row r="313" spans="7:19" x14ac:dyDescent="0.15">
      <c r="G313" s="1">
        <v>43588</v>
      </c>
      <c r="H313">
        <f t="shared" si="47"/>
        <v>51831546191.31665</v>
      </c>
      <c r="I313">
        <f t="shared" si="48"/>
        <v>26601500.609673142</v>
      </c>
      <c r="J313">
        <v>4700000</v>
      </c>
      <c r="K313">
        <v>7.0000000000000007E-2</v>
      </c>
      <c r="L313">
        <f t="shared" si="46"/>
        <v>157983193.27731091</v>
      </c>
      <c r="M313">
        <f t="shared" si="49"/>
        <v>2412.1806516049792</v>
      </c>
      <c r="N313">
        <f t="shared" si="50"/>
        <v>34459.723594356845</v>
      </c>
      <c r="P313">
        <v>20000000000</v>
      </c>
      <c r="Q313" s="2">
        <f t="shared" si="51"/>
        <v>2.5915773095658325</v>
      </c>
      <c r="R313" s="2">
        <f t="shared" si="52"/>
        <v>1.3300750304836571E-3</v>
      </c>
      <c r="S313" s="2">
        <f t="shared" si="53"/>
        <v>5.1322992587339979E-4</v>
      </c>
    </row>
    <row r="314" spans="7:19" x14ac:dyDescent="0.15">
      <c r="G314" s="1">
        <v>43589</v>
      </c>
      <c r="H314">
        <f t="shared" si="47"/>
        <v>51989529384.593964</v>
      </c>
      <c r="I314">
        <f t="shared" si="48"/>
        <v>26635960.333267499</v>
      </c>
      <c r="J314">
        <v>4700000</v>
      </c>
      <c r="K314">
        <v>7.0000000000000007E-2</v>
      </c>
      <c r="L314">
        <f t="shared" si="46"/>
        <v>157983193.27731091</v>
      </c>
      <c r="M314">
        <f t="shared" si="49"/>
        <v>2407.9658932910916</v>
      </c>
      <c r="N314">
        <f t="shared" si="50"/>
        <v>34399.512761301303</v>
      </c>
      <c r="P314">
        <v>20000000000</v>
      </c>
      <c r="Q314" s="2">
        <f t="shared" si="51"/>
        <v>2.5994764692296983</v>
      </c>
      <c r="R314" s="2">
        <f t="shared" si="52"/>
        <v>1.331798016663375E-3</v>
      </c>
      <c r="S314" s="2">
        <f t="shared" si="53"/>
        <v>5.1233316878533859E-4</v>
      </c>
    </row>
    <row r="315" spans="7:19" x14ac:dyDescent="0.15">
      <c r="G315" s="1">
        <v>43590</v>
      </c>
      <c r="H315">
        <f t="shared" si="47"/>
        <v>52147512577.871277</v>
      </c>
      <c r="I315">
        <f t="shared" si="48"/>
        <v>26670359.846028801</v>
      </c>
      <c r="J315">
        <v>4700000</v>
      </c>
      <c r="K315">
        <v>7.0000000000000007E-2</v>
      </c>
      <c r="L315">
        <f t="shared" si="46"/>
        <v>157983193.27731091</v>
      </c>
      <c r="M315">
        <f t="shared" si="49"/>
        <v>2403.7712458317283</v>
      </c>
      <c r="N315">
        <f t="shared" si="50"/>
        <v>34339.58922616754</v>
      </c>
      <c r="P315">
        <v>20000000000</v>
      </c>
      <c r="Q315" s="2">
        <f t="shared" si="51"/>
        <v>2.6073756288935637</v>
      </c>
      <c r="R315" s="2">
        <f t="shared" si="52"/>
        <v>1.33351799230144E-3</v>
      </c>
      <c r="S315" s="2">
        <f t="shared" si="53"/>
        <v>5.1144069060249538E-4</v>
      </c>
    </row>
    <row r="316" spans="7:19" x14ac:dyDescent="0.15">
      <c r="G316" s="1">
        <v>43591</v>
      </c>
      <c r="H316">
        <f t="shared" si="47"/>
        <v>52305495771.14859</v>
      </c>
      <c r="I316">
        <f t="shared" si="48"/>
        <v>26704699.435254969</v>
      </c>
      <c r="J316">
        <v>4700000</v>
      </c>
      <c r="K316">
        <v>7.0000000000000007E-2</v>
      </c>
      <c r="L316">
        <f t="shared" si="46"/>
        <v>157983193.27731091</v>
      </c>
      <c r="M316">
        <f t="shared" si="49"/>
        <v>2399.5965528144388</v>
      </c>
      <c r="N316">
        <f t="shared" si="50"/>
        <v>34279.950754491983</v>
      </c>
      <c r="P316">
        <v>20000000000</v>
      </c>
      <c r="Q316" s="2">
        <f t="shared" si="51"/>
        <v>2.6152747885574295</v>
      </c>
      <c r="R316" s="2">
        <f t="shared" si="52"/>
        <v>1.3352349717627484E-3</v>
      </c>
      <c r="S316" s="2">
        <f t="shared" si="53"/>
        <v>5.1055245804562525E-4</v>
      </c>
    </row>
    <row r="317" spans="7:19" x14ac:dyDescent="0.15">
      <c r="G317" s="1">
        <v>43592</v>
      </c>
      <c r="H317">
        <f t="shared" si="47"/>
        <v>52463478964.425903</v>
      </c>
      <c r="I317">
        <f t="shared" si="48"/>
        <v>26738979.386009462</v>
      </c>
      <c r="J317">
        <v>4700000</v>
      </c>
      <c r="K317">
        <v>7.0000000000000007E-2</v>
      </c>
      <c r="L317">
        <f t="shared" si="46"/>
        <v>157983193.27731091</v>
      </c>
      <c r="M317">
        <f t="shared" si="49"/>
        <v>2395.4416595106118</v>
      </c>
      <c r="N317">
        <f t="shared" si="50"/>
        <v>34220.595135865879</v>
      </c>
      <c r="P317">
        <v>20000000000</v>
      </c>
      <c r="Q317" s="2">
        <f t="shared" si="51"/>
        <v>2.6231739482212952</v>
      </c>
      <c r="R317" s="2">
        <f t="shared" si="52"/>
        <v>1.3369489693004731E-3</v>
      </c>
      <c r="S317" s="2">
        <f t="shared" si="53"/>
        <v>5.0966843819374725E-4</v>
      </c>
    </row>
    <row r="318" spans="7:19" x14ac:dyDescent="0.15">
      <c r="G318" s="1">
        <v>43593</v>
      </c>
      <c r="H318">
        <f t="shared" si="47"/>
        <v>52621462157.703217</v>
      </c>
      <c r="I318">
        <f t="shared" si="48"/>
        <v>26773199.98114533</v>
      </c>
      <c r="J318">
        <v>4700000</v>
      </c>
      <c r="K318">
        <v>7.0000000000000007E-2</v>
      </c>
      <c r="L318">
        <f t="shared" si="46"/>
        <v>157983193.27731091</v>
      </c>
      <c r="M318">
        <f t="shared" si="49"/>
        <v>2391.3064128523515</v>
      </c>
      <c r="N318">
        <f t="shared" si="50"/>
        <v>34161.520183605018</v>
      </c>
      <c r="P318">
        <v>20000000000</v>
      </c>
      <c r="Q318" s="2">
        <f t="shared" si="51"/>
        <v>2.631073107885161</v>
      </c>
      <c r="R318" s="2">
        <f t="shared" si="52"/>
        <v>1.3386599990572665E-3</v>
      </c>
      <c r="S318" s="2">
        <f t="shared" si="53"/>
        <v>5.0878859847922379E-4</v>
      </c>
    </row>
    <row r="319" spans="7:19" x14ac:dyDescent="0.15">
      <c r="G319" s="1">
        <v>43594</v>
      </c>
      <c r="H319">
        <f t="shared" si="47"/>
        <v>52779445350.98053</v>
      </c>
      <c r="I319">
        <f t="shared" si="48"/>
        <v>26807361.501328934</v>
      </c>
      <c r="J319">
        <v>4700000</v>
      </c>
      <c r="K319">
        <v>7.0000000000000007E-2</v>
      </c>
      <c r="L319">
        <f t="shared" si="46"/>
        <v>157983193.27731091</v>
      </c>
      <c r="M319">
        <f t="shared" si="49"/>
        <v>2387.1906614097315</v>
      </c>
      <c r="N319">
        <f t="shared" si="50"/>
        <v>34102.723734424733</v>
      </c>
      <c r="P319">
        <v>20000000000</v>
      </c>
      <c r="Q319" s="2">
        <f t="shared" si="51"/>
        <v>2.6389722675490264</v>
      </c>
      <c r="R319" s="2">
        <f t="shared" si="52"/>
        <v>1.3403680750664467E-3</v>
      </c>
      <c r="S319" s="2">
        <f t="shared" si="53"/>
        <v>5.0791290668292157E-4</v>
      </c>
    </row>
    <row r="320" spans="7:19" x14ac:dyDescent="0.15">
      <c r="G320" s="1">
        <v>43595</v>
      </c>
      <c r="H320">
        <f t="shared" si="47"/>
        <v>52937428544.257843</v>
      </c>
      <c r="I320">
        <f t="shared" si="48"/>
        <v>26841464.225063358</v>
      </c>
      <c r="J320">
        <v>4700000</v>
      </c>
      <c r="K320">
        <v>7.0000000000000007E-2</v>
      </c>
      <c r="L320">
        <f t="shared" si="46"/>
        <v>157983193.27731091</v>
      </c>
      <c r="M320">
        <f t="shared" si="49"/>
        <v>2383.0942553684331</v>
      </c>
      <c r="N320">
        <f t="shared" si="50"/>
        <v>34044.20364812047</v>
      </c>
      <c r="P320">
        <v>20000000000</v>
      </c>
      <c r="Q320" s="2">
        <f t="shared" si="51"/>
        <v>2.6468714272128921</v>
      </c>
      <c r="R320" s="2">
        <f t="shared" si="52"/>
        <v>1.3420732112531678E-3</v>
      </c>
      <c r="S320" s="2">
        <f t="shared" si="53"/>
        <v>5.0704133092945383E-4</v>
      </c>
    </row>
    <row r="321" spans="7:19" x14ac:dyDescent="0.15">
      <c r="G321" s="1">
        <v>43596</v>
      </c>
      <c r="H321">
        <f t="shared" si="47"/>
        <v>53095411737.535156</v>
      </c>
      <c r="I321">
        <f t="shared" si="48"/>
        <v>26875508.428711478</v>
      </c>
      <c r="J321">
        <v>4700000</v>
      </c>
      <c r="K321">
        <v>7.0000000000000007E-2</v>
      </c>
      <c r="L321">
        <f t="shared" si="46"/>
        <v>157983193.27731091</v>
      </c>
      <c r="M321">
        <f t="shared" si="49"/>
        <v>2379.0170465077522</v>
      </c>
      <c r="N321">
        <f t="shared" si="50"/>
        <v>33985.957807253602</v>
      </c>
      <c r="P321">
        <v>20000000000</v>
      </c>
      <c r="Q321" s="2">
        <f t="shared" si="51"/>
        <v>2.6547705868767579</v>
      </c>
      <c r="R321" s="2">
        <f t="shared" si="52"/>
        <v>1.3437754214355739E-3</v>
      </c>
      <c r="S321" s="2">
        <f t="shared" si="53"/>
        <v>5.0617383968250057E-4</v>
      </c>
    </row>
    <row r="322" spans="7:19" x14ac:dyDescent="0.15">
      <c r="G322" s="1">
        <v>43597</v>
      </c>
      <c r="H322">
        <f t="shared" si="47"/>
        <v>53253394930.812469</v>
      </c>
      <c r="I322">
        <f t="shared" si="48"/>
        <v>26909494.386518732</v>
      </c>
      <c r="J322">
        <v>4700000</v>
      </c>
      <c r="K322">
        <v>7.0000000000000007E-2</v>
      </c>
      <c r="L322">
        <f t="shared" si="46"/>
        <v>157983193.27731091</v>
      </c>
      <c r="M322">
        <f t="shared" si="49"/>
        <v>2374.9588881789709</v>
      </c>
      <c r="N322">
        <f t="shared" si="50"/>
        <v>33927.984116842439</v>
      </c>
      <c r="P322">
        <v>20000000000</v>
      </c>
      <c r="Q322" s="2">
        <f t="shared" si="51"/>
        <v>2.6626697465406233</v>
      </c>
      <c r="R322" s="2">
        <f t="shared" si="52"/>
        <v>1.3454747193259366E-3</v>
      </c>
      <c r="S322" s="2">
        <f t="shared" si="53"/>
        <v>5.0531040174020667E-4</v>
      </c>
    </row>
    <row r="323" spans="7:19" x14ac:dyDescent="0.15">
      <c r="G323" s="1">
        <v>43598</v>
      </c>
      <c r="H323">
        <f t="shared" si="47"/>
        <v>53411378124.089783</v>
      </c>
      <c r="I323">
        <f t="shared" si="48"/>
        <v>26943422.370635573</v>
      </c>
      <c r="J323">
        <v>4700000</v>
      </c>
      <c r="K323">
        <v>7.0000000000000007E-2</v>
      </c>
      <c r="L323">
        <f t="shared" si="46"/>
        <v>157983193.27731091</v>
      </c>
      <c r="M323">
        <f t="shared" si="49"/>
        <v>2370.9196352840827</v>
      </c>
      <c r="N323">
        <f t="shared" si="50"/>
        <v>33870.280504058319</v>
      </c>
      <c r="P323">
        <v>20000000000</v>
      </c>
      <c r="Q323" s="2">
        <f t="shared" si="51"/>
        <v>2.6705689062044891</v>
      </c>
      <c r="R323" s="2">
        <f t="shared" si="52"/>
        <v>1.3471711185317787E-3</v>
      </c>
      <c r="S323" s="2">
        <f t="shared" si="53"/>
        <v>5.0445098623065599E-4</v>
      </c>
    </row>
    <row r="324" spans="7:19" x14ac:dyDescent="0.15">
      <c r="G324" s="1">
        <v>43599</v>
      </c>
      <c r="H324">
        <f t="shared" si="47"/>
        <v>53569361317.367096</v>
      </c>
      <c r="I324">
        <f t="shared" si="48"/>
        <v>26977292.651139632</v>
      </c>
      <c r="J324">
        <v>4700000</v>
      </c>
      <c r="K324">
        <v>7.0000000000000007E-2</v>
      </c>
      <c r="L324">
        <f t="shared" si="46"/>
        <v>157983193.27731091</v>
      </c>
      <c r="M324">
        <f t="shared" si="49"/>
        <v>2366.8991442548727</v>
      </c>
      <c r="N324">
        <f t="shared" si="50"/>
        <v>33812.844917926748</v>
      </c>
      <c r="P324">
        <v>20000000000</v>
      </c>
      <c r="Q324" s="2">
        <f t="shared" si="51"/>
        <v>2.6784680658683548</v>
      </c>
      <c r="R324" s="2">
        <f t="shared" si="52"/>
        <v>1.3488646325569816E-3</v>
      </c>
      <c r="S324" s="2">
        <f t="shared" si="53"/>
        <v>5.0359556260741976E-4</v>
      </c>
    </row>
    <row r="325" spans="7:19" x14ac:dyDescent="0.15">
      <c r="G325" s="1">
        <v>43600</v>
      </c>
      <c r="H325">
        <f t="shared" si="47"/>
        <v>53727344510.644409</v>
      </c>
      <c r="I325">
        <f t="shared" si="48"/>
        <v>27011105.496057559</v>
      </c>
      <c r="J325">
        <v>4700000</v>
      </c>
      <c r="K325">
        <v>7.0000000000000007E-2</v>
      </c>
      <c r="L325">
        <f t="shared" si="46"/>
        <v>157983193.27731091</v>
      </c>
      <c r="M325">
        <f t="shared" si="49"/>
        <v>2362.8972730323362</v>
      </c>
      <c r="N325">
        <f t="shared" si="50"/>
        <v>33755.675329033373</v>
      </c>
      <c r="P325">
        <v>20000000000</v>
      </c>
      <c r="Q325" s="2">
        <f t="shared" si="51"/>
        <v>2.6863672255322206</v>
      </c>
      <c r="R325" s="2">
        <f t="shared" si="52"/>
        <v>1.350555274802878E-3</v>
      </c>
      <c r="S325" s="2">
        <f t="shared" si="53"/>
        <v>5.0274410064517791E-4</v>
      </c>
    </row>
    <row r="326" spans="7:19" x14ac:dyDescent="0.15">
      <c r="G326" s="1">
        <v>43601</v>
      </c>
      <c r="H326">
        <f t="shared" si="47"/>
        <v>53885327703.921722</v>
      </c>
      <c r="I326">
        <f t="shared" si="48"/>
        <v>27044861.171386592</v>
      </c>
      <c r="J326">
        <v>4700000</v>
      </c>
      <c r="K326">
        <v>7.0000000000000007E-2</v>
      </c>
      <c r="L326">
        <f t="shared" si="46"/>
        <v>157983193.27731091</v>
      </c>
      <c r="M326">
        <f t="shared" si="49"/>
        <v>2358.9138810464351</v>
      </c>
      <c r="N326">
        <f t="shared" si="50"/>
        <v>33698.769729234788</v>
      </c>
      <c r="P326">
        <v>20000000000</v>
      </c>
      <c r="Q326" s="2">
        <f t="shared" si="51"/>
        <v>2.694266385196086</v>
      </c>
      <c r="R326" s="2">
        <f t="shared" si="52"/>
        <v>1.3522430585693297E-3</v>
      </c>
      <c r="S326" s="2">
        <f t="shared" si="53"/>
        <v>5.0189657043541174E-4</v>
      </c>
    </row>
    <row r="327" spans="7:19" x14ac:dyDescent="0.15">
      <c r="G327" s="1">
        <v>43602</v>
      </c>
      <c r="H327">
        <f t="shared" si="47"/>
        <v>54043310897.199036</v>
      </c>
      <c r="I327">
        <f t="shared" si="48"/>
        <v>27078559.941115826</v>
      </c>
      <c r="J327">
        <v>4700000</v>
      </c>
      <c r="K327">
        <v>7.0000000000000007E-2</v>
      </c>
      <c r="L327">
        <f t="shared" si="46"/>
        <v>157983193.27731091</v>
      </c>
      <c r="M327">
        <f t="shared" si="49"/>
        <v>2354.9488291961866</v>
      </c>
      <c r="N327">
        <f t="shared" si="50"/>
        <v>33642.126131374091</v>
      </c>
      <c r="P327">
        <v>20000000000</v>
      </c>
      <c r="Q327" s="2">
        <f t="shared" si="51"/>
        <v>2.7021655448599518</v>
      </c>
      <c r="R327" s="2">
        <f t="shared" si="52"/>
        <v>1.3539279970557912E-3</v>
      </c>
      <c r="S327" s="2">
        <f t="shared" si="53"/>
        <v>5.010529423821674E-4</v>
      </c>
    </row>
    <row r="328" spans="7:19" x14ac:dyDescent="0.15">
      <c r="G328" s="1">
        <v>43603</v>
      </c>
      <c r="H328">
        <f t="shared" si="47"/>
        <v>54201294090.476349</v>
      </c>
      <c r="I328">
        <f t="shared" si="48"/>
        <v>27112202.067247201</v>
      </c>
      <c r="J328">
        <v>4700000</v>
      </c>
      <c r="K328">
        <v>7.0000000000000007E-2</v>
      </c>
      <c r="L328">
        <f t="shared" si="46"/>
        <v>157983193.27731091</v>
      </c>
      <c r="M328">
        <f t="shared" si="49"/>
        <v>2351.0019798300714</v>
      </c>
      <c r="N328">
        <f t="shared" si="50"/>
        <v>33585.742569001013</v>
      </c>
      <c r="P328">
        <v>20000000000</v>
      </c>
      <c r="Q328" s="2">
        <f t="shared" si="51"/>
        <v>2.7100647045238175</v>
      </c>
      <c r="R328" s="2">
        <f t="shared" si="52"/>
        <v>1.3556101033623601E-3</v>
      </c>
      <c r="S328" s="2">
        <f t="shared" si="53"/>
        <v>5.0021318719788751E-4</v>
      </c>
    </row>
    <row r="329" spans="7:19" x14ac:dyDescent="0.15">
      <c r="G329" s="1">
        <v>43604</v>
      </c>
      <c r="H329">
        <f t="shared" si="47"/>
        <v>54359277283.753662</v>
      </c>
      <c r="I329">
        <f t="shared" si="48"/>
        <v>27145787.8098162</v>
      </c>
      <c r="J329">
        <v>4700000</v>
      </c>
      <c r="K329">
        <v>7.0000000000000007E-2</v>
      </c>
      <c r="L329">
        <f t="shared" si="46"/>
        <v>157983193.27731091</v>
      </c>
      <c r="M329">
        <f t="shared" si="49"/>
        <v>2347.0731967267616</v>
      </c>
      <c r="N329">
        <f t="shared" si="50"/>
        <v>33529.61709609659</v>
      </c>
      <c r="P329">
        <v>20000000000</v>
      </c>
      <c r="Q329" s="2">
        <f t="shared" si="51"/>
        <v>2.7179638641876833</v>
      </c>
      <c r="R329" s="2">
        <f t="shared" si="52"/>
        <v>1.3572893904908101E-3</v>
      </c>
      <c r="S329" s="2">
        <f t="shared" si="53"/>
        <v>4.9937727589931095E-4</v>
      </c>
    </row>
    <row r="330" spans="7:19" x14ac:dyDescent="0.15">
      <c r="G330" s="1">
        <v>43605</v>
      </c>
      <c r="H330">
        <f t="shared" si="47"/>
        <v>54517260477.030975</v>
      </c>
      <c r="I330">
        <f t="shared" si="48"/>
        <v>27179317.426912297</v>
      </c>
      <c r="J330">
        <v>4700000</v>
      </c>
      <c r="K330">
        <v>7.0000000000000007E-2</v>
      </c>
      <c r="L330">
        <f t="shared" si="46"/>
        <v>157983193.27731091</v>
      </c>
      <c r="M330">
        <f t="shared" si="49"/>
        <v>2343.1623450761608</v>
      </c>
      <c r="N330">
        <f t="shared" si="50"/>
        <v>33473.747786802291</v>
      </c>
      <c r="P330">
        <v>20000000000</v>
      </c>
      <c r="Q330" s="2">
        <f t="shared" si="51"/>
        <v>2.7258630238515487</v>
      </c>
      <c r="R330" s="2">
        <f t="shared" si="52"/>
        <v>1.3589658713456148E-3</v>
      </c>
      <c r="S330" s="2">
        <f t="shared" si="53"/>
        <v>4.985451798034385E-4</v>
      </c>
    </row>
    <row r="331" spans="7:19" x14ac:dyDescent="0.15">
      <c r="G331" s="1">
        <v>43606</v>
      </c>
      <c r="H331">
        <f t="shared" si="47"/>
        <v>54675243670.308289</v>
      </c>
      <c r="I331">
        <f t="shared" si="48"/>
        <v>27212791.174699098</v>
      </c>
      <c r="J331">
        <v>4700000</v>
      </c>
      <c r="K331">
        <v>7.0000000000000007E-2</v>
      </c>
      <c r="L331">
        <f t="shared" si="46"/>
        <v>157983193.27731091</v>
      </c>
      <c r="M331">
        <f t="shared" si="49"/>
        <v>2339.2692914607469</v>
      </c>
      <c r="N331">
        <f t="shared" si="50"/>
        <v>33418.132735153522</v>
      </c>
      <c r="P331">
        <v>20000000000</v>
      </c>
      <c r="Q331" s="2">
        <f t="shared" si="51"/>
        <v>2.7337621835154144</v>
      </c>
      <c r="R331" s="2">
        <f t="shared" si="52"/>
        <v>1.3606395587349549E-3</v>
      </c>
      <c r="S331" s="2">
        <f t="shared" si="53"/>
        <v>4.9771687052356322E-4</v>
      </c>
    </row>
    <row r="332" spans="7:19" x14ac:dyDescent="0.15">
      <c r="G332" s="1">
        <v>43607</v>
      </c>
      <c r="H332">
        <f t="shared" si="47"/>
        <v>54833226863.585602</v>
      </c>
      <c r="I332">
        <f t="shared" si="48"/>
        <v>27246209.30743425</v>
      </c>
      <c r="J332">
        <v>4700000</v>
      </c>
      <c r="K332">
        <v>7.0000000000000007E-2</v>
      </c>
      <c r="L332">
        <f t="shared" si="46"/>
        <v>157983193.27731091</v>
      </c>
      <c r="M332">
        <f t="shared" si="49"/>
        <v>2335.3939038372177</v>
      </c>
      <c r="N332">
        <f t="shared" si="50"/>
        <v>33362.770054817396</v>
      </c>
      <c r="P332">
        <v>20000000000</v>
      </c>
      <c r="Q332" s="2">
        <f t="shared" si="51"/>
        <v>2.7416613431792802</v>
      </c>
      <c r="R332" s="2">
        <f t="shared" si="52"/>
        <v>1.3623104653717126E-3</v>
      </c>
      <c r="S332" s="2">
        <f t="shared" si="53"/>
        <v>4.9689231996536548E-4</v>
      </c>
    </row>
    <row r="333" spans="7:19" x14ac:dyDescent="0.15">
      <c r="G333" s="1">
        <v>43608</v>
      </c>
      <c r="H333">
        <f t="shared" si="47"/>
        <v>54991210056.862915</v>
      </c>
      <c r="I333">
        <f t="shared" si="48"/>
        <v>27279572.077489067</v>
      </c>
      <c r="J333">
        <v>4700000</v>
      </c>
      <c r="K333">
        <v>7.0000000000000007E-2</v>
      </c>
      <c r="L333">
        <f t="shared" si="46"/>
        <v>157983193.27731091</v>
      </c>
      <c r="M333">
        <f t="shared" si="49"/>
        <v>2331.5360515184275</v>
      </c>
      <c r="N333">
        <f t="shared" si="50"/>
        <v>33307.657878834674</v>
      </c>
      <c r="P333">
        <v>20000000000</v>
      </c>
      <c r="Q333" s="2">
        <f t="shared" si="51"/>
        <v>2.7495605028431456</v>
      </c>
      <c r="R333" s="2">
        <f t="shared" si="52"/>
        <v>1.3639786038744533E-3</v>
      </c>
      <c r="S333" s="2">
        <f t="shared" si="53"/>
        <v>4.960715003230697E-4</v>
      </c>
    </row>
    <row r="334" spans="7:19" x14ac:dyDescent="0.15">
      <c r="G334" s="1">
        <v>43609</v>
      </c>
      <c r="H334">
        <f t="shared" si="47"/>
        <v>55149193250.140228</v>
      </c>
      <c r="I334">
        <f t="shared" si="48"/>
        <v>27312879.735367902</v>
      </c>
      <c r="J334">
        <v>4700000</v>
      </c>
      <c r="K334">
        <v>7.0000000000000007E-2</v>
      </c>
      <c r="L334">
        <f t="shared" si="46"/>
        <v>157983193.27731091</v>
      </c>
      <c r="M334">
        <f t="shared" si="49"/>
        <v>2327.6956051556153</v>
      </c>
      <c r="N334">
        <f t="shared" si="50"/>
        <v>33252.794359365929</v>
      </c>
      <c r="P334">
        <v>20000000000</v>
      </c>
      <c r="Q334" s="2">
        <f t="shared" si="51"/>
        <v>2.7574596625070114</v>
      </c>
      <c r="R334" s="2">
        <f t="shared" si="52"/>
        <v>1.365643986768395E-3</v>
      </c>
      <c r="S334" s="2">
        <f t="shared" si="53"/>
        <v>4.9525438407566286E-4</v>
      </c>
    </row>
    <row r="335" spans="7:19" x14ac:dyDescent="0.15">
      <c r="G335" s="1">
        <v>43610</v>
      </c>
      <c r="H335">
        <f t="shared" si="47"/>
        <v>55307176443.417542</v>
      </c>
      <c r="I335">
        <f t="shared" si="48"/>
        <v>27346132.529727269</v>
      </c>
      <c r="J335">
        <v>4700000</v>
      </c>
      <c r="K335">
        <v>7.0000000000000007E-2</v>
      </c>
      <c r="L335">
        <f t="shared" si="46"/>
        <v>157983193.27731091</v>
      </c>
      <c r="M335">
        <f t="shared" si="49"/>
        <v>2323.8724367209124</v>
      </c>
      <c r="N335">
        <f t="shared" si="50"/>
        <v>33198.177667441603</v>
      </c>
      <c r="P335">
        <v>20000000000</v>
      </c>
      <c r="Q335" s="2">
        <f t="shared" si="51"/>
        <v>2.7653588221708771</v>
      </c>
      <c r="R335" s="2">
        <f t="shared" si="52"/>
        <v>1.3673066264863634E-3</v>
      </c>
      <c r="S335" s="2">
        <f t="shared" si="53"/>
        <v>4.9444094398317284E-4</v>
      </c>
    </row>
    <row r="336" spans="7:19" x14ac:dyDescent="0.15">
      <c r="G336" s="1">
        <v>43611</v>
      </c>
      <c r="H336">
        <f t="shared" si="47"/>
        <v>55465159636.694855</v>
      </c>
      <c r="I336">
        <f t="shared" si="48"/>
        <v>27379330.707394712</v>
      </c>
      <c r="J336">
        <v>4700000</v>
      </c>
      <c r="K336">
        <v>7.0000000000000007E-2</v>
      </c>
      <c r="L336">
        <f t="shared" si="46"/>
        <v>157983193.27731091</v>
      </c>
      <c r="M336">
        <f t="shared" si="49"/>
        <v>2320.0664194901306</v>
      </c>
      <c r="N336">
        <f t="shared" si="50"/>
        <v>33143.805992716145</v>
      </c>
      <c r="P336">
        <v>20000000000</v>
      </c>
      <c r="Q336" s="2">
        <f t="shared" si="51"/>
        <v>2.7732579818347429</v>
      </c>
      <c r="R336" s="2">
        <f t="shared" si="52"/>
        <v>1.3689665353697356E-3</v>
      </c>
      <c r="S336" s="2">
        <f t="shared" si="53"/>
        <v>4.9363115308300647E-4</v>
      </c>
    </row>
    <row r="337" spans="7:19" x14ac:dyDescent="0.15">
      <c r="G337" s="1">
        <v>43612</v>
      </c>
      <c r="H337">
        <f t="shared" si="47"/>
        <v>55623142829.972168</v>
      </c>
      <c r="I337">
        <f t="shared" si="48"/>
        <v>27412474.513387427</v>
      </c>
      <c r="J337">
        <v>4700000</v>
      </c>
      <c r="K337">
        <v>7.0000000000000007E-2</v>
      </c>
      <c r="L337">
        <f t="shared" si="46"/>
        <v>157983193.27731091</v>
      </c>
      <c r="M337">
        <f t="shared" si="49"/>
        <v>2316.2774280258227</v>
      </c>
      <c r="N337">
        <f t="shared" si="50"/>
        <v>33089.677543226033</v>
      </c>
      <c r="P337">
        <v>20000000000</v>
      </c>
      <c r="Q337" s="2">
        <f t="shared" si="51"/>
        <v>2.7811571414986083</v>
      </c>
      <c r="R337" s="2">
        <f t="shared" si="52"/>
        <v>1.3706237256693712E-3</v>
      </c>
      <c r="S337" s="2">
        <f t="shared" si="53"/>
        <v>4.9282498468634526E-4</v>
      </c>
    </row>
    <row r="338" spans="7:19" x14ac:dyDescent="0.15">
      <c r="G338" s="1">
        <v>43613</v>
      </c>
      <c r="H338">
        <f t="shared" si="47"/>
        <v>55781126023.249481</v>
      </c>
      <c r="I338">
        <f t="shared" si="48"/>
        <v>27445564.190930653</v>
      </c>
      <c r="J338">
        <v>4700000</v>
      </c>
      <c r="K338">
        <v>7.0000000000000007E-2</v>
      </c>
      <c r="L338">
        <f t="shared" si="46"/>
        <v>157983193.27731091</v>
      </c>
      <c r="M338">
        <f t="shared" si="49"/>
        <v>2312.505338160609</v>
      </c>
      <c r="N338">
        <f t="shared" si="50"/>
        <v>33035.790545151554</v>
      </c>
      <c r="P338">
        <v>20000000000</v>
      </c>
      <c r="Q338" s="2">
        <f t="shared" si="51"/>
        <v>2.789056301162474</v>
      </c>
      <c r="R338" s="2">
        <f t="shared" si="52"/>
        <v>1.3722782095465327E-3</v>
      </c>
      <c r="S338" s="2">
        <f t="shared" si="53"/>
        <v>4.9202241237459763E-4</v>
      </c>
    </row>
    <row r="339" spans="7:19" x14ac:dyDescent="0.15">
      <c r="G339" s="1">
        <v>43614</v>
      </c>
      <c r="H339">
        <f t="shared" si="47"/>
        <v>55939109216.526794</v>
      </c>
      <c r="I339">
        <f t="shared" si="48"/>
        <v>27478599.981475804</v>
      </c>
      <c r="J339">
        <v>4700000</v>
      </c>
      <c r="K339">
        <v>7.0000000000000007E-2</v>
      </c>
      <c r="L339">
        <f t="shared" ref="L339:L392" si="54">J339/0.51*1.2/K339</f>
        <v>157983193.27731091</v>
      </c>
      <c r="M339">
        <f t="shared" si="49"/>
        <v>2308.7500269807665</v>
      </c>
      <c r="N339">
        <f t="shared" si="50"/>
        <v>32982.143242582373</v>
      </c>
      <c r="P339">
        <v>20000000000</v>
      </c>
      <c r="Q339" s="2">
        <f t="shared" si="51"/>
        <v>2.7969554608263398</v>
      </c>
      <c r="R339" s="2">
        <f t="shared" si="52"/>
        <v>1.3739299990737901E-3</v>
      </c>
      <c r="S339" s="2">
        <f t="shared" si="53"/>
        <v>4.9122340999590772E-4</v>
      </c>
    </row>
    <row r="340" spans="7:19" x14ac:dyDescent="0.15">
      <c r="G340" s="1">
        <v>43615</v>
      </c>
      <c r="H340">
        <f t="shared" si="47"/>
        <v>56097092409.804108</v>
      </c>
      <c r="I340">
        <f t="shared" si="48"/>
        <v>27511582.124718387</v>
      </c>
      <c r="J340">
        <v>4700000</v>
      </c>
      <c r="K340">
        <v>7.0000000000000007E-2</v>
      </c>
      <c r="L340">
        <f t="shared" si="54"/>
        <v>157983193.27731091</v>
      </c>
      <c r="M340">
        <f t="shared" si="49"/>
        <v>2305.0113728100787</v>
      </c>
      <c r="N340">
        <f t="shared" si="50"/>
        <v>32928.733897286838</v>
      </c>
      <c r="P340">
        <v>20000000000</v>
      </c>
      <c r="Q340" s="2">
        <f t="shared" si="51"/>
        <v>2.8048546204902052</v>
      </c>
      <c r="R340" s="2">
        <f t="shared" si="52"/>
        <v>1.3755791062359194E-3</v>
      </c>
      <c r="S340" s="2">
        <f t="shared" si="53"/>
        <v>4.9042795166171892E-4</v>
      </c>
    </row>
    <row r="341" spans="7:19" x14ac:dyDescent="0.15">
      <c r="G341" s="1">
        <v>43616</v>
      </c>
      <c r="H341">
        <f t="shared" si="47"/>
        <v>56255075603.081421</v>
      </c>
      <c r="I341">
        <f t="shared" si="48"/>
        <v>27544510.858615674</v>
      </c>
      <c r="J341">
        <v>4700000</v>
      </c>
      <c r="K341">
        <v>7.0000000000000007E-2</v>
      </c>
      <c r="L341">
        <f t="shared" si="54"/>
        <v>157983193.27731091</v>
      </c>
      <c r="M341">
        <f t="shared" si="49"/>
        <v>2301.2892551939335</v>
      </c>
      <c r="N341">
        <f t="shared" si="50"/>
        <v>32875.560788484763</v>
      </c>
      <c r="P341">
        <v>20000000000</v>
      </c>
      <c r="Q341" s="2">
        <f t="shared" si="51"/>
        <v>2.812753780154071</v>
      </c>
      <c r="R341" s="2">
        <f t="shared" si="52"/>
        <v>1.3772255429307836E-3</v>
      </c>
      <c r="S341" s="2">
        <f t="shared" si="53"/>
        <v>4.8963601174339011E-4</v>
      </c>
    </row>
    <row r="342" spans="7:19" x14ac:dyDescent="0.15">
      <c r="G342" s="1">
        <v>43617</v>
      </c>
      <c r="H342">
        <f t="shared" si="47"/>
        <v>56413058796.358734</v>
      </c>
      <c r="I342">
        <f t="shared" si="48"/>
        <v>27577386.41940416</v>
      </c>
      <c r="J342">
        <v>4700000</v>
      </c>
      <c r="K342">
        <v>7.0000000000000007E-2</v>
      </c>
      <c r="L342">
        <f t="shared" si="54"/>
        <v>157983193.27731091</v>
      </c>
      <c r="M342">
        <f t="shared" si="49"/>
        <v>2297.5835548836726</v>
      </c>
      <c r="N342">
        <f t="shared" si="50"/>
        <v>32822.622212623894</v>
      </c>
      <c r="P342">
        <v>20000000000</v>
      </c>
      <c r="Q342" s="2">
        <f t="shared" si="51"/>
        <v>2.8206529398179367</v>
      </c>
      <c r="R342" s="2">
        <f t="shared" si="52"/>
        <v>1.3788693209702081E-3</v>
      </c>
      <c r="S342" s="2">
        <f t="shared" si="53"/>
        <v>4.8884756486886657E-4</v>
      </c>
    </row>
    <row r="343" spans="7:19" x14ac:dyDescent="0.15">
      <c r="G343" s="1">
        <v>43618</v>
      </c>
      <c r="H343">
        <f t="shared" si="47"/>
        <v>56571041989.636047</v>
      </c>
      <c r="I343">
        <f t="shared" si="48"/>
        <v>27610209.041616783</v>
      </c>
      <c r="J343">
        <v>4700000</v>
      </c>
      <c r="K343">
        <v>7.0000000000000007E-2</v>
      </c>
      <c r="L343">
        <f t="shared" si="54"/>
        <v>157983193.27731091</v>
      </c>
      <c r="M343">
        <f t="shared" si="49"/>
        <v>2293.8941538211843</v>
      </c>
      <c r="N343">
        <f t="shared" si="50"/>
        <v>32769.916483159774</v>
      </c>
      <c r="P343">
        <v>20000000000</v>
      </c>
      <c r="Q343" s="2">
        <f t="shared" si="51"/>
        <v>2.8285520994818025</v>
      </c>
      <c r="R343" s="2">
        <f t="shared" si="52"/>
        <v>1.3805104520808391E-3</v>
      </c>
      <c r="S343" s="2">
        <f t="shared" si="53"/>
        <v>4.8806258591940093E-4</v>
      </c>
    </row>
    <row r="344" spans="7:19" x14ac:dyDescent="0.15">
      <c r="G344" s="1">
        <v>43619</v>
      </c>
      <c r="H344">
        <f t="shared" si="47"/>
        <v>56729025182.913361</v>
      </c>
      <c r="I344">
        <f t="shared" si="48"/>
        <v>27642978.958099943</v>
      </c>
      <c r="J344">
        <v>4700000</v>
      </c>
      <c r="K344">
        <v>7.0000000000000007E-2</v>
      </c>
      <c r="L344">
        <f t="shared" si="54"/>
        <v>157983193.27731091</v>
      </c>
      <c r="M344">
        <f t="shared" si="49"/>
        <v>2290.2209351237348</v>
      </c>
      <c r="N344">
        <f t="shared" si="50"/>
        <v>32717.441930339064</v>
      </c>
      <c r="P344">
        <v>20000000000</v>
      </c>
      <c r="Q344" s="2">
        <f t="shared" si="51"/>
        <v>2.8364512591456679</v>
      </c>
      <c r="R344" s="2">
        <f t="shared" si="52"/>
        <v>1.382148947904997E-3</v>
      </c>
      <c r="S344" s="2">
        <f t="shared" si="53"/>
        <v>4.872810500263265E-4</v>
      </c>
    </row>
    <row r="345" spans="7:19" x14ac:dyDescent="0.15">
      <c r="G345" s="1">
        <v>43620</v>
      </c>
      <c r="H345">
        <f t="shared" si="47"/>
        <v>56887008376.190674</v>
      </c>
      <c r="I345">
        <f t="shared" si="48"/>
        <v>27675696.400030281</v>
      </c>
      <c r="J345">
        <v>4700000</v>
      </c>
      <c r="K345">
        <v>7.0000000000000007E-2</v>
      </c>
      <c r="L345">
        <f t="shared" si="54"/>
        <v>157983193.27731091</v>
      </c>
      <c r="M345">
        <f t="shared" si="49"/>
        <v>2286.5637830690334</v>
      </c>
      <c r="N345">
        <f t="shared" si="50"/>
        <v>32665.19690098619</v>
      </c>
      <c r="P345">
        <v>20000000000</v>
      </c>
      <c r="Q345" s="2">
        <f t="shared" si="51"/>
        <v>2.8443504188095337</v>
      </c>
      <c r="R345" s="2">
        <f t="shared" si="52"/>
        <v>1.3837848200015141E-3</v>
      </c>
      <c r="S345" s="2">
        <f t="shared" si="53"/>
        <v>4.865029325678794E-4</v>
      </c>
    </row>
    <row r="346" spans="7:19" x14ac:dyDescent="0.15">
      <c r="G346" s="1">
        <v>43621</v>
      </c>
      <c r="H346">
        <f t="shared" si="47"/>
        <v>57044991569.467987</v>
      </c>
      <c r="I346">
        <f t="shared" si="48"/>
        <v>27708361.596931268</v>
      </c>
      <c r="J346">
        <v>4700000</v>
      </c>
      <c r="K346">
        <v>7.0000000000000007E-2</v>
      </c>
      <c r="L346">
        <f t="shared" si="54"/>
        <v>157983193.27731091</v>
      </c>
      <c r="M346">
        <f t="shared" si="49"/>
        <v>2282.9225830805308</v>
      </c>
      <c r="N346">
        <f t="shared" si="50"/>
        <v>32613.179758293292</v>
      </c>
      <c r="P346">
        <v>20000000000</v>
      </c>
      <c r="Q346" s="2">
        <f t="shared" si="51"/>
        <v>2.8522495784733994</v>
      </c>
      <c r="R346" s="2">
        <f t="shared" si="52"/>
        <v>1.3854180798465634E-3</v>
      </c>
      <c r="S346" s="2">
        <f t="shared" si="53"/>
        <v>4.8572820916607036E-4</v>
      </c>
    </row>
    <row r="347" spans="7:19" x14ac:dyDescent="0.15">
      <c r="G347" s="1">
        <v>43622</v>
      </c>
      <c r="H347">
        <f t="shared" si="47"/>
        <v>57202974762.7453</v>
      </c>
      <c r="I347">
        <f t="shared" si="48"/>
        <v>27740974.776689559</v>
      </c>
      <c r="J347">
        <v>4700000</v>
      </c>
      <c r="K347">
        <v>7.0000000000000007E-2</v>
      </c>
      <c r="L347">
        <f t="shared" si="54"/>
        <v>157983193.27731091</v>
      </c>
      <c r="M347">
        <f t="shared" si="49"/>
        <v>2279.2972217129422</v>
      </c>
      <c r="N347">
        <f t="shared" si="50"/>
        <v>32561.388881613457</v>
      </c>
      <c r="P347">
        <v>20000000000</v>
      </c>
      <c r="Q347" s="2">
        <f t="shared" si="51"/>
        <v>2.8601487381372652</v>
      </c>
      <c r="R347" s="2">
        <f t="shared" si="52"/>
        <v>1.3870487388344779E-3</v>
      </c>
      <c r="S347" s="2">
        <f t="shared" si="53"/>
        <v>4.8495685568360479E-4</v>
      </c>
    </row>
    <row r="348" spans="7:19" x14ac:dyDescent="0.15">
      <c r="G348" s="1">
        <v>43623</v>
      </c>
      <c r="H348">
        <f t="shared" si="47"/>
        <v>57360957956.022614</v>
      </c>
      <c r="I348">
        <f t="shared" si="48"/>
        <v>27773536.165571172</v>
      </c>
      <c r="J348">
        <v>4700000</v>
      </c>
      <c r="K348">
        <v>7.0000000000000007E-2</v>
      </c>
      <c r="L348">
        <f t="shared" si="54"/>
        <v>157983193.27731091</v>
      </c>
      <c r="M348">
        <f t="shared" si="49"/>
        <v>2275.6875866379933</v>
      </c>
      <c r="N348">
        <f t="shared" si="50"/>
        <v>32509.822666257045</v>
      </c>
      <c r="P348">
        <v>20000000000</v>
      </c>
      <c r="Q348" s="2">
        <f t="shared" si="51"/>
        <v>2.8680478978011306</v>
      </c>
      <c r="R348" s="2">
        <f t="shared" si="52"/>
        <v>1.3886768082785586E-3</v>
      </c>
      <c r="S348" s="2">
        <f t="shared" si="53"/>
        <v>4.8418884822084966E-4</v>
      </c>
    </row>
    <row r="349" spans="7:19" x14ac:dyDescent="0.15">
      <c r="G349" s="1">
        <v>43624</v>
      </c>
      <c r="H349">
        <f t="shared" si="47"/>
        <v>57518941149.299927</v>
      </c>
      <c r="I349">
        <f t="shared" si="48"/>
        <v>27806045.988237429</v>
      </c>
      <c r="J349">
        <v>4700000</v>
      </c>
      <c r="K349">
        <v>7.0000000000000007E-2</v>
      </c>
      <c r="L349">
        <f t="shared" si="54"/>
        <v>157983193.27731091</v>
      </c>
      <c r="M349">
        <f t="shared" si="49"/>
        <v>2272.0935666303822</v>
      </c>
      <c r="N349">
        <f t="shared" si="50"/>
        <v>32458.479523291171</v>
      </c>
      <c r="P349">
        <v>20000000000</v>
      </c>
      <c r="Q349" s="2">
        <f t="shared" si="51"/>
        <v>2.8759470574649963</v>
      </c>
      <c r="R349" s="2">
        <f t="shared" si="52"/>
        <v>1.3903022994118715E-3</v>
      </c>
      <c r="S349" s="2">
        <f t="shared" si="53"/>
        <v>4.8342416311284727E-4</v>
      </c>
    </row>
    <row r="350" spans="7:19" x14ac:dyDescent="0.15">
      <c r="G350" s="1">
        <v>43625</v>
      </c>
      <c r="H350">
        <f t="shared" si="47"/>
        <v>57676924342.57724</v>
      </c>
      <c r="I350">
        <f t="shared" si="48"/>
        <v>27838504.467760719</v>
      </c>
      <c r="J350">
        <v>4700000</v>
      </c>
      <c r="K350">
        <v>7.0000000000000007E-2</v>
      </c>
      <c r="L350">
        <f t="shared" si="54"/>
        <v>157983193.27731091</v>
      </c>
      <c r="M350">
        <f t="shared" si="49"/>
        <v>2268.5150515539585</v>
      </c>
      <c r="N350">
        <f t="shared" si="50"/>
        <v>32407.35787934226</v>
      </c>
      <c r="P350">
        <v>20000000000</v>
      </c>
      <c r="Q350" s="2">
        <f t="shared" si="51"/>
        <v>2.8838462171288621</v>
      </c>
      <c r="R350" s="2">
        <f t="shared" si="52"/>
        <v>1.391925223388036E-3</v>
      </c>
      <c r="S350" s="2">
        <f t="shared" si="53"/>
        <v>4.8266277692637417E-4</v>
      </c>
    </row>
    <row r="351" spans="7:19" x14ac:dyDescent="0.15">
      <c r="G351" s="1">
        <v>43626</v>
      </c>
      <c r="H351">
        <f t="shared" si="47"/>
        <v>57834907535.854553</v>
      </c>
      <c r="I351">
        <f t="shared" si="48"/>
        <v>27870911.82564006</v>
      </c>
      <c r="J351">
        <v>4700000</v>
      </c>
      <c r="K351">
        <v>7.0000000000000007E-2</v>
      </c>
      <c r="L351">
        <f t="shared" si="54"/>
        <v>157983193.27731091</v>
      </c>
      <c r="M351">
        <f t="shared" si="49"/>
        <v>2264.951932348114</v>
      </c>
      <c r="N351">
        <f t="shared" si="50"/>
        <v>32356.456176401625</v>
      </c>
      <c r="P351">
        <v>20000000000</v>
      </c>
      <c r="Q351" s="2">
        <f t="shared" si="51"/>
        <v>2.8917453767927275</v>
      </c>
      <c r="R351" s="2">
        <f t="shared" si="52"/>
        <v>1.3935455912820029E-3</v>
      </c>
      <c r="S351" s="2">
        <f t="shared" si="53"/>
        <v>4.819046664570456E-4</v>
      </c>
    </row>
    <row r="352" spans="7:19" x14ac:dyDescent="0.15">
      <c r="G352" s="1">
        <v>43627</v>
      </c>
      <c r="H352">
        <f t="shared" si="47"/>
        <v>57992890729.131866</v>
      </c>
      <c r="I352">
        <f t="shared" si="48"/>
        <v>27903268.28181646</v>
      </c>
      <c r="J352">
        <v>4700000</v>
      </c>
      <c r="K352">
        <v>7.0000000000000007E-2</v>
      </c>
      <c r="L352">
        <f t="shared" si="54"/>
        <v>157983193.27731091</v>
      </c>
      <c r="M352">
        <f t="shared" si="49"/>
        <v>2261.4041010143756</v>
      </c>
      <c r="N352">
        <f t="shared" si="50"/>
        <v>32305.772871633933</v>
      </c>
      <c r="P352">
        <v>20000000000</v>
      </c>
      <c r="Q352" s="2">
        <f t="shared" si="51"/>
        <v>2.8996445364565933</v>
      </c>
      <c r="R352" s="2">
        <f t="shared" si="52"/>
        <v>1.3951634140908231E-3</v>
      </c>
      <c r="S352" s="2">
        <f t="shared" si="53"/>
        <v>4.8114980872646291E-4</v>
      </c>
    </row>
    <row r="353" spans="7:19" x14ac:dyDescent="0.15">
      <c r="G353" s="1">
        <v>43628</v>
      </c>
      <c r="H353">
        <f t="shared" si="47"/>
        <v>58150873922.40918</v>
      </c>
      <c r="I353">
        <f t="shared" si="48"/>
        <v>27935574.054688092</v>
      </c>
      <c r="J353">
        <v>4700000</v>
      </c>
      <c r="K353">
        <v>7.0000000000000007E-2</v>
      </c>
      <c r="L353">
        <f t="shared" si="54"/>
        <v>157983193.27731091</v>
      </c>
      <c r="M353">
        <f t="shared" si="49"/>
        <v>2257.8714506032038</v>
      </c>
      <c r="N353">
        <f t="shared" si="50"/>
        <v>32255.306437188621</v>
      </c>
      <c r="P353">
        <v>20000000000</v>
      </c>
      <c r="Q353" s="2">
        <f t="shared" si="51"/>
        <v>2.907543696120459</v>
      </c>
      <c r="R353" s="2">
        <f t="shared" si="52"/>
        <v>1.3967787027344045E-3</v>
      </c>
      <c r="S353" s="2">
        <f t="shared" si="53"/>
        <v>4.8039818097940506E-4</v>
      </c>
    </row>
    <row r="354" spans="7:19" x14ac:dyDescent="0.15">
      <c r="G354" s="1">
        <v>43629</v>
      </c>
      <c r="H354">
        <f t="shared" si="47"/>
        <v>58308857115.686493</v>
      </c>
      <c r="I354">
        <f t="shared" si="48"/>
        <v>27967829.361125279</v>
      </c>
      <c r="J354">
        <v>4700000</v>
      </c>
      <c r="K354">
        <v>7.0000000000000007E-2</v>
      </c>
      <c r="L354">
        <f t="shared" si="54"/>
        <v>157983193.27731091</v>
      </c>
      <c r="M354">
        <f t="shared" si="49"/>
        <v>2254.3538752009927</v>
      </c>
      <c r="N354">
        <f t="shared" si="50"/>
        <v>32205.055360014179</v>
      </c>
      <c r="P354">
        <v>20000000000</v>
      </c>
      <c r="Q354" s="2">
        <f t="shared" si="51"/>
        <v>2.9154428557843248</v>
      </c>
      <c r="R354" s="2">
        <f t="shared" si="52"/>
        <v>1.398391468056264E-3</v>
      </c>
      <c r="S354" s="2">
        <f t="shared" si="53"/>
        <v>4.7964976068106226E-4</v>
      </c>
    </row>
    <row r="355" spans="7:19" x14ac:dyDescent="0.15">
      <c r="G355" s="1">
        <v>43630</v>
      </c>
      <c r="H355">
        <f t="shared" si="47"/>
        <v>58466840308.963806</v>
      </c>
      <c r="I355">
        <f t="shared" si="48"/>
        <v>28000034.416485295</v>
      </c>
      <c r="J355">
        <v>4700000</v>
      </c>
      <c r="K355">
        <v>7.0000000000000007E-2</v>
      </c>
      <c r="L355">
        <f t="shared" si="54"/>
        <v>157983193.27731091</v>
      </c>
      <c r="M355">
        <f t="shared" si="49"/>
        <v>2250.8512699172611</v>
      </c>
      <c r="N355">
        <f t="shared" si="50"/>
        <v>32155.018141675155</v>
      </c>
      <c r="P355">
        <v>20000000000</v>
      </c>
      <c r="Q355" s="2">
        <f t="shared" si="51"/>
        <v>2.9233420154481902</v>
      </c>
      <c r="R355" s="2">
        <f t="shared" si="52"/>
        <v>1.4000017208242648E-3</v>
      </c>
      <c r="S355" s="2">
        <f t="shared" si="53"/>
        <v>4.7890452551431083E-4</v>
      </c>
    </row>
    <row r="356" spans="7:19" x14ac:dyDescent="0.15">
      <c r="G356" s="1">
        <v>43631</v>
      </c>
      <c r="H356">
        <f t="shared" si="47"/>
        <v>58624823502.241119</v>
      </c>
      <c r="I356">
        <f t="shared" si="48"/>
        <v>28032189.43462697</v>
      </c>
      <c r="J356">
        <v>4700000</v>
      </c>
      <c r="K356">
        <v>7.0000000000000007E-2</v>
      </c>
      <c r="L356">
        <f t="shared" si="54"/>
        <v>157983193.27731091</v>
      </c>
      <c r="M356">
        <f t="shared" si="49"/>
        <v>2247.36353087204</v>
      </c>
      <c r="N356">
        <f t="shared" si="50"/>
        <v>32105.193298171998</v>
      </c>
      <c r="P356">
        <v>20000000000</v>
      </c>
      <c r="Q356" s="2">
        <f t="shared" si="51"/>
        <v>2.931241175112056</v>
      </c>
      <c r="R356" s="2">
        <f t="shared" si="52"/>
        <v>1.4016094717313485E-3</v>
      </c>
      <c r="S356" s="2">
        <f t="shared" si="53"/>
        <v>4.7816245337702979E-4</v>
      </c>
    </row>
    <row r="357" spans="7:19" x14ac:dyDescent="0.15">
      <c r="G357" s="1">
        <v>43632</v>
      </c>
      <c r="H357">
        <f t="shared" si="47"/>
        <v>58782806695.518433</v>
      </c>
      <c r="I357">
        <f t="shared" si="48"/>
        <v>28064294.627925143</v>
      </c>
      <c r="J357">
        <v>4700000</v>
      </c>
      <c r="K357">
        <v>7.0000000000000007E-2</v>
      </c>
      <c r="L357">
        <f t="shared" si="54"/>
        <v>157983193.27731091</v>
      </c>
      <c r="M357">
        <f t="shared" si="49"/>
        <v>2243.8905551834482</v>
      </c>
      <c r="N357">
        <f t="shared" si="50"/>
        <v>32055.579359763542</v>
      </c>
      <c r="P357">
        <v>20000000000</v>
      </c>
      <c r="Q357" s="2">
        <f t="shared" si="51"/>
        <v>2.9391403347759217</v>
      </c>
      <c r="R357" s="2">
        <f t="shared" si="52"/>
        <v>1.4032147313962572E-3</v>
      </c>
      <c r="S357" s="2">
        <f t="shared" si="53"/>
        <v>4.7742352237945706E-4</v>
      </c>
    </row>
    <row r="358" spans="7:19" x14ac:dyDescent="0.15">
      <c r="G358" s="1">
        <v>43633</v>
      </c>
      <c r="H358">
        <f t="shared" si="47"/>
        <v>58940789888.795746</v>
      </c>
      <c r="I358">
        <f t="shared" si="48"/>
        <v>28096350.207284905</v>
      </c>
      <c r="J358">
        <v>4700000</v>
      </c>
      <c r="K358">
        <v>7.0000000000000007E-2</v>
      </c>
      <c r="L358">
        <f t="shared" si="54"/>
        <v>157983193.27731091</v>
      </c>
      <c r="M358">
        <f t="shared" si="49"/>
        <v>2240.4322409554511</v>
      </c>
      <c r="N358">
        <f t="shared" si="50"/>
        <v>32006.174870792154</v>
      </c>
      <c r="P358">
        <v>20000000000</v>
      </c>
      <c r="Q358" s="2">
        <f t="shared" si="51"/>
        <v>2.9470394944397871</v>
      </c>
      <c r="R358" s="2">
        <f t="shared" si="52"/>
        <v>1.4048175103642453E-3</v>
      </c>
      <c r="S358" s="2">
        <f t="shared" si="53"/>
        <v>4.7668771084158535E-4</v>
      </c>
    </row>
    <row r="359" spans="7:19" x14ac:dyDescent="0.15">
      <c r="G359" s="1">
        <v>43634</v>
      </c>
      <c r="H359">
        <f t="shared" si="47"/>
        <v>59098773082.073059</v>
      </c>
      <c r="I359">
        <f t="shared" si="48"/>
        <v>28128356.382155698</v>
      </c>
      <c r="J359">
        <v>4700000</v>
      </c>
      <c r="K359">
        <v>7.0000000000000007E-2</v>
      </c>
      <c r="L359">
        <f t="shared" si="54"/>
        <v>157983193.27731091</v>
      </c>
      <c r="M359">
        <f t="shared" si="49"/>
        <v>2236.9884872658067</v>
      </c>
      <c r="N359">
        <f t="shared" si="50"/>
        <v>31956.978389511522</v>
      </c>
      <c r="P359">
        <v>20000000000</v>
      </c>
      <c r="Q359" s="2">
        <f t="shared" si="51"/>
        <v>2.9549386541036529</v>
      </c>
      <c r="R359" s="2">
        <f t="shared" si="52"/>
        <v>1.4064178191077849E-3</v>
      </c>
      <c r="S359" s="2">
        <f t="shared" si="53"/>
        <v>4.7595499729059711E-4</v>
      </c>
    </row>
    <row r="360" spans="7:19" x14ac:dyDescent="0.15">
      <c r="G360" s="1">
        <v>43635</v>
      </c>
      <c r="H360">
        <f t="shared" si="47"/>
        <v>59256756275.350372</v>
      </c>
      <c r="I360">
        <f t="shared" si="48"/>
        <v>28160313.360545211</v>
      </c>
      <c r="J360">
        <v>4700000</v>
      </c>
      <c r="K360">
        <v>7.0000000000000007E-2</v>
      </c>
      <c r="L360">
        <f t="shared" si="54"/>
        <v>157983193.27731091</v>
      </c>
      <c r="M360">
        <f t="shared" si="49"/>
        <v>2233.5591941541843</v>
      </c>
      <c r="N360">
        <f t="shared" si="50"/>
        <v>31907.988487916915</v>
      </c>
      <c r="P360">
        <v>20000000000</v>
      </c>
      <c r="Q360" s="2">
        <f t="shared" si="51"/>
        <v>2.9628378137675186</v>
      </c>
      <c r="R360" s="2">
        <f t="shared" si="52"/>
        <v>1.4080156680272606E-3</v>
      </c>
      <c r="S360" s="2">
        <f t="shared" si="53"/>
        <v>4.7522536045833713E-4</v>
      </c>
    </row>
    <row r="361" spans="7:19" x14ac:dyDescent="0.15">
      <c r="G361" s="1">
        <v>43636</v>
      </c>
      <c r="H361">
        <f t="shared" si="47"/>
        <v>59414739468.627686</v>
      </c>
      <c r="I361">
        <f t="shared" si="48"/>
        <v>28192221.349033128</v>
      </c>
      <c r="J361">
        <v>4700000</v>
      </c>
      <c r="K361">
        <v>7.0000000000000007E-2</v>
      </c>
      <c r="L361">
        <f t="shared" si="54"/>
        <v>157983193.27731091</v>
      </c>
      <c r="M361">
        <f t="shared" si="49"/>
        <v>2230.1442626104672</v>
      </c>
      <c r="N361">
        <f t="shared" si="50"/>
        <v>31859.203751578101</v>
      </c>
      <c r="P361">
        <v>20000000000</v>
      </c>
      <c r="Q361" s="2">
        <f t="shared" si="51"/>
        <v>2.9707369734313844</v>
      </c>
      <c r="R361" s="2">
        <f t="shared" si="52"/>
        <v>1.4096110674516565E-3</v>
      </c>
      <c r="S361" s="2">
        <f t="shared" si="53"/>
        <v>4.744987792788228E-4</v>
      </c>
    </row>
    <row r="362" spans="7:19" x14ac:dyDescent="0.15">
      <c r="G362" s="1">
        <v>43637</v>
      </c>
      <c r="H362">
        <f t="shared" si="47"/>
        <v>59572722661.904999</v>
      </c>
      <c r="I362">
        <f t="shared" si="48"/>
        <v>28224080.552784707</v>
      </c>
      <c r="J362">
        <v>4700000</v>
      </c>
      <c r="K362">
        <v>7.0000000000000007E-2</v>
      </c>
      <c r="L362">
        <f t="shared" si="54"/>
        <v>157983193.27731091</v>
      </c>
      <c r="M362">
        <f t="shared" si="49"/>
        <v>2226.7435945632201</v>
      </c>
      <c r="N362">
        <f t="shared" si="50"/>
        <v>31810.622779474568</v>
      </c>
      <c r="P362">
        <v>20000000000</v>
      </c>
      <c r="Q362" s="2">
        <f t="shared" si="51"/>
        <v>2.9786361330952498</v>
      </c>
      <c r="R362" s="2">
        <f t="shared" si="52"/>
        <v>1.4112040276392354E-3</v>
      </c>
      <c r="S362" s="2">
        <f t="shared" si="53"/>
        <v>4.7377523288579144E-4</v>
      </c>
    </row>
    <row r="363" spans="7:19" x14ac:dyDescent="0.15">
      <c r="G363" s="1">
        <v>43638</v>
      </c>
      <c r="H363">
        <f t="shared" si="47"/>
        <v>59730705855.182312</v>
      </c>
      <c r="I363">
        <f t="shared" si="48"/>
        <v>28255891.175564181</v>
      </c>
      <c r="J363">
        <v>4700000</v>
      </c>
      <c r="K363">
        <v>7.0000000000000007E-2</v>
      </c>
      <c r="L363">
        <f t="shared" si="54"/>
        <v>157983193.27731091</v>
      </c>
      <c r="M363">
        <f t="shared" si="49"/>
        <v>2223.357092868333</v>
      </c>
      <c r="N363">
        <f t="shared" si="50"/>
        <v>31762.244183833325</v>
      </c>
      <c r="P363">
        <v>20000000000</v>
      </c>
      <c r="Q363" s="2">
        <f t="shared" si="51"/>
        <v>2.9865352927591156</v>
      </c>
      <c r="R363" s="2">
        <f t="shared" si="52"/>
        <v>1.412794558778209E-3</v>
      </c>
      <c r="S363" s="2">
        <f t="shared" si="53"/>
        <v>4.7305470061028359E-4</v>
      </c>
    </row>
    <row r="364" spans="7:19" x14ac:dyDescent="0.15">
      <c r="G364" s="1">
        <v>43639</v>
      </c>
      <c r="H364">
        <f t="shared" si="47"/>
        <v>59888689048.459625</v>
      </c>
      <c r="I364">
        <f t="shared" si="48"/>
        <v>28287653.419748016</v>
      </c>
      <c r="J364">
        <v>4700000</v>
      </c>
      <c r="K364">
        <v>7.0000000000000007E-2</v>
      </c>
      <c r="L364">
        <f t="shared" si="54"/>
        <v>157983193.27731091</v>
      </c>
      <c r="M364">
        <f t="shared" si="49"/>
        <v>2219.9846612978295</v>
      </c>
      <c r="N364">
        <f t="shared" si="50"/>
        <v>31714.066589968988</v>
      </c>
      <c r="P364">
        <v>20000000000</v>
      </c>
      <c r="Q364" s="2">
        <f t="shared" si="51"/>
        <v>2.9944344524229813</v>
      </c>
      <c r="R364" s="2">
        <f t="shared" si="52"/>
        <v>1.4143826709874007E-3</v>
      </c>
      <c r="S364" s="2">
        <f t="shared" si="53"/>
        <v>4.7233716197826162E-4</v>
      </c>
    </row>
    <row r="365" spans="7:19" x14ac:dyDescent="0.15">
      <c r="G365" s="1">
        <v>43640</v>
      </c>
      <c r="H365">
        <f t="shared" si="47"/>
        <v>60046672241.736938</v>
      </c>
      <c r="I365">
        <f t="shared" si="48"/>
        <v>28319367.486337986</v>
      </c>
      <c r="J365">
        <v>4700000</v>
      </c>
      <c r="K365">
        <v>7.0000000000000007E-2</v>
      </c>
      <c r="L365">
        <f t="shared" si="54"/>
        <v>157983193.27731091</v>
      </c>
      <c r="M365">
        <f t="shared" si="49"/>
        <v>2216.626204528839</v>
      </c>
      <c r="N365">
        <f t="shared" si="50"/>
        <v>31666.088636126267</v>
      </c>
      <c r="P365">
        <v>20000000000</v>
      </c>
      <c r="Q365" s="2">
        <f t="shared" si="51"/>
        <v>3.0023336120868471</v>
      </c>
      <c r="R365" s="2">
        <f t="shared" si="52"/>
        <v>1.4159683743168994E-3</v>
      </c>
      <c r="S365" s="2">
        <f t="shared" si="53"/>
        <v>4.7162259670826358E-4</v>
      </c>
    </row>
    <row r="366" spans="7:19" x14ac:dyDescent="0.15">
      <c r="G366" s="1">
        <v>43641</v>
      </c>
      <c r="H366">
        <f t="shared" ref="H366:H392" si="55">H365+L365</f>
        <v>60204655435.014252</v>
      </c>
      <c r="I366">
        <f t="shared" ref="I366:I392" si="56">I365+N365</f>
        <v>28351033.574974112</v>
      </c>
      <c r="J366">
        <v>4700000</v>
      </c>
      <c r="K366">
        <v>7.0000000000000007E-2</v>
      </c>
      <c r="L366">
        <f t="shared" si="54"/>
        <v>157983193.27731091</v>
      </c>
      <c r="M366">
        <f t="shared" ref="M366:M392" si="57">J366*I366/H366</f>
        <v>2213.2816281327296</v>
      </c>
      <c r="N366">
        <f t="shared" ref="N366:N392" si="58">M366/K366</f>
        <v>31618.308973324703</v>
      </c>
      <c r="P366">
        <v>20000000000</v>
      </c>
      <c r="Q366" s="2">
        <f t="shared" ref="Q366:Q392" si="59">H366/P366</f>
        <v>3.0102327717507125</v>
      </c>
      <c r="R366" s="2">
        <f t="shared" ref="R366:R392" si="60">I366/P366</f>
        <v>1.4175516787487056E-3</v>
      </c>
      <c r="S366" s="2">
        <f t="shared" ref="S366:S392" si="61">I366/H366</f>
        <v>4.709109847090914E-4</v>
      </c>
    </row>
    <row r="367" spans="7:19" x14ac:dyDescent="0.15">
      <c r="G367" s="1">
        <v>43642</v>
      </c>
      <c r="H367">
        <f t="shared" si="55"/>
        <v>60362638628.291565</v>
      </c>
      <c r="I367">
        <f t="shared" si="56"/>
        <v>28382651.883947436</v>
      </c>
      <c r="J367">
        <v>4700000</v>
      </c>
      <c r="K367">
        <v>7.0000000000000007E-2</v>
      </c>
      <c r="L367">
        <f t="shared" si="54"/>
        <v>157983193.27731091</v>
      </c>
      <c r="M367">
        <f t="shared" si="57"/>
        <v>2209.9508385644026</v>
      </c>
      <c r="N367">
        <f t="shared" si="58"/>
        <v>31570.726265205747</v>
      </c>
      <c r="P367">
        <v>20000000000</v>
      </c>
      <c r="Q367" s="2">
        <f t="shared" si="59"/>
        <v>3.0181319314145783</v>
      </c>
      <c r="R367" s="2">
        <f t="shared" si="60"/>
        <v>1.4191325941973719E-3</v>
      </c>
      <c r="S367" s="2">
        <f t="shared" si="61"/>
        <v>4.7020230607753248E-4</v>
      </c>
    </row>
    <row r="368" spans="7:19" x14ac:dyDescent="0.15">
      <c r="G368" s="1">
        <v>43643</v>
      </c>
      <c r="H368">
        <f t="shared" si="55"/>
        <v>60520621821.568878</v>
      </c>
      <c r="I368">
        <f t="shared" si="56"/>
        <v>28414222.610212643</v>
      </c>
      <c r="J368">
        <v>4700000</v>
      </c>
      <c r="K368">
        <v>7.0000000000000007E-2</v>
      </c>
      <c r="L368">
        <f t="shared" si="54"/>
        <v>157983193.27731091</v>
      </c>
      <c r="M368">
        <f t="shared" si="57"/>
        <v>2206.63374315174</v>
      </c>
      <c r="N368">
        <f t="shared" si="58"/>
        <v>31523.339187881997</v>
      </c>
      <c r="P368">
        <v>20000000000</v>
      </c>
      <c r="Q368" s="2">
        <f t="shared" si="59"/>
        <v>3.026031091078444</v>
      </c>
      <c r="R368" s="2">
        <f t="shared" si="60"/>
        <v>1.4207111305106321E-3</v>
      </c>
      <c r="S368" s="2">
        <f t="shared" si="61"/>
        <v>4.6949654109611493E-4</v>
      </c>
    </row>
    <row r="369" spans="7:19" x14ac:dyDescent="0.15">
      <c r="G369" s="1">
        <v>43644</v>
      </c>
      <c r="H369">
        <f t="shared" si="55"/>
        <v>60678605014.846191</v>
      </c>
      <c r="I369">
        <f t="shared" si="56"/>
        <v>28445745.949400526</v>
      </c>
      <c r="J369">
        <v>4700000</v>
      </c>
      <c r="K369">
        <v>7.0000000000000007E-2</v>
      </c>
      <c r="L369">
        <f t="shared" si="54"/>
        <v>157983193.27731091</v>
      </c>
      <c r="M369">
        <f t="shared" si="57"/>
        <v>2203.3302500852055</v>
      </c>
      <c r="N369">
        <f t="shared" si="58"/>
        <v>31476.146429788649</v>
      </c>
      <c r="P369">
        <v>20000000000</v>
      </c>
      <c r="Q369" s="2">
        <f t="shared" si="59"/>
        <v>3.0339302507423094</v>
      </c>
      <c r="R369" s="2">
        <f t="shared" si="60"/>
        <v>1.4222872974700262E-3</v>
      </c>
      <c r="S369" s="2">
        <f t="shared" si="61"/>
        <v>4.6879367023089483E-4</v>
      </c>
    </row>
    <row r="370" spans="7:19" x14ac:dyDescent="0.15">
      <c r="G370" s="1">
        <v>43645</v>
      </c>
      <c r="H370">
        <f t="shared" si="55"/>
        <v>60836588208.123505</v>
      </c>
      <c r="I370">
        <f t="shared" si="56"/>
        <v>28477222.095830314</v>
      </c>
      <c r="J370">
        <v>4700000</v>
      </c>
      <c r="K370">
        <v>7.0000000000000007E-2</v>
      </c>
      <c r="L370">
        <f t="shared" si="54"/>
        <v>157983193.27731091</v>
      </c>
      <c r="M370">
        <f t="shared" si="57"/>
        <v>2200.0402684075966</v>
      </c>
      <c r="N370">
        <f t="shared" si="58"/>
        <v>31429.146691537091</v>
      </c>
      <c r="P370">
        <v>20000000000</v>
      </c>
      <c r="Q370" s="2">
        <f t="shared" si="59"/>
        <v>3.0418294104061752</v>
      </c>
      <c r="R370" s="2">
        <f t="shared" si="60"/>
        <v>1.4238611047915157E-3</v>
      </c>
      <c r="S370" s="2">
        <f t="shared" si="61"/>
        <v>4.6809367412927594E-4</v>
      </c>
    </row>
    <row r="371" spans="7:19" x14ac:dyDescent="0.15">
      <c r="G371" s="1">
        <v>43646</v>
      </c>
      <c r="H371">
        <f t="shared" si="55"/>
        <v>60994571401.400818</v>
      </c>
      <c r="I371">
        <f t="shared" si="56"/>
        <v>28508651.242521852</v>
      </c>
      <c r="J371">
        <v>4700000</v>
      </c>
      <c r="K371">
        <v>7.0000000000000007E-2</v>
      </c>
      <c r="L371">
        <f t="shared" si="54"/>
        <v>157983193.27731091</v>
      </c>
      <c r="M371">
        <f t="shared" si="57"/>
        <v>2196.7637080039462</v>
      </c>
      <c r="N371">
        <f t="shared" si="58"/>
        <v>31382.338685770657</v>
      </c>
      <c r="P371">
        <v>20000000000</v>
      </c>
      <c r="Q371" s="2">
        <f t="shared" si="59"/>
        <v>3.0497285700700409</v>
      </c>
      <c r="R371" s="2">
        <f t="shared" si="60"/>
        <v>1.4254325621260925E-3</v>
      </c>
      <c r="S371" s="2">
        <f t="shared" si="61"/>
        <v>4.6739653361786086E-4</v>
      </c>
    </row>
    <row r="372" spans="7:19" x14ac:dyDescent="0.15">
      <c r="G372" s="1">
        <v>43647</v>
      </c>
      <c r="H372">
        <f t="shared" si="55"/>
        <v>61152554594.678131</v>
      </c>
      <c r="I372">
        <f t="shared" si="56"/>
        <v>28540033.581207622</v>
      </c>
      <c r="J372">
        <v>4700000</v>
      </c>
      <c r="K372">
        <v>7.0000000000000007E-2</v>
      </c>
      <c r="L372">
        <f t="shared" si="54"/>
        <v>157983193.27731091</v>
      </c>
      <c r="M372">
        <f t="shared" si="57"/>
        <v>2193.5004795915647</v>
      </c>
      <c r="N372">
        <f t="shared" si="58"/>
        <v>31335.721137022349</v>
      </c>
      <c r="P372">
        <v>20000000000</v>
      </c>
      <c r="Q372" s="2">
        <f t="shared" si="59"/>
        <v>3.0576277297339067</v>
      </c>
      <c r="R372" s="2">
        <f t="shared" si="60"/>
        <v>1.4270016790603811E-3</v>
      </c>
      <c r="S372" s="2">
        <f t="shared" si="61"/>
        <v>4.6670222970033291E-4</v>
      </c>
    </row>
    <row r="373" spans="7:19" x14ac:dyDescent="0.15">
      <c r="G373" s="1">
        <v>43648</v>
      </c>
      <c r="H373">
        <f t="shared" si="55"/>
        <v>61310537787.955444</v>
      </c>
      <c r="I373">
        <f t="shared" si="56"/>
        <v>28571369.302344643</v>
      </c>
      <c r="J373">
        <v>4700000</v>
      </c>
      <c r="K373">
        <v>7.0000000000000007E-2</v>
      </c>
      <c r="L373">
        <f t="shared" si="54"/>
        <v>157983193.27731091</v>
      </c>
      <c r="M373">
        <f t="shared" si="57"/>
        <v>2190.2504947102325</v>
      </c>
      <c r="N373">
        <f t="shared" si="58"/>
        <v>31289.292781574746</v>
      </c>
      <c r="P373">
        <v>20000000000</v>
      </c>
      <c r="Q373" s="2">
        <f t="shared" si="59"/>
        <v>3.0655268893977721</v>
      </c>
      <c r="R373" s="2">
        <f t="shared" si="60"/>
        <v>1.4285684651172321E-3</v>
      </c>
      <c r="S373" s="2">
        <f t="shared" si="61"/>
        <v>4.6601074355536864E-4</v>
      </c>
    </row>
    <row r="374" spans="7:19" x14ac:dyDescent="0.15">
      <c r="G374" s="1">
        <v>43649</v>
      </c>
      <c r="H374">
        <f t="shared" si="55"/>
        <v>61468520981.232758</v>
      </c>
      <c r="I374">
        <f t="shared" si="56"/>
        <v>28602658.595126219</v>
      </c>
      <c r="J374">
        <v>4700000</v>
      </c>
      <c r="K374">
        <v>7.0000000000000007E-2</v>
      </c>
      <c r="L374">
        <f t="shared" si="54"/>
        <v>157983193.27731091</v>
      </c>
      <c r="M374">
        <f t="shared" si="57"/>
        <v>2187.0136657125272</v>
      </c>
      <c r="N374">
        <f t="shared" si="58"/>
        <v>31243.052367321816</v>
      </c>
      <c r="P374">
        <v>20000000000</v>
      </c>
      <c r="Q374" s="2">
        <f t="shared" si="59"/>
        <v>3.0734260490616379</v>
      </c>
      <c r="R374" s="2">
        <f t="shared" si="60"/>
        <v>1.430132929756311E-3</v>
      </c>
      <c r="S374" s="2">
        <f t="shared" si="61"/>
        <v>4.6532205653458019E-4</v>
      </c>
    </row>
    <row r="375" spans="7:19" x14ac:dyDescent="0.15">
      <c r="G375" s="1">
        <v>43650</v>
      </c>
      <c r="H375">
        <f t="shared" si="55"/>
        <v>61626504174.510071</v>
      </c>
      <c r="I375">
        <f t="shared" si="56"/>
        <v>28633901.647493541</v>
      </c>
      <c r="J375">
        <v>4700000</v>
      </c>
      <c r="K375">
        <v>7.0000000000000007E-2</v>
      </c>
      <c r="L375">
        <f t="shared" si="54"/>
        <v>157983193.27731091</v>
      </c>
      <c r="M375">
        <f t="shared" si="57"/>
        <v>2183.7899057542891</v>
      </c>
      <c r="N375">
        <f t="shared" si="58"/>
        <v>31196.998653632698</v>
      </c>
      <c r="P375">
        <v>20000000000</v>
      </c>
      <c r="Q375" s="2">
        <f t="shared" si="59"/>
        <v>3.0813252087255036</v>
      </c>
      <c r="R375" s="2">
        <f t="shared" si="60"/>
        <v>1.4316950823746771E-3</v>
      </c>
      <c r="S375" s="2">
        <f t="shared" si="61"/>
        <v>4.6463615016048701E-4</v>
      </c>
    </row>
    <row r="376" spans="7:19" x14ac:dyDescent="0.15">
      <c r="G376" s="1">
        <v>43651</v>
      </c>
      <c r="H376">
        <f t="shared" si="55"/>
        <v>61784487367.787384</v>
      </c>
      <c r="I376">
        <f t="shared" si="56"/>
        <v>28665098.646147173</v>
      </c>
      <c r="J376">
        <v>4700000</v>
      </c>
      <c r="K376">
        <v>7.0000000000000007E-2</v>
      </c>
      <c r="L376">
        <f t="shared" si="54"/>
        <v>157983193.27731091</v>
      </c>
      <c r="M376">
        <f t="shared" si="57"/>
        <v>2180.5791287852276</v>
      </c>
      <c r="N376">
        <f t="shared" si="58"/>
        <v>31151.130411217535</v>
      </c>
      <c r="P376">
        <v>20000000000</v>
      </c>
      <c r="Q376" s="2">
        <f t="shared" si="59"/>
        <v>3.089224368389369</v>
      </c>
      <c r="R376" s="2">
        <f t="shared" si="60"/>
        <v>1.4332549323073586E-3</v>
      </c>
      <c r="S376" s="2">
        <f t="shared" si="61"/>
        <v>4.639530061245165E-4</v>
      </c>
    </row>
    <row r="377" spans="7:19" x14ac:dyDescent="0.15">
      <c r="G377" s="1">
        <v>43652</v>
      </c>
      <c r="H377">
        <f t="shared" si="55"/>
        <v>61942470561.064697</v>
      </c>
      <c r="I377">
        <f t="shared" si="56"/>
        <v>28696249.776558392</v>
      </c>
      <c r="J377">
        <v>4700000</v>
      </c>
      <c r="K377">
        <v>7.0000000000000007E-2</v>
      </c>
      <c r="L377">
        <f t="shared" si="54"/>
        <v>157983193.27731091</v>
      </c>
      <c r="M377">
        <f t="shared" si="57"/>
        <v>2177.3812495396564</v>
      </c>
      <c r="N377">
        <f t="shared" si="58"/>
        <v>31105.44642199509</v>
      </c>
      <c r="P377">
        <v>20000000000</v>
      </c>
      <c r="Q377" s="2">
        <f t="shared" si="59"/>
        <v>3.0971235280532348</v>
      </c>
      <c r="R377" s="2">
        <f t="shared" si="60"/>
        <v>1.4348124888279195E-3</v>
      </c>
      <c r="S377" s="2">
        <f t="shared" si="61"/>
        <v>4.6327260628503333E-4</v>
      </c>
    </row>
    <row r="378" spans="7:19" x14ac:dyDescent="0.15">
      <c r="G378" s="1">
        <v>43653</v>
      </c>
      <c r="H378">
        <f t="shared" si="55"/>
        <v>62100453754.34201</v>
      </c>
      <c r="I378">
        <f t="shared" si="56"/>
        <v>28727355.222980388</v>
      </c>
      <c r="J378">
        <v>4700000</v>
      </c>
      <c r="K378">
        <v>7.0000000000000007E-2</v>
      </c>
      <c r="L378">
        <f t="shared" si="54"/>
        <v>157983193.27731091</v>
      </c>
      <c r="M378">
        <f t="shared" si="57"/>
        <v>2174.1961835273619</v>
      </c>
      <c r="N378">
        <f t="shared" si="58"/>
        <v>31059.945478962309</v>
      </c>
      <c r="P378">
        <v>20000000000</v>
      </c>
      <c r="Q378" s="2">
        <f t="shared" si="59"/>
        <v>3.1050226877171005</v>
      </c>
      <c r="R378" s="2">
        <f t="shared" si="60"/>
        <v>1.4363677611490193E-3</v>
      </c>
      <c r="S378" s="2">
        <f t="shared" si="61"/>
        <v>4.6259493266539612E-4</v>
      </c>
    </row>
    <row r="379" spans="7:19" x14ac:dyDescent="0.15">
      <c r="G379" s="1">
        <v>43654</v>
      </c>
      <c r="H379">
        <f t="shared" si="55"/>
        <v>62258436947.619324</v>
      </c>
      <c r="I379">
        <f t="shared" si="56"/>
        <v>28758415.168459348</v>
      </c>
      <c r="J379">
        <v>4700000</v>
      </c>
      <c r="K379">
        <v>7.0000000000000007E-2</v>
      </c>
      <c r="L379">
        <f t="shared" si="54"/>
        <v>157983193.27731091</v>
      </c>
      <c r="M379">
        <f t="shared" si="57"/>
        <v>2171.023847024599</v>
      </c>
      <c r="N379">
        <f t="shared" si="58"/>
        <v>31014.626386065698</v>
      </c>
      <c r="P379">
        <v>20000000000</v>
      </c>
      <c r="Q379" s="2">
        <f t="shared" si="59"/>
        <v>3.1129218473809663</v>
      </c>
      <c r="R379" s="2">
        <f t="shared" si="60"/>
        <v>1.4379207584229675E-3</v>
      </c>
      <c r="S379" s="2">
        <f t="shared" si="61"/>
        <v>4.6191996745204234E-4</v>
      </c>
    </row>
    <row r="380" spans="7:19" x14ac:dyDescent="0.15">
      <c r="G380" s="1">
        <v>43655</v>
      </c>
      <c r="H380">
        <f t="shared" si="55"/>
        <v>62416420140.896637</v>
      </c>
      <c r="I380">
        <f t="shared" si="56"/>
        <v>28789429.794845413</v>
      </c>
      <c r="J380">
        <v>4700000</v>
      </c>
      <c r="K380">
        <v>7.0000000000000007E-2</v>
      </c>
      <c r="L380">
        <f t="shared" si="54"/>
        <v>157983193.27731091</v>
      </c>
      <c r="M380">
        <f t="shared" si="57"/>
        <v>2167.8641570652189</v>
      </c>
      <c r="N380">
        <f t="shared" si="58"/>
        <v>30969.487958074555</v>
      </c>
      <c r="P380">
        <v>20000000000</v>
      </c>
      <c r="Q380" s="2">
        <f t="shared" si="59"/>
        <v>3.1208210070448317</v>
      </c>
      <c r="R380" s="2">
        <f t="shared" si="60"/>
        <v>1.4394714897422707E-3</v>
      </c>
      <c r="S380" s="2">
        <f t="shared" si="61"/>
        <v>4.612476929925998E-4</v>
      </c>
    </row>
    <row r="381" spans="7:19" x14ac:dyDescent="0.15">
      <c r="G381" s="1">
        <v>43656</v>
      </c>
      <c r="H381">
        <f t="shared" si="55"/>
        <v>62574403334.17395</v>
      </c>
      <c r="I381">
        <f t="shared" si="56"/>
        <v>28820399.282803487</v>
      </c>
      <c r="J381">
        <v>4700000</v>
      </c>
      <c r="K381">
        <v>7.0000000000000007E-2</v>
      </c>
      <c r="L381">
        <f t="shared" si="54"/>
        <v>157983193.27731091</v>
      </c>
      <c r="M381">
        <f t="shared" si="57"/>
        <v>2164.7170314319155</v>
      </c>
      <c r="N381">
        <f t="shared" si="58"/>
        <v>30924.529020455931</v>
      </c>
      <c r="P381">
        <v>20000000000</v>
      </c>
      <c r="Q381" s="2">
        <f t="shared" si="59"/>
        <v>3.1287201667086975</v>
      </c>
      <c r="R381" s="2">
        <f t="shared" si="60"/>
        <v>1.4410199641401744E-3</v>
      </c>
      <c r="S381" s="2">
        <f t="shared" si="61"/>
        <v>4.6057809179402459E-4</v>
      </c>
    </row>
    <row r="382" spans="7:19" x14ac:dyDescent="0.15">
      <c r="G382" s="1">
        <v>43657</v>
      </c>
      <c r="H382">
        <f t="shared" si="55"/>
        <v>62732386527.451263</v>
      </c>
      <c r="I382">
        <f t="shared" si="56"/>
        <v>28851323.811823942</v>
      </c>
      <c r="J382">
        <v>4700000</v>
      </c>
      <c r="K382">
        <v>7.0000000000000007E-2</v>
      </c>
      <c r="L382">
        <f t="shared" si="54"/>
        <v>157983193.27731091</v>
      </c>
      <c r="M382">
        <f t="shared" si="57"/>
        <v>2161.5823886475987</v>
      </c>
      <c r="N382">
        <f t="shared" si="58"/>
        <v>30879.748409251406</v>
      </c>
      <c r="P382">
        <v>20000000000</v>
      </c>
      <c r="Q382" s="2">
        <f t="shared" si="59"/>
        <v>3.1366193263725632</v>
      </c>
      <c r="R382" s="2">
        <f t="shared" si="60"/>
        <v>1.4425661905911971E-3</v>
      </c>
      <c r="S382" s="2">
        <f t="shared" si="61"/>
        <v>4.5991114652076565E-4</v>
      </c>
    </row>
    <row r="383" spans="7:19" x14ac:dyDescent="0.15">
      <c r="G383" s="1">
        <v>43658</v>
      </c>
      <c r="H383">
        <f t="shared" si="55"/>
        <v>62890369720.728577</v>
      </c>
      <c r="I383">
        <f t="shared" si="56"/>
        <v>28882203.560233194</v>
      </c>
      <c r="J383">
        <v>4700000</v>
      </c>
      <c r="K383">
        <v>7.0000000000000007E-2</v>
      </c>
      <c r="L383">
        <f t="shared" si="54"/>
        <v>157983193.27731091</v>
      </c>
      <c r="M383">
        <f t="shared" si="57"/>
        <v>2158.4601479668868</v>
      </c>
      <c r="N383">
        <f t="shared" si="58"/>
        <v>30835.144970955524</v>
      </c>
      <c r="P383">
        <v>20000000000</v>
      </c>
      <c r="Q383" s="2">
        <f t="shared" si="59"/>
        <v>3.144518486036429</v>
      </c>
      <c r="R383" s="2">
        <f t="shared" si="60"/>
        <v>1.4441101780116596E-3</v>
      </c>
      <c r="S383" s="2">
        <f t="shared" si="61"/>
        <v>4.592468399929546E-4</v>
      </c>
    </row>
    <row r="384" spans="7:19" x14ac:dyDescent="0.15">
      <c r="G384" s="1">
        <v>43659</v>
      </c>
      <c r="H384">
        <f t="shared" si="55"/>
        <v>63048352914.00589</v>
      </c>
      <c r="I384">
        <f t="shared" si="56"/>
        <v>28913038.705204152</v>
      </c>
      <c r="J384">
        <v>4700000</v>
      </c>
      <c r="K384">
        <v>7.0000000000000007E-2</v>
      </c>
      <c r="L384">
        <f t="shared" si="54"/>
        <v>157983193.27731091</v>
      </c>
      <c r="M384">
        <f t="shared" si="57"/>
        <v>2155.3502293677193</v>
      </c>
      <c r="N384">
        <f t="shared" si="58"/>
        <v>30790.717562395988</v>
      </c>
      <c r="P384">
        <v>20000000000</v>
      </c>
      <c r="Q384" s="2">
        <f t="shared" si="59"/>
        <v>3.1524176457002944</v>
      </c>
      <c r="R384" s="2">
        <f t="shared" si="60"/>
        <v>1.4456519352602077E-3</v>
      </c>
      <c r="S384" s="2">
        <f t="shared" si="61"/>
        <v>4.5858515518462114E-4</v>
      </c>
    </row>
    <row r="385" spans="7:19" x14ac:dyDescent="0.15">
      <c r="G385" s="1">
        <v>43660</v>
      </c>
      <c r="H385">
        <f t="shared" si="55"/>
        <v>63206336107.283203</v>
      </c>
      <c r="I385">
        <f t="shared" si="56"/>
        <v>28943829.422766548</v>
      </c>
      <c r="J385">
        <v>4700000</v>
      </c>
      <c r="K385">
        <v>7.0000000000000007E-2</v>
      </c>
      <c r="L385">
        <f t="shared" si="54"/>
        <v>157983193.27731091</v>
      </c>
      <c r="M385">
        <f t="shared" si="57"/>
        <v>2152.252553543085</v>
      </c>
      <c r="N385">
        <f t="shared" si="58"/>
        <v>30746.465050615498</v>
      </c>
      <c r="P385">
        <v>20000000000</v>
      </c>
      <c r="Q385" s="2">
        <f t="shared" si="59"/>
        <v>3.1603168053641602</v>
      </c>
      <c r="R385" s="2">
        <f t="shared" si="60"/>
        <v>1.4471914711383274E-3</v>
      </c>
      <c r="S385" s="2">
        <f t="shared" si="61"/>
        <v>4.57926075221933E-4</v>
      </c>
    </row>
    <row r="386" spans="7:19" x14ac:dyDescent="0.15">
      <c r="G386" s="1">
        <v>43661</v>
      </c>
      <c r="H386">
        <f t="shared" si="55"/>
        <v>63364319300.560516</v>
      </c>
      <c r="I386">
        <f t="shared" si="56"/>
        <v>28974575.887817163</v>
      </c>
      <c r="J386">
        <v>4700000</v>
      </c>
      <c r="K386">
        <v>7.0000000000000007E-2</v>
      </c>
      <c r="L386">
        <f t="shared" si="54"/>
        <v>157983193.27731091</v>
      </c>
      <c r="M386">
        <f t="shared" si="57"/>
        <v>2149.1670418928657</v>
      </c>
      <c r="N386">
        <f t="shared" si="58"/>
        <v>30702.386312755221</v>
      </c>
      <c r="P386">
        <v>20000000000</v>
      </c>
      <c r="Q386" s="2">
        <f t="shared" si="59"/>
        <v>3.1682159650280259</v>
      </c>
      <c r="R386" s="2">
        <f t="shared" si="60"/>
        <v>1.4487287943908583E-3</v>
      </c>
      <c r="S386" s="2">
        <f t="shared" si="61"/>
        <v>4.5726958338146082E-4</v>
      </c>
    </row>
    <row r="387" spans="7:19" x14ac:dyDescent="0.15">
      <c r="G387" s="1">
        <v>43662</v>
      </c>
      <c r="H387">
        <f t="shared" si="55"/>
        <v>63522302493.83783</v>
      </c>
      <c r="I387">
        <f t="shared" si="56"/>
        <v>29005278.27412992</v>
      </c>
      <c r="J387">
        <v>4700000</v>
      </c>
      <c r="K387">
        <v>7.0000000000000007E-2</v>
      </c>
      <c r="L387">
        <f t="shared" si="54"/>
        <v>157983193.27731091</v>
      </c>
      <c r="M387">
        <f t="shared" si="57"/>
        <v>2146.0936165157932</v>
      </c>
      <c r="N387">
        <f t="shared" si="58"/>
        <v>30658.4802359399</v>
      </c>
      <c r="P387">
        <v>20000000000</v>
      </c>
      <c r="Q387" s="2">
        <f t="shared" si="59"/>
        <v>3.1761151246918913</v>
      </c>
      <c r="R387" s="2">
        <f t="shared" si="60"/>
        <v>1.4502639137064959E-3</v>
      </c>
      <c r="S387" s="2">
        <f t="shared" si="61"/>
        <v>4.5661566308846668E-4</v>
      </c>
    </row>
    <row r="388" spans="7:19" x14ac:dyDescent="0.15">
      <c r="G388" s="1">
        <v>43663</v>
      </c>
      <c r="H388">
        <f t="shared" si="55"/>
        <v>63680285687.115143</v>
      </c>
      <c r="I388">
        <f t="shared" si="56"/>
        <v>29035936.754365861</v>
      </c>
      <c r="J388">
        <v>4700000</v>
      </c>
      <c r="K388">
        <v>7.0000000000000007E-2</v>
      </c>
      <c r="L388">
        <f t="shared" si="54"/>
        <v>157983193.27731091</v>
      </c>
      <c r="M388">
        <f t="shared" si="57"/>
        <v>2143.0322002015173</v>
      </c>
      <c r="N388">
        <f t="shared" si="58"/>
        <v>30614.745717164529</v>
      </c>
      <c r="P388">
        <v>20000000000</v>
      </c>
      <c r="Q388" s="2">
        <f t="shared" si="59"/>
        <v>3.1840142843557571</v>
      </c>
      <c r="R388" s="2">
        <f t="shared" si="60"/>
        <v>1.4517968377182932E-3</v>
      </c>
      <c r="S388" s="2">
        <f t="shared" si="61"/>
        <v>4.5596429791521642E-4</v>
      </c>
    </row>
    <row r="389" spans="7:19" x14ac:dyDescent="0.15">
      <c r="G389" s="1">
        <v>43664</v>
      </c>
      <c r="H389">
        <f t="shared" si="55"/>
        <v>63838268880.392456</v>
      </c>
      <c r="I389">
        <f t="shared" si="56"/>
        <v>29066551.500083026</v>
      </c>
      <c r="J389">
        <v>4700000</v>
      </c>
      <c r="K389">
        <v>7.0000000000000007E-2</v>
      </c>
      <c r="L389">
        <f t="shared" si="54"/>
        <v>157983193.27731091</v>
      </c>
      <c r="M389">
        <f t="shared" si="57"/>
        <v>2139.9827164227822</v>
      </c>
      <c r="N389">
        <f t="shared" si="58"/>
        <v>30571.1816631826</v>
      </c>
      <c r="P389">
        <v>20000000000</v>
      </c>
      <c r="Q389" s="2">
        <f t="shared" si="59"/>
        <v>3.1919134440196228</v>
      </c>
      <c r="R389" s="2">
        <f t="shared" si="60"/>
        <v>1.4533275750041512E-3</v>
      </c>
      <c r="S389" s="2">
        <f t="shared" si="61"/>
        <v>4.5531547157931539E-4</v>
      </c>
    </row>
    <row r="390" spans="7:19" x14ac:dyDescent="0.15">
      <c r="G390" s="1">
        <v>43665</v>
      </c>
      <c r="H390">
        <f t="shared" si="55"/>
        <v>63996252073.669769</v>
      </c>
      <c r="I390">
        <f t="shared" si="56"/>
        <v>29097122.681746207</v>
      </c>
      <c r="J390">
        <v>4700000</v>
      </c>
      <c r="K390">
        <v>7.0000000000000007E-2</v>
      </c>
      <c r="L390">
        <f t="shared" si="54"/>
        <v>157983193.27731091</v>
      </c>
      <c r="M390">
        <f t="shared" si="57"/>
        <v>2136.9450893277144</v>
      </c>
      <c r="N390">
        <f t="shared" si="58"/>
        <v>30527.786990395918</v>
      </c>
      <c r="P390">
        <v>20000000000</v>
      </c>
      <c r="Q390" s="2">
        <f t="shared" si="59"/>
        <v>3.1998126036834886</v>
      </c>
      <c r="R390" s="2">
        <f t="shared" si="60"/>
        <v>1.4548561340873103E-3</v>
      </c>
      <c r="S390" s="2">
        <f t="shared" si="61"/>
        <v>4.5466916794206688E-4</v>
      </c>
    </row>
    <row r="391" spans="7:19" x14ac:dyDescent="0.15">
      <c r="G391" s="1">
        <v>43666</v>
      </c>
      <c r="H391">
        <f t="shared" si="55"/>
        <v>64154235266.947083</v>
      </c>
      <c r="I391">
        <f t="shared" si="56"/>
        <v>29127650.468736604</v>
      </c>
      <c r="J391">
        <v>4700000</v>
      </c>
      <c r="K391">
        <v>7.0000000000000007E-2</v>
      </c>
      <c r="L391">
        <f t="shared" si="54"/>
        <v>157983193.27731091</v>
      </c>
      <c r="M391">
        <f t="shared" si="57"/>
        <v>2133.9192437322104</v>
      </c>
      <c r="N391">
        <f t="shared" si="58"/>
        <v>30484.56062474586</v>
      </c>
      <c r="P391">
        <v>20000000000</v>
      </c>
      <c r="Q391" s="2">
        <f t="shared" si="59"/>
        <v>3.207711763347354</v>
      </c>
      <c r="R391" s="2">
        <f t="shared" si="60"/>
        <v>1.4563825234368301E-3</v>
      </c>
      <c r="S391" s="2">
        <f t="shared" si="61"/>
        <v>4.5402537100685332E-4</v>
      </c>
    </row>
    <row r="392" spans="7:19" x14ac:dyDescent="0.15">
      <c r="G392" s="1">
        <v>43667</v>
      </c>
      <c r="H392">
        <f t="shared" si="55"/>
        <v>64312218460.224396</v>
      </c>
      <c r="I392">
        <f t="shared" si="56"/>
        <v>29158135.029361349</v>
      </c>
      <c r="J392">
        <v>4700000</v>
      </c>
      <c r="K392">
        <v>7.0000000000000007E-2</v>
      </c>
      <c r="L392">
        <f t="shared" si="54"/>
        <v>157983193.27731091</v>
      </c>
      <c r="M392">
        <f t="shared" si="57"/>
        <v>2130.9051051124347</v>
      </c>
      <c r="N392">
        <f t="shared" si="58"/>
        <v>30441.501501606206</v>
      </c>
      <c r="P392">
        <v>20000000000</v>
      </c>
      <c r="Q392" s="2">
        <f t="shared" si="59"/>
        <v>3.2156109230112198</v>
      </c>
      <c r="R392" s="2">
        <f t="shared" si="60"/>
        <v>1.4579067514680674E-3</v>
      </c>
      <c r="S392" s="2">
        <f t="shared" si="61"/>
        <v>4.5338406491753932E-4</v>
      </c>
    </row>
    <row r="393" spans="7:19" x14ac:dyDescent="0.15">
      <c r="G393" s="1"/>
    </row>
    <row r="394" spans="7:19" x14ac:dyDescent="0.15">
      <c r="G394" s="1"/>
    </row>
    <row r="395" spans="7:19" x14ac:dyDescent="0.15">
      <c r="G395" s="1"/>
    </row>
    <row r="396" spans="7:19" x14ac:dyDescent="0.15">
      <c r="G396" s="1"/>
    </row>
    <row r="397" spans="7:19" x14ac:dyDescent="0.15">
      <c r="G397" s="1"/>
    </row>
    <row r="398" spans="7:19" x14ac:dyDescent="0.15">
      <c r="G398" s="1"/>
    </row>
    <row r="399" spans="7:19" x14ac:dyDescent="0.15">
      <c r="G399" s="1"/>
    </row>
    <row r="400" spans="7:19" x14ac:dyDescent="0.15">
      <c r="G400" s="1"/>
    </row>
    <row r="401" spans="7:7" x14ac:dyDescent="0.15">
      <c r="G401" s="1"/>
    </row>
    <row r="402" spans="7:7" x14ac:dyDescent="0.15">
      <c r="G402" s="1"/>
    </row>
    <row r="403" spans="7:7" x14ac:dyDescent="0.15">
      <c r="G403" s="1"/>
    </row>
    <row r="404" spans="7:7" x14ac:dyDescent="0.15">
      <c r="G404" s="1"/>
    </row>
    <row r="405" spans="7:7" x14ac:dyDescent="0.15">
      <c r="G405" s="1"/>
    </row>
    <row r="406" spans="7:7" x14ac:dyDescent="0.15">
      <c r="G406" s="1"/>
    </row>
    <row r="407" spans="7:7" x14ac:dyDescent="0.15">
      <c r="G407" s="1"/>
    </row>
    <row r="408" spans="7:7" x14ac:dyDescent="0.15">
      <c r="G408" s="1"/>
    </row>
    <row r="409" spans="7:7" x14ac:dyDescent="0.15">
      <c r="G409" s="1"/>
    </row>
    <row r="410" spans="7:7" x14ac:dyDescent="0.15">
      <c r="G410" s="1"/>
    </row>
    <row r="411" spans="7:7" x14ac:dyDescent="0.15">
      <c r="G411" s="1"/>
    </row>
    <row r="412" spans="7:7" x14ac:dyDescent="0.15">
      <c r="G412" s="1"/>
    </row>
    <row r="413" spans="7:7" x14ac:dyDescent="0.15">
      <c r="G413" s="1"/>
    </row>
    <row r="414" spans="7:7" x14ac:dyDescent="0.15">
      <c r="G414" s="1"/>
    </row>
    <row r="415" spans="7:7" x14ac:dyDescent="0.15">
      <c r="G415" s="1"/>
    </row>
    <row r="416" spans="7:7" x14ac:dyDescent="0.15">
      <c r="G416" s="1"/>
    </row>
    <row r="417" spans="7:7" x14ac:dyDescent="0.15">
      <c r="G417" s="1"/>
    </row>
    <row r="418" spans="7:7" x14ac:dyDescent="0.15">
      <c r="G418" s="1"/>
    </row>
    <row r="419" spans="7:7" x14ac:dyDescent="0.15">
      <c r="G419" s="1"/>
    </row>
    <row r="420" spans="7:7" x14ac:dyDescent="0.15">
      <c r="G420" s="1"/>
    </row>
    <row r="421" spans="7:7" x14ac:dyDescent="0.15">
      <c r="G421" s="1"/>
    </row>
    <row r="422" spans="7:7" x14ac:dyDescent="0.15">
      <c r="G422" s="1"/>
    </row>
    <row r="423" spans="7:7" x14ac:dyDescent="0.15">
      <c r="G423" s="1"/>
    </row>
    <row r="424" spans="7:7" x14ac:dyDescent="0.15">
      <c r="G424" s="1"/>
    </row>
    <row r="425" spans="7:7" x14ac:dyDescent="0.15">
      <c r="G425" s="1"/>
    </row>
    <row r="426" spans="7:7" x14ac:dyDescent="0.15">
      <c r="G426" s="1"/>
    </row>
    <row r="427" spans="7:7" x14ac:dyDescent="0.15">
      <c r="G427" s="1"/>
    </row>
    <row r="428" spans="7:7" x14ac:dyDescent="0.15">
      <c r="G428" s="1"/>
    </row>
    <row r="429" spans="7:7" x14ac:dyDescent="0.15">
      <c r="G429" s="1"/>
    </row>
    <row r="430" spans="7:7" x14ac:dyDescent="0.15">
      <c r="G430" s="1"/>
    </row>
    <row r="431" spans="7:7" x14ac:dyDescent="0.15">
      <c r="G431" s="1"/>
    </row>
    <row r="432" spans="7:7" x14ac:dyDescent="0.15">
      <c r="G432" s="1"/>
    </row>
    <row r="433" spans="7:7" x14ac:dyDescent="0.15">
      <c r="G433" s="1"/>
    </row>
    <row r="434" spans="7:7" x14ac:dyDescent="0.15">
      <c r="G434" s="1"/>
    </row>
    <row r="435" spans="7:7" x14ac:dyDescent="0.15">
      <c r="G435" s="1"/>
    </row>
    <row r="436" spans="7:7" x14ac:dyDescent="0.15">
      <c r="G436" s="1"/>
    </row>
    <row r="437" spans="7:7" x14ac:dyDescent="0.15">
      <c r="G437" s="1"/>
    </row>
    <row r="438" spans="7:7" x14ac:dyDescent="0.15">
      <c r="G438" s="1"/>
    </row>
    <row r="439" spans="7:7" x14ac:dyDescent="0.15">
      <c r="G439" s="1"/>
    </row>
    <row r="440" spans="7:7" x14ac:dyDescent="0.15">
      <c r="G440" s="1"/>
    </row>
    <row r="441" spans="7:7" x14ac:dyDescent="0.15">
      <c r="G441" s="1"/>
    </row>
    <row r="442" spans="7:7" x14ac:dyDescent="0.15">
      <c r="G442" s="1"/>
    </row>
    <row r="443" spans="7:7" x14ac:dyDescent="0.15">
      <c r="G443" s="1"/>
    </row>
    <row r="444" spans="7:7" x14ac:dyDescent="0.15">
      <c r="G444" s="1"/>
    </row>
    <row r="445" spans="7:7" x14ac:dyDescent="0.15">
      <c r="G445" s="1"/>
    </row>
    <row r="446" spans="7:7" x14ac:dyDescent="0.15">
      <c r="G446" s="1"/>
    </row>
    <row r="447" spans="7:7" x14ac:dyDescent="0.15">
      <c r="G447" s="1"/>
    </row>
    <row r="448" spans="7:7" x14ac:dyDescent="0.15">
      <c r="G448" s="1"/>
    </row>
    <row r="449" spans="7:7" x14ac:dyDescent="0.15">
      <c r="G449" s="1"/>
    </row>
    <row r="450" spans="7:7" x14ac:dyDescent="0.15">
      <c r="G450" s="1"/>
    </row>
    <row r="451" spans="7:7" x14ac:dyDescent="0.15">
      <c r="G451" s="1"/>
    </row>
    <row r="452" spans="7:7" x14ac:dyDescent="0.15">
      <c r="G452" s="1"/>
    </row>
    <row r="453" spans="7:7" x14ac:dyDescent="0.15">
      <c r="G453" s="1"/>
    </row>
    <row r="454" spans="7:7" x14ac:dyDescent="0.15">
      <c r="G454" s="1"/>
    </row>
    <row r="455" spans="7:7" x14ac:dyDescent="0.15">
      <c r="G455" s="1"/>
    </row>
    <row r="456" spans="7:7" x14ac:dyDescent="0.15">
      <c r="G456" s="1"/>
    </row>
    <row r="457" spans="7:7" x14ac:dyDescent="0.15">
      <c r="G457" s="1"/>
    </row>
    <row r="458" spans="7:7" x14ac:dyDescent="0.15">
      <c r="G458" s="1"/>
    </row>
    <row r="459" spans="7:7" x14ac:dyDescent="0.15">
      <c r="G459" s="1"/>
    </row>
    <row r="460" spans="7:7" x14ac:dyDescent="0.15">
      <c r="G460" s="1"/>
    </row>
    <row r="461" spans="7:7" x14ac:dyDescent="0.15">
      <c r="G461" s="1"/>
    </row>
    <row r="462" spans="7:7" x14ac:dyDescent="0.15">
      <c r="G462" s="1"/>
    </row>
    <row r="463" spans="7:7" x14ac:dyDescent="0.15">
      <c r="G463" s="1"/>
    </row>
    <row r="464" spans="7:7" x14ac:dyDescent="0.15">
      <c r="G464" s="1"/>
    </row>
    <row r="465" spans="7:7" x14ac:dyDescent="0.15">
      <c r="G465" s="1"/>
    </row>
    <row r="466" spans="7:7" x14ac:dyDescent="0.15">
      <c r="G466" s="1"/>
    </row>
    <row r="467" spans="7:7" x14ac:dyDescent="0.15">
      <c r="G467" s="1"/>
    </row>
    <row r="468" spans="7:7" x14ac:dyDescent="0.15">
      <c r="G468" s="1"/>
    </row>
    <row r="469" spans="7:7" x14ac:dyDescent="0.15">
      <c r="G469" s="1"/>
    </row>
    <row r="470" spans="7:7" x14ac:dyDescent="0.15">
      <c r="G470" s="1"/>
    </row>
    <row r="471" spans="7:7" x14ac:dyDescent="0.15">
      <c r="G471" s="1"/>
    </row>
    <row r="472" spans="7:7" x14ac:dyDescent="0.15">
      <c r="G472" s="1"/>
    </row>
    <row r="473" spans="7:7" x14ac:dyDescent="0.15">
      <c r="G473" s="1"/>
    </row>
    <row r="474" spans="7:7" x14ac:dyDescent="0.15">
      <c r="G474" s="1"/>
    </row>
    <row r="475" spans="7:7" x14ac:dyDescent="0.15">
      <c r="G475" s="1"/>
    </row>
    <row r="476" spans="7:7" x14ac:dyDescent="0.15">
      <c r="G476" s="1"/>
    </row>
    <row r="477" spans="7:7" x14ac:dyDescent="0.15">
      <c r="G477" s="1"/>
    </row>
    <row r="478" spans="7:7" x14ac:dyDescent="0.15">
      <c r="G478" s="1"/>
    </row>
    <row r="479" spans="7:7" x14ac:dyDescent="0.15">
      <c r="G479" s="1"/>
    </row>
    <row r="480" spans="7:7" x14ac:dyDescent="0.15">
      <c r="G480" s="1"/>
    </row>
    <row r="481" spans="7:7" x14ac:dyDescent="0.15">
      <c r="G481" s="1"/>
    </row>
    <row r="482" spans="7:7" x14ac:dyDescent="0.15">
      <c r="G482" s="1"/>
    </row>
    <row r="483" spans="7:7" x14ac:dyDescent="0.15">
      <c r="G483" s="1"/>
    </row>
    <row r="484" spans="7:7" x14ac:dyDescent="0.15">
      <c r="G484" s="1"/>
    </row>
    <row r="485" spans="7:7" x14ac:dyDescent="0.15">
      <c r="G485" s="1"/>
    </row>
    <row r="486" spans="7:7" x14ac:dyDescent="0.15">
      <c r="G486" s="1"/>
    </row>
    <row r="487" spans="7:7" x14ac:dyDescent="0.15">
      <c r="G487" s="1"/>
    </row>
    <row r="488" spans="7:7" x14ac:dyDescent="0.15">
      <c r="G488" s="1"/>
    </row>
    <row r="489" spans="7:7" x14ac:dyDescent="0.15">
      <c r="G489" s="1"/>
    </row>
    <row r="490" spans="7:7" x14ac:dyDescent="0.15">
      <c r="G490" s="1"/>
    </row>
    <row r="491" spans="7:7" x14ac:dyDescent="0.15">
      <c r="G491" s="1"/>
    </row>
    <row r="492" spans="7:7" x14ac:dyDescent="0.15">
      <c r="G492" s="1"/>
    </row>
    <row r="493" spans="7:7" x14ac:dyDescent="0.15">
      <c r="G493" s="1"/>
    </row>
    <row r="494" spans="7:7" x14ac:dyDescent="0.15">
      <c r="G494" s="1"/>
    </row>
    <row r="495" spans="7:7" x14ac:dyDescent="0.15">
      <c r="G495" s="1"/>
    </row>
    <row r="496" spans="7:7" x14ac:dyDescent="0.15">
      <c r="G496" s="1"/>
    </row>
    <row r="497" spans="7:7" x14ac:dyDescent="0.15">
      <c r="G497" s="1"/>
    </row>
    <row r="498" spans="7:7" x14ac:dyDescent="0.15">
      <c r="G498" s="1"/>
    </row>
    <row r="499" spans="7:7" x14ac:dyDescent="0.15">
      <c r="G499" s="1"/>
    </row>
    <row r="500" spans="7:7" x14ac:dyDescent="0.15">
      <c r="G500" s="1"/>
    </row>
    <row r="501" spans="7:7" x14ac:dyDescent="0.15">
      <c r="G501" s="1"/>
    </row>
    <row r="502" spans="7:7" x14ac:dyDescent="0.15">
      <c r="G502" s="1"/>
    </row>
    <row r="503" spans="7:7" x14ac:dyDescent="0.15">
      <c r="G503" s="1"/>
    </row>
    <row r="504" spans="7:7" x14ac:dyDescent="0.15">
      <c r="G504" s="1"/>
    </row>
    <row r="505" spans="7:7" x14ac:dyDescent="0.15">
      <c r="G505" s="1"/>
    </row>
    <row r="506" spans="7:7" x14ac:dyDescent="0.15">
      <c r="G506" s="1"/>
    </row>
    <row r="507" spans="7:7" x14ac:dyDescent="0.15">
      <c r="G507" s="1"/>
    </row>
    <row r="508" spans="7:7" x14ac:dyDescent="0.15">
      <c r="G508" s="1"/>
    </row>
    <row r="509" spans="7:7" x14ac:dyDescent="0.15">
      <c r="G509" s="1"/>
    </row>
    <row r="510" spans="7:7" x14ac:dyDescent="0.15">
      <c r="G510" s="1"/>
    </row>
    <row r="511" spans="7:7" x14ac:dyDescent="0.15">
      <c r="G511" s="1"/>
    </row>
    <row r="512" spans="7:7" x14ac:dyDescent="0.15">
      <c r="G512" s="1"/>
    </row>
    <row r="513" spans="7:7" x14ac:dyDescent="0.15">
      <c r="G513" s="1"/>
    </row>
    <row r="514" spans="7:7" x14ac:dyDescent="0.15">
      <c r="G514" s="1"/>
    </row>
    <row r="515" spans="7:7" x14ac:dyDescent="0.15">
      <c r="G515" s="1"/>
    </row>
    <row r="516" spans="7:7" x14ac:dyDescent="0.15">
      <c r="G516" s="1"/>
    </row>
    <row r="517" spans="7:7" x14ac:dyDescent="0.15">
      <c r="G517" s="1"/>
    </row>
    <row r="518" spans="7:7" x14ac:dyDescent="0.15">
      <c r="G518" s="1"/>
    </row>
    <row r="519" spans="7:7" x14ac:dyDescent="0.15">
      <c r="G519" s="1"/>
    </row>
    <row r="520" spans="7:7" x14ac:dyDescent="0.15">
      <c r="G520" s="1"/>
    </row>
    <row r="521" spans="7:7" x14ac:dyDescent="0.15">
      <c r="G521" s="1"/>
    </row>
    <row r="522" spans="7:7" x14ac:dyDescent="0.15">
      <c r="G522" s="1"/>
    </row>
    <row r="523" spans="7:7" x14ac:dyDescent="0.15">
      <c r="G523" s="1"/>
    </row>
    <row r="524" spans="7:7" x14ac:dyDescent="0.15">
      <c r="G524" s="1"/>
    </row>
    <row r="525" spans="7:7" x14ac:dyDescent="0.15">
      <c r="G525" s="1"/>
    </row>
    <row r="526" spans="7:7" x14ac:dyDescent="0.15">
      <c r="G526" s="1"/>
    </row>
    <row r="527" spans="7:7" x14ac:dyDescent="0.15">
      <c r="G527" s="1"/>
    </row>
    <row r="528" spans="7:7" x14ac:dyDescent="0.15">
      <c r="G528" s="1"/>
    </row>
    <row r="529" spans="7:7" x14ac:dyDescent="0.15">
      <c r="G529" s="1"/>
    </row>
    <row r="530" spans="7:7" x14ac:dyDescent="0.15">
      <c r="G530" s="1"/>
    </row>
    <row r="531" spans="7:7" x14ac:dyDescent="0.15">
      <c r="G531" s="1"/>
    </row>
    <row r="532" spans="7:7" x14ac:dyDescent="0.15">
      <c r="G532" s="1"/>
    </row>
    <row r="533" spans="7:7" x14ac:dyDescent="0.15">
      <c r="G533" s="1"/>
    </row>
    <row r="534" spans="7:7" x14ac:dyDescent="0.15">
      <c r="G534" s="1"/>
    </row>
    <row r="535" spans="7:7" x14ac:dyDescent="0.15">
      <c r="G535" s="1"/>
    </row>
    <row r="536" spans="7:7" x14ac:dyDescent="0.15">
      <c r="G536" s="1"/>
    </row>
    <row r="537" spans="7:7" x14ac:dyDescent="0.15">
      <c r="G537" s="1"/>
    </row>
    <row r="538" spans="7:7" x14ac:dyDescent="0.15">
      <c r="G538" s="1"/>
    </row>
    <row r="539" spans="7:7" x14ac:dyDescent="0.15">
      <c r="G539" s="1"/>
    </row>
    <row r="540" spans="7:7" x14ac:dyDescent="0.15">
      <c r="G540" s="1"/>
    </row>
    <row r="541" spans="7:7" x14ac:dyDescent="0.15">
      <c r="G541" s="1"/>
    </row>
    <row r="542" spans="7:7" x14ac:dyDescent="0.15">
      <c r="G542" s="1"/>
    </row>
    <row r="543" spans="7:7" x14ac:dyDescent="0.15">
      <c r="G543" s="1"/>
    </row>
    <row r="544" spans="7:7" x14ac:dyDescent="0.15">
      <c r="G544" s="1"/>
    </row>
    <row r="545" spans="7:7" x14ac:dyDescent="0.15">
      <c r="G545" s="1"/>
    </row>
    <row r="546" spans="7:7" x14ac:dyDescent="0.15">
      <c r="G546" s="1"/>
    </row>
    <row r="547" spans="7:7" x14ac:dyDescent="0.15">
      <c r="G547" s="1"/>
    </row>
    <row r="548" spans="7:7" x14ac:dyDescent="0.15">
      <c r="G548" s="1"/>
    </row>
    <row r="549" spans="7:7" x14ac:dyDescent="0.15">
      <c r="G549" s="1"/>
    </row>
    <row r="550" spans="7:7" x14ac:dyDescent="0.15">
      <c r="G550" s="1"/>
    </row>
    <row r="551" spans="7:7" x14ac:dyDescent="0.15">
      <c r="G551" s="1"/>
    </row>
    <row r="552" spans="7:7" x14ac:dyDescent="0.15">
      <c r="G552" s="1"/>
    </row>
    <row r="553" spans="7:7" x14ac:dyDescent="0.15">
      <c r="G553" s="1"/>
    </row>
    <row r="554" spans="7:7" x14ac:dyDescent="0.15">
      <c r="G554" s="1"/>
    </row>
    <row r="555" spans="7:7" x14ac:dyDescent="0.15">
      <c r="G555" s="1"/>
    </row>
    <row r="556" spans="7:7" x14ac:dyDescent="0.15">
      <c r="G556" s="1"/>
    </row>
    <row r="557" spans="7:7" x14ac:dyDescent="0.15">
      <c r="G557" s="1"/>
    </row>
    <row r="558" spans="7:7" x14ac:dyDescent="0.15">
      <c r="G558" s="1"/>
    </row>
    <row r="559" spans="7:7" x14ac:dyDescent="0.15">
      <c r="G559" s="1"/>
    </row>
    <row r="560" spans="7:7" x14ac:dyDescent="0.15">
      <c r="G560" s="1"/>
    </row>
    <row r="561" spans="7:7" x14ac:dyDescent="0.15">
      <c r="G561" s="1"/>
    </row>
    <row r="562" spans="7:7" x14ac:dyDescent="0.15">
      <c r="G562" s="1"/>
    </row>
    <row r="563" spans="7:7" x14ac:dyDescent="0.15">
      <c r="G563" s="1"/>
    </row>
    <row r="564" spans="7:7" x14ac:dyDescent="0.15">
      <c r="G564" s="1"/>
    </row>
    <row r="565" spans="7:7" x14ac:dyDescent="0.15">
      <c r="G565" s="1"/>
    </row>
    <row r="566" spans="7:7" x14ac:dyDescent="0.15">
      <c r="G566" s="1"/>
    </row>
    <row r="567" spans="7:7" x14ac:dyDescent="0.15">
      <c r="G567" s="1"/>
    </row>
    <row r="568" spans="7:7" x14ac:dyDescent="0.15">
      <c r="G568" s="1"/>
    </row>
    <row r="569" spans="7:7" x14ac:dyDescent="0.15">
      <c r="G569" s="1"/>
    </row>
    <row r="570" spans="7:7" x14ac:dyDescent="0.15">
      <c r="G570" s="1"/>
    </row>
    <row r="571" spans="7:7" x14ac:dyDescent="0.15">
      <c r="G571" s="1"/>
    </row>
    <row r="572" spans="7:7" x14ac:dyDescent="0.15">
      <c r="G572" s="1"/>
    </row>
    <row r="573" spans="7:7" x14ac:dyDescent="0.15">
      <c r="G573" s="1"/>
    </row>
    <row r="574" spans="7:7" x14ac:dyDescent="0.15">
      <c r="G574" s="1"/>
    </row>
    <row r="575" spans="7:7" x14ac:dyDescent="0.15">
      <c r="G575" s="1"/>
    </row>
    <row r="576" spans="7:7" x14ac:dyDescent="0.15">
      <c r="G576" s="1"/>
    </row>
    <row r="577" spans="7:7" x14ac:dyDescent="0.15">
      <c r="G577" s="1"/>
    </row>
    <row r="578" spans="7:7" x14ac:dyDescent="0.15">
      <c r="G578" s="1"/>
    </row>
    <row r="579" spans="7:7" x14ac:dyDescent="0.15">
      <c r="G579" s="1"/>
    </row>
    <row r="580" spans="7:7" x14ac:dyDescent="0.15">
      <c r="G580" s="1"/>
    </row>
    <row r="581" spans="7:7" x14ac:dyDescent="0.15">
      <c r="G581" s="1"/>
    </row>
    <row r="582" spans="7:7" x14ac:dyDescent="0.15">
      <c r="G582" s="1"/>
    </row>
    <row r="583" spans="7:7" x14ac:dyDescent="0.15">
      <c r="G583" s="1"/>
    </row>
    <row r="584" spans="7:7" x14ac:dyDescent="0.15">
      <c r="G584" s="1"/>
    </row>
    <row r="585" spans="7:7" x14ac:dyDescent="0.15">
      <c r="G585" s="1"/>
    </row>
    <row r="586" spans="7:7" x14ac:dyDescent="0.15">
      <c r="G586" s="1"/>
    </row>
    <row r="587" spans="7:7" x14ac:dyDescent="0.15">
      <c r="G587" s="1"/>
    </row>
    <row r="588" spans="7:7" x14ac:dyDescent="0.15">
      <c r="G588" s="1"/>
    </row>
    <row r="589" spans="7:7" x14ac:dyDescent="0.15">
      <c r="G589" s="1"/>
    </row>
    <row r="590" spans="7:7" x14ac:dyDescent="0.15">
      <c r="G590" s="1"/>
    </row>
    <row r="591" spans="7:7" x14ac:dyDescent="0.15">
      <c r="G591" s="1"/>
    </row>
    <row r="592" spans="7:7" x14ac:dyDescent="0.15">
      <c r="G592" s="1"/>
    </row>
    <row r="593" spans="7:7" x14ac:dyDescent="0.15">
      <c r="G593" s="1"/>
    </row>
    <row r="594" spans="7:7" x14ac:dyDescent="0.15">
      <c r="G594" s="1"/>
    </row>
    <row r="595" spans="7:7" x14ac:dyDescent="0.15">
      <c r="G595" s="1"/>
    </row>
    <row r="596" spans="7:7" x14ac:dyDescent="0.15">
      <c r="G596" s="1"/>
    </row>
    <row r="597" spans="7:7" x14ac:dyDescent="0.15">
      <c r="G597" s="1"/>
    </row>
    <row r="598" spans="7:7" x14ac:dyDescent="0.15">
      <c r="G598" s="1"/>
    </row>
    <row r="599" spans="7:7" x14ac:dyDescent="0.15">
      <c r="G599" s="1"/>
    </row>
    <row r="600" spans="7:7" x14ac:dyDescent="0.15">
      <c r="G600" s="1"/>
    </row>
    <row r="601" spans="7:7" x14ac:dyDescent="0.15">
      <c r="G601" s="1"/>
    </row>
    <row r="602" spans="7:7" x14ac:dyDescent="0.15">
      <c r="G602" s="1"/>
    </row>
    <row r="603" spans="7:7" x14ac:dyDescent="0.15">
      <c r="G603" s="1"/>
    </row>
    <row r="604" spans="7:7" x14ac:dyDescent="0.15">
      <c r="G604" s="1"/>
    </row>
    <row r="605" spans="7:7" x14ac:dyDescent="0.15">
      <c r="G605" s="1"/>
    </row>
    <row r="606" spans="7:7" x14ac:dyDescent="0.15">
      <c r="G606" s="1"/>
    </row>
    <row r="607" spans="7:7" x14ac:dyDescent="0.15">
      <c r="G607" s="1"/>
    </row>
    <row r="608" spans="7:7" x14ac:dyDescent="0.15">
      <c r="G608" s="1"/>
    </row>
    <row r="609" spans="7:7" x14ac:dyDescent="0.15">
      <c r="G609" s="1"/>
    </row>
    <row r="610" spans="7:7" x14ac:dyDescent="0.15">
      <c r="G610" s="1"/>
    </row>
    <row r="611" spans="7:7" x14ac:dyDescent="0.15">
      <c r="G611" s="1"/>
    </row>
    <row r="612" spans="7:7" x14ac:dyDescent="0.15">
      <c r="G612" s="1"/>
    </row>
    <row r="613" spans="7:7" x14ac:dyDescent="0.15">
      <c r="G613" s="1"/>
    </row>
    <row r="614" spans="7:7" x14ac:dyDescent="0.15">
      <c r="G614" s="1"/>
    </row>
    <row r="615" spans="7:7" x14ac:dyDescent="0.15">
      <c r="G615" s="1"/>
    </row>
    <row r="616" spans="7:7" x14ac:dyDescent="0.15">
      <c r="G616" s="1"/>
    </row>
    <row r="617" spans="7:7" x14ac:dyDescent="0.15">
      <c r="G617" s="1"/>
    </row>
    <row r="618" spans="7:7" x14ac:dyDescent="0.15">
      <c r="G618" s="1"/>
    </row>
    <row r="619" spans="7:7" x14ac:dyDescent="0.15">
      <c r="G619" s="1"/>
    </row>
    <row r="620" spans="7:7" x14ac:dyDescent="0.15">
      <c r="G620" s="1"/>
    </row>
    <row r="621" spans="7:7" x14ac:dyDescent="0.15">
      <c r="G621" s="1"/>
    </row>
    <row r="622" spans="7:7" x14ac:dyDescent="0.15">
      <c r="G622" s="1"/>
    </row>
    <row r="623" spans="7:7" x14ac:dyDescent="0.15">
      <c r="G623" s="1"/>
    </row>
    <row r="624" spans="7:7" x14ac:dyDescent="0.15">
      <c r="G624" s="1"/>
    </row>
    <row r="625" spans="7:7" x14ac:dyDescent="0.15">
      <c r="G625" s="1"/>
    </row>
    <row r="626" spans="7:7" x14ac:dyDescent="0.15">
      <c r="G626" s="1"/>
    </row>
    <row r="627" spans="7:7" x14ac:dyDescent="0.15">
      <c r="G627" s="1"/>
    </row>
    <row r="628" spans="7:7" x14ac:dyDescent="0.15">
      <c r="G628" s="1"/>
    </row>
    <row r="629" spans="7:7" x14ac:dyDescent="0.15">
      <c r="G629" s="1"/>
    </row>
    <row r="630" spans="7:7" x14ac:dyDescent="0.15">
      <c r="G630" s="1"/>
    </row>
    <row r="631" spans="7:7" x14ac:dyDescent="0.15">
      <c r="G631" s="1"/>
    </row>
    <row r="632" spans="7:7" x14ac:dyDescent="0.15">
      <c r="G632" s="1"/>
    </row>
    <row r="633" spans="7:7" x14ac:dyDescent="0.15">
      <c r="G633" s="1"/>
    </row>
    <row r="634" spans="7:7" x14ac:dyDescent="0.15">
      <c r="G634" s="1"/>
    </row>
    <row r="635" spans="7:7" x14ac:dyDescent="0.15">
      <c r="G635" s="1"/>
    </row>
    <row r="636" spans="7:7" x14ac:dyDescent="0.15">
      <c r="G636" s="1"/>
    </row>
    <row r="637" spans="7:7" x14ac:dyDescent="0.15">
      <c r="G637" s="1"/>
    </row>
    <row r="638" spans="7:7" x14ac:dyDescent="0.15">
      <c r="G638" s="1"/>
    </row>
    <row r="639" spans="7:7" x14ac:dyDescent="0.15">
      <c r="G639" s="1"/>
    </row>
    <row r="640" spans="7:7" x14ac:dyDescent="0.15">
      <c r="G640" s="1"/>
    </row>
    <row r="641" spans="7:7" x14ac:dyDescent="0.15">
      <c r="G641" s="1"/>
    </row>
    <row r="642" spans="7:7" x14ac:dyDescent="0.15">
      <c r="G642" s="1"/>
    </row>
    <row r="643" spans="7:7" x14ac:dyDescent="0.15">
      <c r="G643" s="1"/>
    </row>
    <row r="644" spans="7:7" x14ac:dyDescent="0.15">
      <c r="G644" s="1"/>
    </row>
    <row r="645" spans="7:7" x14ac:dyDescent="0.15">
      <c r="G645" s="1"/>
    </row>
    <row r="646" spans="7:7" x14ac:dyDescent="0.15">
      <c r="G646" s="1"/>
    </row>
    <row r="647" spans="7:7" x14ac:dyDescent="0.15">
      <c r="G647" s="1"/>
    </row>
    <row r="648" spans="7:7" x14ac:dyDescent="0.15">
      <c r="G648" s="1"/>
    </row>
    <row r="649" spans="7:7" x14ac:dyDescent="0.15">
      <c r="G649" s="1"/>
    </row>
    <row r="650" spans="7:7" x14ac:dyDescent="0.15">
      <c r="G650" s="1"/>
    </row>
    <row r="651" spans="7:7" x14ac:dyDescent="0.15">
      <c r="G651" s="1"/>
    </row>
    <row r="652" spans="7:7" x14ac:dyDescent="0.15">
      <c r="G652" s="1"/>
    </row>
    <row r="653" spans="7:7" x14ac:dyDescent="0.15">
      <c r="G653" s="1"/>
    </row>
    <row r="654" spans="7:7" x14ac:dyDescent="0.15">
      <c r="G654" s="1"/>
    </row>
    <row r="655" spans="7:7" x14ac:dyDescent="0.15">
      <c r="G655" s="1"/>
    </row>
    <row r="656" spans="7:7" x14ac:dyDescent="0.15">
      <c r="G656" s="1"/>
    </row>
    <row r="657" spans="7:7" x14ac:dyDescent="0.15">
      <c r="G657" s="1"/>
    </row>
    <row r="658" spans="7:7" x14ac:dyDescent="0.15">
      <c r="G658" s="1"/>
    </row>
    <row r="659" spans="7:7" x14ac:dyDescent="0.15">
      <c r="G659" s="1"/>
    </row>
    <row r="660" spans="7:7" x14ac:dyDescent="0.15">
      <c r="G660" s="1"/>
    </row>
    <row r="661" spans="7:7" x14ac:dyDescent="0.15">
      <c r="G661" s="1"/>
    </row>
    <row r="662" spans="7:7" x14ac:dyDescent="0.15">
      <c r="G662" s="1"/>
    </row>
    <row r="663" spans="7:7" x14ac:dyDescent="0.15">
      <c r="G663" s="1"/>
    </row>
    <row r="664" spans="7:7" x14ac:dyDescent="0.15">
      <c r="G664" s="1"/>
    </row>
    <row r="665" spans="7:7" x14ac:dyDescent="0.15">
      <c r="G665" s="1"/>
    </row>
    <row r="666" spans="7:7" x14ac:dyDescent="0.15">
      <c r="G666" s="1"/>
    </row>
    <row r="667" spans="7:7" x14ac:dyDescent="0.15">
      <c r="G667" s="1"/>
    </row>
    <row r="668" spans="7:7" x14ac:dyDescent="0.15">
      <c r="G668" s="1"/>
    </row>
    <row r="669" spans="7:7" x14ac:dyDescent="0.15">
      <c r="G669" s="1"/>
    </row>
    <row r="670" spans="7:7" x14ac:dyDescent="0.15">
      <c r="G670" s="1"/>
    </row>
    <row r="671" spans="7:7" x14ac:dyDescent="0.15">
      <c r="G671" s="1"/>
    </row>
    <row r="672" spans="7:7" x14ac:dyDescent="0.15">
      <c r="G672" s="1"/>
    </row>
    <row r="673" spans="7:7" x14ac:dyDescent="0.15">
      <c r="G673" s="1"/>
    </row>
    <row r="674" spans="7:7" x14ac:dyDescent="0.15">
      <c r="G674" s="1"/>
    </row>
    <row r="675" spans="7:7" x14ac:dyDescent="0.15">
      <c r="G675" s="1"/>
    </row>
    <row r="676" spans="7:7" x14ac:dyDescent="0.15">
      <c r="G676" s="1"/>
    </row>
    <row r="677" spans="7:7" x14ac:dyDescent="0.15">
      <c r="G677" s="1"/>
    </row>
    <row r="678" spans="7:7" x14ac:dyDescent="0.15">
      <c r="G678" s="1"/>
    </row>
    <row r="679" spans="7:7" x14ac:dyDescent="0.15">
      <c r="G679" s="1"/>
    </row>
    <row r="680" spans="7:7" x14ac:dyDescent="0.15">
      <c r="G680" s="1"/>
    </row>
    <row r="681" spans="7:7" x14ac:dyDescent="0.15">
      <c r="G681" s="1"/>
    </row>
    <row r="682" spans="7:7" x14ac:dyDescent="0.15">
      <c r="G682" s="1"/>
    </row>
    <row r="683" spans="7:7" x14ac:dyDescent="0.15">
      <c r="G683" s="1"/>
    </row>
    <row r="684" spans="7:7" x14ac:dyDescent="0.15">
      <c r="G684" s="1"/>
    </row>
    <row r="685" spans="7:7" x14ac:dyDescent="0.15">
      <c r="G685" s="1"/>
    </row>
    <row r="686" spans="7:7" x14ac:dyDescent="0.15">
      <c r="G686" s="1"/>
    </row>
    <row r="687" spans="7:7" x14ac:dyDescent="0.15">
      <c r="G687" s="1"/>
    </row>
    <row r="688" spans="7:7" x14ac:dyDescent="0.15">
      <c r="G688" s="1"/>
    </row>
    <row r="689" spans="7:7" x14ac:dyDescent="0.15">
      <c r="G689" s="1"/>
    </row>
    <row r="690" spans="7:7" x14ac:dyDescent="0.15">
      <c r="G690" s="1"/>
    </row>
    <row r="691" spans="7:7" x14ac:dyDescent="0.15">
      <c r="G691" s="1"/>
    </row>
    <row r="692" spans="7:7" x14ac:dyDescent="0.15">
      <c r="G692" s="1"/>
    </row>
    <row r="693" spans="7:7" x14ac:dyDescent="0.15">
      <c r="G693" s="1"/>
    </row>
    <row r="694" spans="7:7" x14ac:dyDescent="0.15">
      <c r="G694" s="1"/>
    </row>
    <row r="695" spans="7:7" x14ac:dyDescent="0.15">
      <c r="G69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>
      <selection activeCell="G48" sqref="G25:G48"/>
    </sheetView>
  </sheetViews>
  <sheetFormatPr defaultRowHeight="13.5" x14ac:dyDescent="0.15"/>
  <cols>
    <col min="1" max="1" width="10.5" bestFit="1" customWidth="1"/>
    <col min="2" max="2" width="17.125" bestFit="1" customWidth="1"/>
    <col min="3" max="3" width="22.75" bestFit="1" customWidth="1"/>
    <col min="4" max="4" width="20.625" bestFit="1" customWidth="1"/>
    <col min="5" max="5" width="29" bestFit="1" customWidth="1"/>
    <col min="6" max="6" width="18.125" bestFit="1" customWidth="1"/>
    <col min="7" max="7" width="19.75" bestFit="1" customWidth="1"/>
    <col min="8" max="8" width="22.75" bestFit="1" customWidth="1"/>
    <col min="9" max="9" width="14.25" bestFit="1" customWidth="1"/>
  </cols>
  <sheetData>
    <row r="1" spans="1:7" x14ac:dyDescent="0.15">
      <c r="A1" t="s">
        <v>140</v>
      </c>
      <c r="B1" t="s">
        <v>50</v>
      </c>
      <c r="C1" t="s">
        <v>51</v>
      </c>
      <c r="D1" t="s">
        <v>141</v>
      </c>
      <c r="E1" t="s">
        <v>142</v>
      </c>
    </row>
    <row r="2" spans="1:7" x14ac:dyDescent="0.15">
      <c r="A2" s="1" t="s">
        <v>143</v>
      </c>
      <c r="B2">
        <v>8.7000000000000003E-7</v>
      </c>
      <c r="C2">
        <v>2.44052508</v>
      </c>
      <c r="D2">
        <v>2516141.9500000002</v>
      </c>
      <c r="E2">
        <v>483858.05</v>
      </c>
      <c r="F2">
        <f>E2+D2</f>
        <v>3000000</v>
      </c>
      <c r="G2">
        <f t="shared" ref="G2:G65" si="0">F2*B2</f>
        <v>2.6100000000000003</v>
      </c>
    </row>
    <row r="3" spans="1:7" x14ac:dyDescent="0.15">
      <c r="A3" s="1" t="s">
        <v>144</v>
      </c>
      <c r="B3">
        <v>8.7000000000000003E-7</v>
      </c>
      <c r="C3">
        <v>2.4173047300000001</v>
      </c>
      <c r="D3">
        <v>2503378.86</v>
      </c>
      <c r="E3">
        <v>496621.14</v>
      </c>
      <c r="F3">
        <f t="shared" ref="F3:F66" si="1">E3+D3</f>
        <v>3000000</v>
      </c>
      <c r="G3">
        <f t="shared" si="0"/>
        <v>2.6100000000000003</v>
      </c>
    </row>
    <row r="4" spans="1:7" x14ac:dyDescent="0.15">
      <c r="A4" s="1" t="s">
        <v>145</v>
      </c>
      <c r="B4">
        <v>8.7000000000000003E-7</v>
      </c>
      <c r="C4">
        <v>2.4417003799999999</v>
      </c>
      <c r="D4">
        <v>2511299.56</v>
      </c>
      <c r="E4">
        <v>488700.45</v>
      </c>
      <c r="F4">
        <f t="shared" si="1"/>
        <v>3000000.0100000002</v>
      </c>
      <c r="G4">
        <f t="shared" si="0"/>
        <v>2.6100000087000002</v>
      </c>
    </row>
    <row r="5" spans="1:7" x14ac:dyDescent="0.15">
      <c r="A5" s="1" t="s">
        <v>146</v>
      </c>
      <c r="B5">
        <v>8.7000000000000003E-7</v>
      </c>
      <c r="C5">
        <v>2.28421516</v>
      </c>
      <c r="D5">
        <v>2501847.98</v>
      </c>
      <c r="E5">
        <v>498152.02</v>
      </c>
      <c r="F5">
        <f t="shared" si="1"/>
        <v>3000000</v>
      </c>
      <c r="G5">
        <f t="shared" si="0"/>
        <v>2.6100000000000003</v>
      </c>
    </row>
    <row r="6" spans="1:7" x14ac:dyDescent="0.15">
      <c r="A6" s="1" t="s">
        <v>147</v>
      </c>
      <c r="B6">
        <v>8.6000000000000002E-7</v>
      </c>
      <c r="C6">
        <v>2.4418289899999999</v>
      </c>
      <c r="D6">
        <v>2518220.35</v>
      </c>
      <c r="E6">
        <v>481779.65</v>
      </c>
      <c r="F6">
        <f t="shared" si="1"/>
        <v>3000000</v>
      </c>
      <c r="G6">
        <f t="shared" si="0"/>
        <v>2.58</v>
      </c>
    </row>
    <row r="7" spans="1:7" x14ac:dyDescent="0.15">
      <c r="A7" s="1" t="s">
        <v>148</v>
      </c>
      <c r="B7">
        <v>8.6000000000000002E-7</v>
      </c>
      <c r="C7">
        <v>2.4576149300000001</v>
      </c>
      <c r="D7">
        <v>2528889.88</v>
      </c>
      <c r="E7">
        <v>471110.12</v>
      </c>
      <c r="F7">
        <f t="shared" si="1"/>
        <v>3000000</v>
      </c>
      <c r="G7">
        <f t="shared" si="0"/>
        <v>2.58</v>
      </c>
    </row>
    <row r="8" spans="1:7" x14ac:dyDescent="0.15">
      <c r="A8" s="1" t="s">
        <v>149</v>
      </c>
      <c r="B8">
        <v>8.5000000000000001E-7</v>
      </c>
      <c r="C8">
        <v>2.50083133</v>
      </c>
      <c r="D8">
        <v>2502163.91</v>
      </c>
      <c r="E8">
        <v>497836.09</v>
      </c>
      <c r="F8">
        <f t="shared" si="1"/>
        <v>3000000</v>
      </c>
      <c r="G8">
        <f t="shared" si="0"/>
        <v>2.5499999999999998</v>
      </c>
    </row>
    <row r="9" spans="1:7" x14ac:dyDescent="0.15">
      <c r="A9" s="1" t="s">
        <v>150</v>
      </c>
      <c r="B9">
        <v>8.5000000000000001E-7</v>
      </c>
      <c r="C9">
        <v>2.5213834400000001</v>
      </c>
      <c r="D9">
        <v>2502594.14</v>
      </c>
      <c r="E9">
        <v>497405.86</v>
      </c>
      <c r="F9">
        <f t="shared" si="1"/>
        <v>3000000</v>
      </c>
      <c r="G9">
        <f t="shared" si="0"/>
        <v>2.5499999999999998</v>
      </c>
    </row>
    <row r="10" spans="1:7" x14ac:dyDescent="0.15">
      <c r="A10" s="1" t="s">
        <v>151</v>
      </c>
      <c r="B10">
        <v>8.5000000000000001E-7</v>
      </c>
      <c r="C10">
        <v>2.5377982800000001</v>
      </c>
      <c r="D10">
        <v>2501819.35</v>
      </c>
      <c r="E10">
        <v>498180.65</v>
      </c>
      <c r="F10">
        <f t="shared" si="1"/>
        <v>3000000</v>
      </c>
      <c r="G10">
        <f t="shared" si="0"/>
        <v>2.5499999999999998</v>
      </c>
    </row>
    <row r="11" spans="1:7" x14ac:dyDescent="0.15">
      <c r="A11" s="1" t="s">
        <v>152</v>
      </c>
      <c r="B11">
        <v>8.5000000000000001E-7</v>
      </c>
      <c r="C11">
        <v>2.7651490500000002</v>
      </c>
      <c r="D11">
        <v>2501335.64</v>
      </c>
      <c r="E11">
        <v>498664.36</v>
      </c>
      <c r="F11">
        <f t="shared" si="1"/>
        <v>3000000</v>
      </c>
      <c r="G11">
        <f t="shared" si="0"/>
        <v>2.5499999999999998</v>
      </c>
    </row>
    <row r="12" spans="1:7" x14ac:dyDescent="0.15">
      <c r="A12" s="1" t="s">
        <v>153</v>
      </c>
      <c r="B12">
        <v>8.5000000000000001E-7</v>
      </c>
      <c r="C12">
        <v>2.4212262299999998</v>
      </c>
      <c r="D12">
        <v>2501785.89</v>
      </c>
      <c r="E12">
        <v>498214.12</v>
      </c>
      <c r="F12">
        <f t="shared" si="1"/>
        <v>3000000.0100000002</v>
      </c>
      <c r="G12">
        <f t="shared" si="0"/>
        <v>2.5500000085000001</v>
      </c>
    </row>
    <row r="13" spans="1:7" x14ac:dyDescent="0.15">
      <c r="A13" s="1" t="s">
        <v>154</v>
      </c>
      <c r="B13">
        <v>8.6000000000000002E-7</v>
      </c>
      <c r="C13">
        <v>2.2410430799999999</v>
      </c>
      <c r="D13">
        <v>2502042.71</v>
      </c>
      <c r="E13">
        <v>497957.29</v>
      </c>
      <c r="F13">
        <f t="shared" si="1"/>
        <v>3000000</v>
      </c>
      <c r="G13">
        <f t="shared" si="0"/>
        <v>2.58</v>
      </c>
    </row>
    <row r="14" spans="1:7" x14ac:dyDescent="0.15">
      <c r="A14" s="1" t="s">
        <v>155</v>
      </c>
      <c r="B14">
        <v>8.6000000000000002E-7</v>
      </c>
      <c r="C14">
        <v>2.6229837599999999</v>
      </c>
      <c r="D14">
        <v>2503556.46</v>
      </c>
      <c r="E14">
        <v>496443.54</v>
      </c>
      <c r="F14">
        <f t="shared" si="1"/>
        <v>3000000</v>
      </c>
      <c r="G14">
        <f t="shared" si="0"/>
        <v>2.58</v>
      </c>
    </row>
    <row r="15" spans="1:7" x14ac:dyDescent="0.15">
      <c r="A15" s="1" t="s">
        <v>156</v>
      </c>
      <c r="B15">
        <v>8.6000000000000002E-7</v>
      </c>
      <c r="C15">
        <v>2.2910163099999998</v>
      </c>
      <c r="D15">
        <v>2504360.0299999998</v>
      </c>
      <c r="E15">
        <v>495639.97</v>
      </c>
      <c r="F15">
        <f t="shared" si="1"/>
        <v>3000000</v>
      </c>
      <c r="G15">
        <f t="shared" si="0"/>
        <v>2.58</v>
      </c>
    </row>
    <row r="16" spans="1:7" x14ac:dyDescent="0.15">
      <c r="A16" s="1" t="s">
        <v>157</v>
      </c>
      <c r="B16">
        <v>8.5000000000000001E-7</v>
      </c>
      <c r="C16">
        <v>2.2683953699999999</v>
      </c>
      <c r="D16">
        <v>2503942.6800000002</v>
      </c>
      <c r="E16">
        <v>496057.32</v>
      </c>
      <c r="F16">
        <f t="shared" si="1"/>
        <v>3000000</v>
      </c>
      <c r="G16">
        <f t="shared" si="0"/>
        <v>2.5499999999999998</v>
      </c>
    </row>
    <row r="17" spans="1:7" x14ac:dyDescent="0.15">
      <c r="A17" s="1" t="s">
        <v>158</v>
      </c>
      <c r="B17">
        <v>8.5000000000000001E-7</v>
      </c>
      <c r="C17">
        <v>2.2113606200000002</v>
      </c>
      <c r="D17">
        <v>2506836.91</v>
      </c>
      <c r="E17">
        <v>493163.09</v>
      </c>
      <c r="F17">
        <f t="shared" si="1"/>
        <v>3000000</v>
      </c>
      <c r="G17">
        <f t="shared" si="0"/>
        <v>2.5499999999999998</v>
      </c>
    </row>
    <row r="18" spans="1:7" x14ac:dyDescent="0.15">
      <c r="A18" s="1" t="s">
        <v>159</v>
      </c>
      <c r="B18">
        <v>8.6000000000000002E-7</v>
      </c>
      <c r="C18">
        <v>2.25164827</v>
      </c>
      <c r="D18">
        <v>2502658.6</v>
      </c>
      <c r="E18">
        <v>497341.4</v>
      </c>
      <c r="F18">
        <f t="shared" si="1"/>
        <v>3000000</v>
      </c>
      <c r="G18">
        <f t="shared" si="0"/>
        <v>2.58</v>
      </c>
    </row>
    <row r="19" spans="1:7" x14ac:dyDescent="0.15">
      <c r="A19" s="1" t="s">
        <v>160</v>
      </c>
      <c r="B19">
        <v>8.5000000000000001E-7</v>
      </c>
      <c r="C19">
        <v>2.3685067399999999</v>
      </c>
      <c r="D19">
        <v>2501147.23</v>
      </c>
      <c r="E19">
        <v>498852.77</v>
      </c>
      <c r="F19">
        <f t="shared" si="1"/>
        <v>3000000</v>
      </c>
      <c r="G19">
        <f t="shared" si="0"/>
        <v>2.5499999999999998</v>
      </c>
    </row>
    <row r="20" spans="1:7" x14ac:dyDescent="0.15">
      <c r="A20" s="1" t="s">
        <v>161</v>
      </c>
      <c r="B20">
        <v>8.6000000000000002E-7</v>
      </c>
      <c r="C20">
        <v>2.4529104199999998</v>
      </c>
      <c r="D20">
        <v>2500710.2599999998</v>
      </c>
      <c r="E20">
        <v>499289.75</v>
      </c>
      <c r="F20">
        <f t="shared" si="1"/>
        <v>3000000.01</v>
      </c>
      <c r="G20">
        <f t="shared" si="0"/>
        <v>2.5800000085999999</v>
      </c>
    </row>
    <row r="21" spans="1:7" x14ac:dyDescent="0.15">
      <c r="A21" s="1" t="s">
        <v>162</v>
      </c>
      <c r="B21">
        <v>8.6000000000000002E-7</v>
      </c>
      <c r="C21">
        <v>2.55254768</v>
      </c>
      <c r="D21">
        <v>2502401.31</v>
      </c>
      <c r="E21">
        <v>497598.69</v>
      </c>
      <c r="F21">
        <f t="shared" si="1"/>
        <v>3000000</v>
      </c>
      <c r="G21">
        <f t="shared" si="0"/>
        <v>2.58</v>
      </c>
    </row>
    <row r="22" spans="1:7" x14ac:dyDescent="0.15">
      <c r="A22" t="s">
        <v>163</v>
      </c>
      <c r="B22">
        <v>8.7000000000000003E-7</v>
      </c>
      <c r="C22">
        <v>2.2599486500000001</v>
      </c>
      <c r="D22">
        <v>2502227.65</v>
      </c>
      <c r="E22">
        <v>497772.35</v>
      </c>
      <c r="F22">
        <f t="shared" si="1"/>
        <v>3000000</v>
      </c>
      <c r="G22">
        <f t="shared" si="0"/>
        <v>2.6100000000000003</v>
      </c>
    </row>
    <row r="23" spans="1:7" x14ac:dyDescent="0.15">
      <c r="A23" t="s">
        <v>164</v>
      </c>
      <c r="B23">
        <v>8.7000000000000003E-7</v>
      </c>
      <c r="C23">
        <v>2.2759979399999999</v>
      </c>
      <c r="D23">
        <v>2503302.19</v>
      </c>
      <c r="E23">
        <v>496697.81</v>
      </c>
      <c r="F23">
        <f t="shared" si="1"/>
        <v>3000000</v>
      </c>
      <c r="G23">
        <f t="shared" si="0"/>
        <v>2.6100000000000003</v>
      </c>
    </row>
    <row r="24" spans="1:7" x14ac:dyDescent="0.15">
      <c r="A24" t="s">
        <v>165</v>
      </c>
      <c r="B24">
        <v>8.8000000000000004E-7</v>
      </c>
      <c r="C24">
        <v>2.9704175899999998</v>
      </c>
      <c r="D24">
        <v>2502309.9700000002</v>
      </c>
      <c r="E24">
        <v>497690.03</v>
      </c>
      <c r="F24">
        <f t="shared" si="1"/>
        <v>3000000</v>
      </c>
      <c r="G24">
        <f t="shared" si="0"/>
        <v>2.64</v>
      </c>
    </row>
    <row r="25" spans="1:7" x14ac:dyDescent="0.15">
      <c r="A25" t="s">
        <v>166</v>
      </c>
      <c r="B25">
        <v>8.7000000000000003E-7</v>
      </c>
      <c r="C25">
        <v>2.1945706500000002</v>
      </c>
      <c r="D25">
        <v>2507494.0299999998</v>
      </c>
      <c r="E25">
        <v>492505.97</v>
      </c>
      <c r="F25">
        <f t="shared" si="1"/>
        <v>3000000</v>
      </c>
      <c r="G25">
        <f t="shared" si="0"/>
        <v>2.6100000000000003</v>
      </c>
    </row>
    <row r="26" spans="1:7" x14ac:dyDescent="0.15">
      <c r="A26" t="s">
        <v>167</v>
      </c>
      <c r="B26">
        <v>8.5000000000000001E-7</v>
      </c>
      <c r="C26">
        <v>2.3192403499999998</v>
      </c>
      <c r="D26">
        <v>2506661.4</v>
      </c>
      <c r="E26">
        <v>493338.6</v>
      </c>
      <c r="F26">
        <f t="shared" si="1"/>
        <v>3000000</v>
      </c>
      <c r="G26">
        <f t="shared" si="0"/>
        <v>2.5499999999999998</v>
      </c>
    </row>
    <row r="27" spans="1:7" x14ac:dyDescent="0.15">
      <c r="A27" t="s">
        <v>168</v>
      </c>
      <c r="B27">
        <v>8.4E-7</v>
      </c>
      <c r="C27">
        <v>2.0507656999999999</v>
      </c>
      <c r="D27">
        <v>2429438.65</v>
      </c>
      <c r="E27">
        <v>481067.41</v>
      </c>
      <c r="F27">
        <f t="shared" si="1"/>
        <v>2910506.06</v>
      </c>
      <c r="G27">
        <f t="shared" si="0"/>
        <v>2.4448250904000002</v>
      </c>
    </row>
    <row r="28" spans="1:7" x14ac:dyDescent="0.15">
      <c r="A28" t="s">
        <v>169</v>
      </c>
      <c r="B28">
        <v>8.2999999999999999E-7</v>
      </c>
      <c r="C28">
        <v>2.2523832000000001</v>
      </c>
      <c r="D28">
        <v>2504278.2200000002</v>
      </c>
      <c r="E28">
        <v>495721.78</v>
      </c>
      <c r="F28">
        <f t="shared" si="1"/>
        <v>3000000</v>
      </c>
      <c r="G28">
        <f t="shared" si="0"/>
        <v>2.4899999999999998</v>
      </c>
    </row>
    <row r="29" spans="1:7" x14ac:dyDescent="0.15">
      <c r="A29" t="s">
        <v>170</v>
      </c>
      <c r="B29">
        <v>8.2999999999999999E-7</v>
      </c>
      <c r="C29">
        <v>2.03489421</v>
      </c>
      <c r="D29">
        <v>2452099.38</v>
      </c>
      <c r="E29">
        <v>487204.23</v>
      </c>
      <c r="F29">
        <f t="shared" si="1"/>
        <v>2939303.61</v>
      </c>
      <c r="G29">
        <f t="shared" si="0"/>
        <v>2.4396219963000001</v>
      </c>
    </row>
    <row r="30" spans="1:7" x14ac:dyDescent="0.15">
      <c r="A30" t="s">
        <v>171</v>
      </c>
      <c r="B30">
        <v>8.1999999999999998E-7</v>
      </c>
      <c r="C30">
        <v>2.5182466300000002</v>
      </c>
      <c r="D30">
        <v>2501251.2400000002</v>
      </c>
      <c r="E30">
        <v>498748.77</v>
      </c>
      <c r="F30">
        <f t="shared" si="1"/>
        <v>3000000.0100000002</v>
      </c>
      <c r="G30">
        <f t="shared" si="0"/>
        <v>2.4600000082000002</v>
      </c>
    </row>
    <row r="31" spans="1:7" x14ac:dyDescent="0.15">
      <c r="A31" t="s">
        <v>172</v>
      </c>
      <c r="B31">
        <v>8.1999999999999998E-7</v>
      </c>
      <c r="C31">
        <v>2.2186011899999998</v>
      </c>
      <c r="D31">
        <v>2501439.37</v>
      </c>
      <c r="E31">
        <v>498560.63</v>
      </c>
      <c r="F31">
        <f t="shared" si="1"/>
        <v>3000000</v>
      </c>
      <c r="G31">
        <f t="shared" si="0"/>
        <v>2.46</v>
      </c>
    </row>
    <row r="32" spans="1:7" x14ac:dyDescent="0.15">
      <c r="A32" t="s">
        <v>173</v>
      </c>
      <c r="B32">
        <v>8.1999999999999998E-7</v>
      </c>
      <c r="C32">
        <v>2.29331598</v>
      </c>
      <c r="D32">
        <v>2503406.2799999998</v>
      </c>
      <c r="E32">
        <v>496593.72</v>
      </c>
      <c r="F32">
        <f t="shared" si="1"/>
        <v>3000000</v>
      </c>
      <c r="G32">
        <f t="shared" si="0"/>
        <v>2.46</v>
      </c>
    </row>
    <row r="33" spans="1:7" x14ac:dyDescent="0.15">
      <c r="A33" t="s">
        <v>174</v>
      </c>
      <c r="B33">
        <v>8.1999999999999998E-7</v>
      </c>
      <c r="C33">
        <v>2.1263653900000001</v>
      </c>
      <c r="D33">
        <v>2502709.4</v>
      </c>
      <c r="E33">
        <v>497290.6</v>
      </c>
      <c r="F33">
        <f t="shared" si="1"/>
        <v>3000000</v>
      </c>
      <c r="G33">
        <f t="shared" si="0"/>
        <v>2.46</v>
      </c>
    </row>
    <row r="34" spans="1:7" x14ac:dyDescent="0.15">
      <c r="A34" t="s">
        <v>175</v>
      </c>
      <c r="B34">
        <v>8.2999999999999999E-7</v>
      </c>
      <c r="C34">
        <v>2.0874251300000002</v>
      </c>
      <c r="D34">
        <v>2501767.62</v>
      </c>
      <c r="E34">
        <v>498232.38</v>
      </c>
      <c r="F34">
        <f t="shared" si="1"/>
        <v>3000000</v>
      </c>
      <c r="G34">
        <f t="shared" si="0"/>
        <v>2.4899999999999998</v>
      </c>
    </row>
    <row r="35" spans="1:7" x14ac:dyDescent="0.15">
      <c r="A35" t="s">
        <v>176</v>
      </c>
      <c r="B35">
        <v>8.2999999999999999E-7</v>
      </c>
      <c r="C35">
        <v>2.3195524000000001</v>
      </c>
      <c r="D35">
        <v>2501865.41</v>
      </c>
      <c r="E35">
        <v>498134.59</v>
      </c>
      <c r="F35">
        <f t="shared" si="1"/>
        <v>3000000</v>
      </c>
      <c r="G35">
        <f t="shared" si="0"/>
        <v>2.4899999999999998</v>
      </c>
    </row>
    <row r="36" spans="1:7" x14ac:dyDescent="0.15">
      <c r="A36" t="s">
        <v>177</v>
      </c>
      <c r="B36">
        <v>8.4E-7</v>
      </c>
      <c r="C36">
        <v>2.37623506</v>
      </c>
      <c r="D36">
        <v>2505100.7400000002</v>
      </c>
      <c r="E36">
        <v>494899.26</v>
      </c>
      <c r="F36">
        <f t="shared" si="1"/>
        <v>3000000</v>
      </c>
      <c r="G36">
        <f t="shared" si="0"/>
        <v>2.52</v>
      </c>
    </row>
    <row r="37" spans="1:7" x14ac:dyDescent="0.15">
      <c r="A37" t="s">
        <v>178</v>
      </c>
      <c r="B37">
        <v>8.2999999999999999E-7</v>
      </c>
      <c r="C37">
        <v>2.52541137</v>
      </c>
      <c r="D37">
        <v>2504885.77</v>
      </c>
      <c r="E37">
        <v>495114.23999999999</v>
      </c>
      <c r="F37">
        <f t="shared" si="1"/>
        <v>3000000.01</v>
      </c>
      <c r="G37">
        <f t="shared" si="0"/>
        <v>2.4900000083</v>
      </c>
    </row>
    <row r="38" spans="1:7" x14ac:dyDescent="0.15">
      <c r="A38" t="s">
        <v>179</v>
      </c>
      <c r="B38">
        <v>8.1999999999999998E-7</v>
      </c>
      <c r="C38">
        <v>2.5432850500000002</v>
      </c>
      <c r="D38">
        <v>2502178.84</v>
      </c>
      <c r="E38">
        <v>497821.16</v>
      </c>
      <c r="F38">
        <f t="shared" si="1"/>
        <v>3000000</v>
      </c>
      <c r="G38">
        <f t="shared" si="0"/>
        <v>2.46</v>
      </c>
    </row>
    <row r="39" spans="1:7" x14ac:dyDescent="0.15">
      <c r="A39" t="s">
        <v>180</v>
      </c>
      <c r="B39">
        <v>8.1999999999999998E-7</v>
      </c>
      <c r="C39">
        <v>2.2079016199999999</v>
      </c>
      <c r="D39">
        <v>2505365.1</v>
      </c>
      <c r="E39">
        <v>494634.9</v>
      </c>
      <c r="F39">
        <f t="shared" si="1"/>
        <v>3000000</v>
      </c>
      <c r="G39">
        <f t="shared" si="0"/>
        <v>2.46</v>
      </c>
    </row>
    <row r="40" spans="1:7" x14ac:dyDescent="0.15">
      <c r="A40" t="s">
        <v>181</v>
      </c>
      <c r="B40">
        <v>8.1999999999999998E-7</v>
      </c>
      <c r="C40">
        <v>2.9362845499999999</v>
      </c>
      <c r="D40">
        <v>2503184.63</v>
      </c>
      <c r="E40">
        <v>496815.37</v>
      </c>
      <c r="F40">
        <f t="shared" si="1"/>
        <v>3000000</v>
      </c>
      <c r="G40">
        <f t="shared" si="0"/>
        <v>2.46</v>
      </c>
    </row>
    <row r="41" spans="1:7" x14ac:dyDescent="0.15">
      <c r="A41" t="s">
        <v>182</v>
      </c>
      <c r="B41">
        <v>8.1999999999999998E-7</v>
      </c>
      <c r="C41">
        <v>2.0484990500000002</v>
      </c>
      <c r="D41">
        <v>2495914.65</v>
      </c>
      <c r="E41">
        <v>495410.67</v>
      </c>
      <c r="F41">
        <f t="shared" si="1"/>
        <v>2991325.32</v>
      </c>
      <c r="G41">
        <f t="shared" si="0"/>
        <v>2.4528867623999999</v>
      </c>
    </row>
    <row r="42" spans="1:7" x14ac:dyDescent="0.15">
      <c r="A42" t="s">
        <v>183</v>
      </c>
      <c r="B42">
        <v>8.1999999999999998E-7</v>
      </c>
      <c r="C42">
        <v>2.1493785000000001</v>
      </c>
      <c r="D42">
        <v>2500658.6</v>
      </c>
      <c r="E42">
        <v>499341.4</v>
      </c>
      <c r="F42">
        <f t="shared" si="1"/>
        <v>3000000</v>
      </c>
      <c r="G42">
        <f t="shared" si="0"/>
        <v>2.46</v>
      </c>
    </row>
    <row r="43" spans="1:7" x14ac:dyDescent="0.15">
      <c r="A43" t="s">
        <v>184</v>
      </c>
      <c r="B43">
        <v>8.1999999999999998E-7</v>
      </c>
      <c r="C43">
        <v>2.21763669</v>
      </c>
      <c r="D43">
        <v>2501531.14</v>
      </c>
      <c r="E43">
        <v>498468.86</v>
      </c>
      <c r="F43">
        <f t="shared" si="1"/>
        <v>3000000</v>
      </c>
      <c r="G43">
        <f t="shared" si="0"/>
        <v>2.46</v>
      </c>
    </row>
    <row r="44" spans="1:7" x14ac:dyDescent="0.15">
      <c r="A44" t="s">
        <v>185</v>
      </c>
      <c r="B44">
        <v>8.1999999999999998E-7</v>
      </c>
      <c r="C44">
        <v>2.11917131</v>
      </c>
      <c r="D44">
        <v>2500855.63</v>
      </c>
      <c r="E44">
        <v>499144.37</v>
      </c>
      <c r="F44">
        <f t="shared" si="1"/>
        <v>3000000</v>
      </c>
      <c r="G44">
        <f t="shared" si="0"/>
        <v>2.46</v>
      </c>
    </row>
    <row r="45" spans="1:7" x14ac:dyDescent="0.15">
      <c r="A45" t="s">
        <v>186</v>
      </c>
      <c r="B45">
        <v>8.1999999999999998E-7</v>
      </c>
      <c r="C45">
        <v>2.1141320800000001</v>
      </c>
      <c r="D45">
        <v>2501851.73</v>
      </c>
      <c r="E45">
        <v>498148.27</v>
      </c>
      <c r="F45">
        <f t="shared" si="1"/>
        <v>3000000</v>
      </c>
      <c r="G45">
        <f t="shared" si="0"/>
        <v>2.46</v>
      </c>
    </row>
    <row r="46" spans="1:7" x14ac:dyDescent="0.15">
      <c r="A46" t="s">
        <v>187</v>
      </c>
      <c r="B46">
        <v>8.1999999999999998E-7</v>
      </c>
      <c r="C46">
        <v>3.6187436100000001</v>
      </c>
      <c r="D46">
        <v>2501297.3199999998</v>
      </c>
      <c r="E46">
        <v>498702.68</v>
      </c>
      <c r="F46">
        <f t="shared" si="1"/>
        <v>3000000</v>
      </c>
      <c r="G46">
        <f t="shared" si="0"/>
        <v>2.46</v>
      </c>
    </row>
    <row r="47" spans="1:7" x14ac:dyDescent="0.15">
      <c r="A47" t="s">
        <v>188</v>
      </c>
      <c r="B47">
        <v>8.2999999999999999E-7</v>
      </c>
      <c r="C47">
        <v>2.09207528</v>
      </c>
      <c r="D47">
        <v>2503586.71</v>
      </c>
      <c r="E47">
        <v>496413.29</v>
      </c>
      <c r="F47">
        <f t="shared" si="1"/>
        <v>3000000</v>
      </c>
      <c r="G47">
        <f t="shared" si="0"/>
        <v>2.4899999999999998</v>
      </c>
    </row>
    <row r="48" spans="1:7" x14ac:dyDescent="0.15">
      <c r="A48" t="s">
        <v>189</v>
      </c>
      <c r="B48">
        <v>8.2999999999999999E-7</v>
      </c>
      <c r="C48">
        <v>2.4600104599999999</v>
      </c>
      <c r="D48">
        <v>2535515.9300000002</v>
      </c>
      <c r="E48">
        <v>464484.08</v>
      </c>
      <c r="F48">
        <f t="shared" si="1"/>
        <v>3000000.0100000002</v>
      </c>
      <c r="G48">
        <f t="shared" si="0"/>
        <v>2.4900000083</v>
      </c>
    </row>
    <row r="49" spans="1:7" x14ac:dyDescent="0.15">
      <c r="A49" t="s">
        <v>190</v>
      </c>
      <c r="B49">
        <v>8.2999999999999999E-7</v>
      </c>
      <c r="C49">
        <v>2.1440461900000001</v>
      </c>
      <c r="D49">
        <v>2502287.64</v>
      </c>
      <c r="E49">
        <v>497712.37</v>
      </c>
      <c r="F49">
        <f t="shared" si="1"/>
        <v>3000000.0100000002</v>
      </c>
      <c r="G49">
        <f t="shared" si="0"/>
        <v>2.4900000083</v>
      </c>
    </row>
    <row r="50" spans="1:7" x14ac:dyDescent="0.15">
      <c r="A50" t="s">
        <v>191</v>
      </c>
      <c r="B50">
        <v>8.2999999999999999E-7</v>
      </c>
      <c r="C50">
        <v>2.1621563899999998</v>
      </c>
      <c r="D50">
        <v>2504441.5099999998</v>
      </c>
      <c r="E50">
        <v>495558.49</v>
      </c>
      <c r="F50">
        <f t="shared" si="1"/>
        <v>3000000</v>
      </c>
      <c r="G50">
        <f t="shared" si="0"/>
        <v>2.4899999999999998</v>
      </c>
    </row>
    <row r="51" spans="1:7" x14ac:dyDescent="0.15">
      <c r="A51" t="s">
        <v>192</v>
      </c>
      <c r="B51">
        <v>8.2999999999999999E-7</v>
      </c>
      <c r="C51">
        <v>1.9919409400000001</v>
      </c>
      <c r="D51">
        <v>2391228.7799999998</v>
      </c>
      <c r="E51">
        <v>452305.32</v>
      </c>
      <c r="F51">
        <f t="shared" si="1"/>
        <v>2843534.0999999996</v>
      </c>
      <c r="G51">
        <f t="shared" si="0"/>
        <v>2.3601333029999996</v>
      </c>
    </row>
    <row r="52" spans="1:7" x14ac:dyDescent="0.15">
      <c r="A52" t="s">
        <v>193</v>
      </c>
      <c r="B52">
        <v>8.4E-7</v>
      </c>
      <c r="C52">
        <v>2.1850456700000001</v>
      </c>
      <c r="D52">
        <v>2507533.86</v>
      </c>
      <c r="E52">
        <v>492466.14</v>
      </c>
      <c r="F52">
        <f t="shared" si="1"/>
        <v>3000000</v>
      </c>
      <c r="G52">
        <f t="shared" si="0"/>
        <v>2.52</v>
      </c>
    </row>
    <row r="53" spans="1:7" x14ac:dyDescent="0.15">
      <c r="A53" t="s">
        <v>194</v>
      </c>
      <c r="B53">
        <v>8.2999999999999999E-7</v>
      </c>
      <c r="C53">
        <v>1.9635140900000001</v>
      </c>
      <c r="D53">
        <v>2358688.16</v>
      </c>
      <c r="E53">
        <v>467295.49</v>
      </c>
      <c r="F53">
        <f t="shared" si="1"/>
        <v>2825983.6500000004</v>
      </c>
      <c r="G53">
        <f t="shared" si="0"/>
        <v>2.3455664295000003</v>
      </c>
    </row>
    <row r="54" spans="1:7" x14ac:dyDescent="0.15">
      <c r="A54" t="s">
        <v>195</v>
      </c>
      <c r="B54">
        <v>8.4E-7</v>
      </c>
      <c r="C54">
        <v>2.0427766799999998</v>
      </c>
      <c r="D54">
        <v>2439278.79</v>
      </c>
      <c r="E54">
        <v>486503.93</v>
      </c>
      <c r="F54">
        <f t="shared" si="1"/>
        <v>2925782.72</v>
      </c>
      <c r="G54">
        <f t="shared" si="0"/>
        <v>2.4576574848000003</v>
      </c>
    </row>
    <row r="55" spans="1:7" x14ac:dyDescent="0.15">
      <c r="A55" t="s">
        <v>196</v>
      </c>
      <c r="B55">
        <v>8.4E-7</v>
      </c>
      <c r="C55">
        <v>1.9343787699999999</v>
      </c>
      <c r="D55">
        <v>2294696.56</v>
      </c>
      <c r="E55">
        <v>453897.97</v>
      </c>
      <c r="F55">
        <f t="shared" si="1"/>
        <v>2748594.5300000003</v>
      </c>
      <c r="G55">
        <f t="shared" si="0"/>
        <v>2.3088194052000004</v>
      </c>
    </row>
    <row r="56" spans="1:7" x14ac:dyDescent="0.15">
      <c r="A56" t="s">
        <v>197</v>
      </c>
      <c r="B56">
        <v>8.4E-7</v>
      </c>
      <c r="C56">
        <v>2.0489214200000001</v>
      </c>
      <c r="D56">
        <v>2441385.33</v>
      </c>
      <c r="E56">
        <v>481845.55</v>
      </c>
      <c r="F56">
        <f t="shared" si="1"/>
        <v>2923230.88</v>
      </c>
      <c r="G56">
        <f t="shared" si="0"/>
        <v>2.4555139391999998</v>
      </c>
    </row>
    <row r="57" spans="1:7" x14ac:dyDescent="0.15">
      <c r="A57" t="s">
        <v>198</v>
      </c>
      <c r="B57">
        <v>8.2999999999999999E-7</v>
      </c>
      <c r="C57">
        <v>2.0879226599999998</v>
      </c>
      <c r="D57">
        <v>2504287.37</v>
      </c>
      <c r="E57">
        <v>495712.63</v>
      </c>
      <c r="F57">
        <f t="shared" si="1"/>
        <v>3000000</v>
      </c>
      <c r="G57">
        <f t="shared" si="0"/>
        <v>2.4899999999999998</v>
      </c>
    </row>
    <row r="58" spans="1:7" x14ac:dyDescent="0.15">
      <c r="A58" t="s">
        <v>199</v>
      </c>
      <c r="B58">
        <v>8.2999999999999999E-7</v>
      </c>
      <c r="C58">
        <v>1.9696709299999999</v>
      </c>
      <c r="D58">
        <v>2369302.88</v>
      </c>
      <c r="E58">
        <v>469894.8</v>
      </c>
      <c r="F58">
        <f t="shared" si="1"/>
        <v>2839197.6799999997</v>
      </c>
      <c r="G58">
        <f t="shared" si="0"/>
        <v>2.3565340743999998</v>
      </c>
    </row>
    <row r="59" spans="1:7" x14ac:dyDescent="0.15">
      <c r="A59" t="s">
        <v>200</v>
      </c>
      <c r="B59">
        <v>8.4E-7</v>
      </c>
      <c r="C59">
        <v>2.1500162500000002</v>
      </c>
      <c r="D59">
        <v>2504327.54</v>
      </c>
      <c r="E59">
        <v>495672.47</v>
      </c>
      <c r="F59">
        <f t="shared" si="1"/>
        <v>3000000.01</v>
      </c>
      <c r="G59">
        <f t="shared" si="0"/>
        <v>2.5200000083999998</v>
      </c>
    </row>
    <row r="60" spans="1:7" x14ac:dyDescent="0.15">
      <c r="A60" t="s">
        <v>201</v>
      </c>
      <c r="B60">
        <v>8.5000000000000001E-7</v>
      </c>
      <c r="C60">
        <v>2.1075475699999999</v>
      </c>
      <c r="D60">
        <v>2483779.4500000002</v>
      </c>
      <c r="E60">
        <v>477456.36</v>
      </c>
      <c r="F60">
        <f t="shared" si="1"/>
        <v>2961235.81</v>
      </c>
      <c r="G60">
        <f t="shared" si="0"/>
        <v>2.5170504385000001</v>
      </c>
    </row>
    <row r="61" spans="1:7" x14ac:dyDescent="0.15">
      <c r="A61" t="s">
        <v>202</v>
      </c>
      <c r="B61">
        <v>8.2999999999999999E-7</v>
      </c>
      <c r="C61">
        <v>2.3510190299999998</v>
      </c>
      <c r="D61">
        <v>2523019.15</v>
      </c>
      <c r="E61">
        <v>476980.85</v>
      </c>
      <c r="F61">
        <f t="shared" si="1"/>
        <v>3000000</v>
      </c>
      <c r="G61">
        <f t="shared" si="0"/>
        <v>2.4899999999999998</v>
      </c>
    </row>
    <row r="62" spans="1:7" x14ac:dyDescent="0.15">
      <c r="A62" t="s">
        <v>203</v>
      </c>
      <c r="B62">
        <v>8.2999999999999999E-7</v>
      </c>
      <c r="C62">
        <v>2.0827376200000001</v>
      </c>
      <c r="D62">
        <v>2504722.2400000002</v>
      </c>
      <c r="E62">
        <v>495277.76</v>
      </c>
      <c r="F62">
        <f t="shared" si="1"/>
        <v>3000000</v>
      </c>
      <c r="G62">
        <f t="shared" si="0"/>
        <v>2.4899999999999998</v>
      </c>
    </row>
    <row r="63" spans="1:7" x14ac:dyDescent="0.15">
      <c r="A63" t="s">
        <v>204</v>
      </c>
      <c r="B63">
        <v>8.2999999999999999E-7</v>
      </c>
      <c r="C63">
        <v>2.02494774</v>
      </c>
      <c r="D63">
        <v>2441643</v>
      </c>
      <c r="E63">
        <v>482496.04</v>
      </c>
      <c r="F63">
        <f t="shared" si="1"/>
        <v>2924139.04</v>
      </c>
      <c r="G63">
        <f t="shared" si="0"/>
        <v>2.4270354032000001</v>
      </c>
    </row>
    <row r="64" spans="1:7" x14ac:dyDescent="0.15">
      <c r="A64" t="s">
        <v>205</v>
      </c>
      <c r="B64">
        <v>8.0999999999999997E-7</v>
      </c>
      <c r="C64">
        <v>1.9852850399999999</v>
      </c>
      <c r="D64">
        <v>2461626.79</v>
      </c>
      <c r="E64">
        <v>480084.51</v>
      </c>
      <c r="F64">
        <f t="shared" si="1"/>
        <v>2941711.3</v>
      </c>
      <c r="G64">
        <f t="shared" si="0"/>
        <v>2.3827861529999996</v>
      </c>
    </row>
    <row r="65" spans="1:7" x14ac:dyDescent="0.15">
      <c r="A65" t="s">
        <v>206</v>
      </c>
      <c r="B65">
        <v>7.9999999999999996E-7</v>
      </c>
      <c r="C65">
        <v>2.1287766700000001</v>
      </c>
      <c r="D65">
        <v>2501228.08</v>
      </c>
      <c r="E65">
        <v>498771.92</v>
      </c>
      <c r="F65">
        <f t="shared" si="1"/>
        <v>3000000</v>
      </c>
      <c r="G65">
        <f t="shared" si="0"/>
        <v>2.4</v>
      </c>
    </row>
    <row r="66" spans="1:7" x14ac:dyDescent="0.15">
      <c r="A66" t="s">
        <v>207</v>
      </c>
      <c r="B66">
        <v>8.0999999999999997E-7</v>
      </c>
      <c r="C66">
        <v>2.0093029599999999</v>
      </c>
      <c r="D66">
        <v>2494377.52</v>
      </c>
      <c r="E66">
        <v>495029.32</v>
      </c>
      <c r="F66">
        <f t="shared" si="1"/>
        <v>2989406.84</v>
      </c>
      <c r="G66">
        <f t="shared" ref="G66:G127" si="2">F66*B66</f>
        <v>2.4214195403999996</v>
      </c>
    </row>
    <row r="67" spans="1:7" x14ac:dyDescent="0.15">
      <c r="A67" t="s">
        <v>208</v>
      </c>
      <c r="B67">
        <v>8.0999999999999997E-7</v>
      </c>
      <c r="C67">
        <v>2.1020220100000002</v>
      </c>
      <c r="D67">
        <v>2501271.02</v>
      </c>
      <c r="E67">
        <v>498728.99</v>
      </c>
      <c r="F67">
        <f t="shared" ref="F67:F130" si="3">E67+D67</f>
        <v>3000000.01</v>
      </c>
      <c r="G67">
        <f t="shared" si="2"/>
        <v>2.4300000080999999</v>
      </c>
    </row>
    <row r="68" spans="1:7" x14ac:dyDescent="0.15">
      <c r="A68" t="s">
        <v>209</v>
      </c>
      <c r="B68">
        <v>8.1999999999999998E-7</v>
      </c>
      <c r="C68">
        <v>2.03239328</v>
      </c>
      <c r="D68">
        <v>2482137.84</v>
      </c>
      <c r="E68">
        <v>494495.98</v>
      </c>
      <c r="F68">
        <f t="shared" si="3"/>
        <v>2976633.82</v>
      </c>
      <c r="G68">
        <f t="shared" si="2"/>
        <v>2.4408397323999997</v>
      </c>
    </row>
    <row r="69" spans="1:7" x14ac:dyDescent="0.15">
      <c r="A69" t="s">
        <v>210</v>
      </c>
      <c r="B69">
        <v>8.1999999999999998E-7</v>
      </c>
      <c r="C69">
        <v>2.0756005700000002</v>
      </c>
      <c r="D69">
        <v>2502242.71</v>
      </c>
      <c r="E69">
        <v>497757.3</v>
      </c>
      <c r="F69">
        <f t="shared" si="3"/>
        <v>3000000.01</v>
      </c>
      <c r="G69">
        <f t="shared" si="2"/>
        <v>2.4600000081999998</v>
      </c>
    </row>
    <row r="70" spans="1:7" x14ac:dyDescent="0.15">
      <c r="A70" t="s">
        <v>211</v>
      </c>
      <c r="B70">
        <v>8.2999999999999999E-7</v>
      </c>
      <c r="C70">
        <v>1.9300531999999999</v>
      </c>
      <c r="D70">
        <v>2326056.2200000002</v>
      </c>
      <c r="E70">
        <v>461985.21</v>
      </c>
      <c r="F70">
        <f t="shared" si="3"/>
        <v>2788041.43</v>
      </c>
      <c r="G70">
        <f t="shared" si="2"/>
        <v>2.3140743869000002</v>
      </c>
    </row>
    <row r="71" spans="1:7" x14ac:dyDescent="0.15">
      <c r="A71" t="s">
        <v>212</v>
      </c>
      <c r="B71">
        <v>8.2999999999999999E-7</v>
      </c>
      <c r="C71">
        <v>1.83563779</v>
      </c>
      <c r="D71">
        <v>2221921.4300000002</v>
      </c>
      <c r="E71">
        <v>440612.65</v>
      </c>
      <c r="F71">
        <f t="shared" si="3"/>
        <v>2662534.08</v>
      </c>
      <c r="G71">
        <f t="shared" si="2"/>
        <v>2.2099032863999999</v>
      </c>
    </row>
    <row r="72" spans="1:7" x14ac:dyDescent="0.15">
      <c r="A72" t="s">
        <v>213</v>
      </c>
      <c r="B72">
        <v>8.2999999999999999E-7</v>
      </c>
      <c r="C72">
        <v>2.1546843199999999</v>
      </c>
      <c r="D72">
        <v>2505810.4300000002</v>
      </c>
      <c r="E72">
        <v>494189.57</v>
      </c>
      <c r="F72">
        <f t="shared" si="3"/>
        <v>3000000</v>
      </c>
      <c r="G72">
        <f t="shared" si="2"/>
        <v>2.4899999999999998</v>
      </c>
    </row>
    <row r="73" spans="1:7" x14ac:dyDescent="0.15">
      <c r="A73" t="s">
        <v>214</v>
      </c>
      <c r="B73">
        <v>8.1999999999999998E-7</v>
      </c>
      <c r="C73">
        <v>2.0289174499999998</v>
      </c>
      <c r="D73">
        <v>2472948.7799999998</v>
      </c>
      <c r="E73">
        <v>457529.2</v>
      </c>
      <c r="F73">
        <f t="shared" si="3"/>
        <v>2930477.98</v>
      </c>
      <c r="G73">
        <f t="shared" si="2"/>
        <v>2.4029919436</v>
      </c>
    </row>
    <row r="74" spans="1:7" x14ac:dyDescent="0.15">
      <c r="A74" t="s">
        <v>215</v>
      </c>
      <c r="B74">
        <v>8.1999999999999998E-7</v>
      </c>
      <c r="C74">
        <v>2.0073438000000001</v>
      </c>
      <c r="D74">
        <v>2456542.0299999998</v>
      </c>
      <c r="E74">
        <v>488329.12</v>
      </c>
      <c r="F74">
        <f t="shared" si="3"/>
        <v>2944871.15</v>
      </c>
      <c r="G74">
        <f t="shared" si="2"/>
        <v>2.4147943430000001</v>
      </c>
    </row>
    <row r="75" spans="1:7" x14ac:dyDescent="0.15">
      <c r="A75" t="s">
        <v>216</v>
      </c>
      <c r="B75">
        <v>8.1999999999999998E-7</v>
      </c>
      <c r="C75">
        <v>2.13290465</v>
      </c>
      <c r="D75">
        <v>2503555.25</v>
      </c>
      <c r="E75">
        <v>496444.75</v>
      </c>
      <c r="F75">
        <f t="shared" si="3"/>
        <v>3000000</v>
      </c>
      <c r="G75">
        <f t="shared" si="2"/>
        <v>2.46</v>
      </c>
    </row>
    <row r="76" spans="1:7" x14ac:dyDescent="0.15">
      <c r="A76" t="s">
        <v>217</v>
      </c>
      <c r="B76">
        <v>8.1999999999999998E-7</v>
      </c>
      <c r="C76">
        <v>2.0439016799999998</v>
      </c>
      <c r="D76">
        <v>2498011.46</v>
      </c>
      <c r="E76">
        <v>496178.57</v>
      </c>
      <c r="F76">
        <f t="shared" si="3"/>
        <v>2994190.03</v>
      </c>
      <c r="G76">
        <f t="shared" si="2"/>
        <v>2.4552358245999999</v>
      </c>
    </row>
    <row r="77" spans="1:7" x14ac:dyDescent="0.15">
      <c r="A77" t="s">
        <v>218</v>
      </c>
      <c r="B77">
        <v>8.0999999999999997E-7</v>
      </c>
      <c r="C77">
        <v>1.99364637</v>
      </c>
      <c r="D77">
        <v>2455354.4700000002</v>
      </c>
      <c r="E77">
        <v>474528.58</v>
      </c>
      <c r="F77">
        <f t="shared" si="3"/>
        <v>2929883.0500000003</v>
      </c>
      <c r="G77">
        <f t="shared" si="2"/>
        <v>2.3732052705000002</v>
      </c>
    </row>
    <row r="78" spans="1:7" x14ac:dyDescent="0.15">
      <c r="A78" t="s">
        <v>219</v>
      </c>
      <c r="B78">
        <v>7.8999999999999995E-7</v>
      </c>
      <c r="C78">
        <v>1.99407756</v>
      </c>
      <c r="D78">
        <v>2513858.19</v>
      </c>
      <c r="E78">
        <v>486141.81</v>
      </c>
      <c r="F78">
        <f t="shared" si="3"/>
        <v>3000000</v>
      </c>
      <c r="G78">
        <f t="shared" si="2"/>
        <v>2.3699999999999997</v>
      </c>
    </row>
    <row r="79" spans="1:7" x14ac:dyDescent="0.15">
      <c r="A79" t="s">
        <v>220</v>
      </c>
      <c r="B79">
        <v>7.8999999999999995E-7</v>
      </c>
      <c r="C79">
        <v>1.99294255</v>
      </c>
      <c r="D79">
        <v>2508157.39</v>
      </c>
      <c r="E79">
        <v>491842.61</v>
      </c>
      <c r="F79">
        <f t="shared" si="3"/>
        <v>3000000</v>
      </c>
      <c r="G79">
        <f t="shared" si="2"/>
        <v>2.3699999999999997</v>
      </c>
    </row>
    <row r="80" spans="1:7" x14ac:dyDescent="0.15">
      <c r="A80" t="s">
        <v>221</v>
      </c>
      <c r="B80">
        <v>7.8999999999999995E-7</v>
      </c>
      <c r="C80">
        <v>2.04239039</v>
      </c>
      <c r="D80">
        <v>2506316.02</v>
      </c>
      <c r="E80">
        <v>493683.98</v>
      </c>
      <c r="F80">
        <f t="shared" si="3"/>
        <v>3000000</v>
      </c>
      <c r="G80">
        <f t="shared" si="2"/>
        <v>2.3699999999999997</v>
      </c>
    </row>
    <row r="81" spans="1:7" x14ac:dyDescent="0.15">
      <c r="A81" t="s">
        <v>222</v>
      </c>
      <c r="B81">
        <v>7.8000000000000005E-7</v>
      </c>
      <c r="C81">
        <v>2.0300144699999998</v>
      </c>
      <c r="D81">
        <v>2505239.38</v>
      </c>
      <c r="E81">
        <v>494760.62</v>
      </c>
      <c r="F81">
        <f t="shared" si="3"/>
        <v>3000000</v>
      </c>
      <c r="G81">
        <f t="shared" si="2"/>
        <v>2.3400000000000003</v>
      </c>
    </row>
    <row r="82" spans="1:7" x14ac:dyDescent="0.15">
      <c r="A82" t="s">
        <v>223</v>
      </c>
      <c r="B82">
        <v>7.9999999999999996E-7</v>
      </c>
      <c r="C82">
        <v>2.3153791500000001</v>
      </c>
      <c r="D82">
        <v>2502453.09</v>
      </c>
      <c r="E82">
        <v>497546.91</v>
      </c>
      <c r="F82">
        <f t="shared" si="3"/>
        <v>3000000</v>
      </c>
      <c r="G82">
        <f t="shared" si="2"/>
        <v>2.4</v>
      </c>
    </row>
    <row r="83" spans="1:7" x14ac:dyDescent="0.15">
      <c r="A83" t="s">
        <v>224</v>
      </c>
      <c r="B83">
        <v>7.9999999999999996E-7</v>
      </c>
      <c r="C83">
        <v>2.1689765300000001</v>
      </c>
      <c r="D83">
        <v>2507033.9500000002</v>
      </c>
      <c r="E83">
        <v>492966.05</v>
      </c>
      <c r="F83">
        <f t="shared" si="3"/>
        <v>3000000</v>
      </c>
      <c r="G83">
        <f t="shared" si="2"/>
        <v>2.4</v>
      </c>
    </row>
    <row r="84" spans="1:7" x14ac:dyDescent="0.15">
      <c r="A84" t="s">
        <v>225</v>
      </c>
      <c r="B84">
        <v>7.8999999999999995E-7</v>
      </c>
      <c r="C84">
        <v>1.8774518899999999</v>
      </c>
      <c r="D84">
        <v>2377406.2200000002</v>
      </c>
      <c r="E84">
        <v>453317.24</v>
      </c>
      <c r="F84">
        <f t="shared" si="3"/>
        <v>2830723.46</v>
      </c>
      <c r="G84">
        <f t="shared" si="2"/>
        <v>2.2362715333999996</v>
      </c>
    </row>
    <row r="85" spans="1:7" x14ac:dyDescent="0.15">
      <c r="A85" t="s">
        <v>226</v>
      </c>
      <c r="B85">
        <v>7.9999999999999996E-7</v>
      </c>
      <c r="C85">
        <v>2.8683445000000001</v>
      </c>
      <c r="D85">
        <v>2502955.4700000002</v>
      </c>
      <c r="E85">
        <v>497044.53</v>
      </c>
      <c r="F85">
        <f t="shared" si="3"/>
        <v>3000000</v>
      </c>
      <c r="G85">
        <f t="shared" si="2"/>
        <v>2.4</v>
      </c>
    </row>
    <row r="86" spans="1:7" x14ac:dyDescent="0.15">
      <c r="A86" t="s">
        <v>227</v>
      </c>
      <c r="B86">
        <v>7.9999999999999996E-7</v>
      </c>
      <c r="C86">
        <v>2.1747373400000001</v>
      </c>
      <c r="D86">
        <v>2502152.08</v>
      </c>
      <c r="E86">
        <v>497847.93</v>
      </c>
      <c r="F86">
        <f t="shared" si="3"/>
        <v>3000000.0100000002</v>
      </c>
      <c r="G86">
        <f t="shared" si="2"/>
        <v>2.4000000080000001</v>
      </c>
    </row>
    <row r="87" spans="1:7" x14ac:dyDescent="0.15">
      <c r="A87" t="s">
        <v>228</v>
      </c>
      <c r="B87">
        <v>7.9999999999999996E-7</v>
      </c>
      <c r="C87">
        <v>2.1635234699999999</v>
      </c>
      <c r="D87">
        <v>2503093.4700000002</v>
      </c>
      <c r="E87">
        <v>496906.54</v>
      </c>
      <c r="F87">
        <f t="shared" si="3"/>
        <v>3000000.0100000002</v>
      </c>
      <c r="G87">
        <f t="shared" si="2"/>
        <v>2.4000000080000001</v>
      </c>
    </row>
    <row r="88" spans="1:7" x14ac:dyDescent="0.15">
      <c r="A88" t="s">
        <v>229</v>
      </c>
      <c r="B88">
        <v>8.0999999999999997E-7</v>
      </c>
      <c r="C88">
        <v>2.1072141100000001</v>
      </c>
      <c r="D88">
        <v>2506986.52</v>
      </c>
      <c r="E88">
        <v>493013.48</v>
      </c>
      <c r="F88">
        <f t="shared" si="3"/>
        <v>3000000</v>
      </c>
      <c r="G88">
        <f t="shared" si="2"/>
        <v>2.4299999999999997</v>
      </c>
    </row>
    <row r="89" spans="1:7" x14ac:dyDescent="0.15">
      <c r="A89" t="s">
        <v>230</v>
      </c>
      <c r="B89">
        <v>8.1999999999999998E-7</v>
      </c>
      <c r="C89">
        <v>2.2240538299999999</v>
      </c>
      <c r="D89">
        <v>2503080.1800000002</v>
      </c>
      <c r="E89">
        <v>496919.83</v>
      </c>
      <c r="F89">
        <f t="shared" si="3"/>
        <v>3000000.0100000002</v>
      </c>
      <c r="G89">
        <f t="shared" si="2"/>
        <v>2.4600000082000002</v>
      </c>
    </row>
    <row r="90" spans="1:7" x14ac:dyDescent="0.15">
      <c r="A90" t="s">
        <v>231</v>
      </c>
      <c r="B90">
        <v>8.2999999999999999E-7</v>
      </c>
      <c r="C90">
        <v>2.1132715200000001</v>
      </c>
      <c r="D90">
        <v>2510977.12</v>
      </c>
      <c r="E90">
        <v>489022.88</v>
      </c>
      <c r="F90">
        <f t="shared" si="3"/>
        <v>3000000</v>
      </c>
      <c r="G90">
        <f t="shared" si="2"/>
        <v>2.4899999999999998</v>
      </c>
    </row>
    <row r="91" spans="1:7" x14ac:dyDescent="0.15">
      <c r="A91" t="s">
        <v>232</v>
      </c>
      <c r="B91">
        <v>8.4E-7</v>
      </c>
      <c r="C91">
        <v>2.4846467300000001</v>
      </c>
      <c r="D91">
        <v>2505271.4500000002</v>
      </c>
      <c r="E91">
        <v>494728.55</v>
      </c>
      <c r="F91">
        <f t="shared" si="3"/>
        <v>3000000</v>
      </c>
      <c r="G91">
        <f t="shared" si="2"/>
        <v>2.52</v>
      </c>
    </row>
    <row r="92" spans="1:7" x14ac:dyDescent="0.15">
      <c r="A92" t="s">
        <v>233</v>
      </c>
      <c r="B92">
        <v>8.4E-7</v>
      </c>
      <c r="C92">
        <v>2.0603917799999998</v>
      </c>
      <c r="D92">
        <v>2454502.2000000002</v>
      </c>
      <c r="E92">
        <v>485864.47</v>
      </c>
      <c r="F92">
        <f t="shared" si="3"/>
        <v>2940366.67</v>
      </c>
      <c r="G92">
        <f t="shared" si="2"/>
        <v>2.4699080028</v>
      </c>
    </row>
    <row r="93" spans="1:7" x14ac:dyDescent="0.15">
      <c r="A93" t="s">
        <v>234</v>
      </c>
      <c r="B93">
        <v>8.4E-7</v>
      </c>
      <c r="C93">
        <v>2.1494890500000001</v>
      </c>
      <c r="D93">
        <v>2500367.9700000002</v>
      </c>
      <c r="E93">
        <v>499632.03</v>
      </c>
      <c r="F93">
        <f t="shared" si="3"/>
        <v>3000000</v>
      </c>
      <c r="G93">
        <f t="shared" si="2"/>
        <v>2.52</v>
      </c>
    </row>
    <row r="94" spans="1:7" x14ac:dyDescent="0.15">
      <c r="A94" t="s">
        <v>235</v>
      </c>
      <c r="B94">
        <v>8.5000000000000001E-7</v>
      </c>
      <c r="C94">
        <v>2.0627113000000001</v>
      </c>
      <c r="D94">
        <v>2430871.52</v>
      </c>
      <c r="E94">
        <v>484927.49</v>
      </c>
      <c r="F94">
        <f t="shared" si="3"/>
        <v>2915799.01</v>
      </c>
      <c r="G94">
        <f t="shared" si="2"/>
        <v>2.4784291585</v>
      </c>
    </row>
    <row r="95" spans="1:7" x14ac:dyDescent="0.15">
      <c r="A95" t="s">
        <v>236</v>
      </c>
      <c r="B95">
        <v>8.5000000000000001E-7</v>
      </c>
      <c r="C95">
        <v>2.42327761</v>
      </c>
      <c r="D95">
        <v>2502168.73</v>
      </c>
      <c r="E95">
        <v>497831.27</v>
      </c>
      <c r="F95">
        <f t="shared" si="3"/>
        <v>3000000</v>
      </c>
      <c r="G95">
        <f t="shared" si="2"/>
        <v>2.5499999999999998</v>
      </c>
    </row>
    <row r="96" spans="1:7" x14ac:dyDescent="0.15">
      <c r="A96" t="s">
        <v>237</v>
      </c>
      <c r="B96">
        <v>8.5000000000000001E-7</v>
      </c>
      <c r="C96">
        <v>0.74461314000000001</v>
      </c>
      <c r="D96">
        <v>879823.37</v>
      </c>
      <c r="E96">
        <v>171245.41</v>
      </c>
      <c r="F96">
        <f t="shared" si="3"/>
        <v>1051068.78</v>
      </c>
      <c r="G96">
        <f t="shared" si="2"/>
        <v>0.89340846299999999</v>
      </c>
    </row>
    <row r="97" spans="1:7" x14ac:dyDescent="0.15">
      <c r="A97" t="s">
        <v>238</v>
      </c>
      <c r="B97">
        <v>8.4E-7</v>
      </c>
      <c r="C97">
        <v>2.27856426</v>
      </c>
      <c r="D97">
        <v>2502296.52</v>
      </c>
      <c r="E97">
        <v>497703.48</v>
      </c>
      <c r="F97">
        <f t="shared" si="3"/>
        <v>3000000</v>
      </c>
      <c r="G97">
        <f t="shared" si="2"/>
        <v>2.52</v>
      </c>
    </row>
    <row r="98" spans="1:7" x14ac:dyDescent="0.15">
      <c r="A98" t="s">
        <v>239</v>
      </c>
      <c r="B98">
        <v>8.2999999999999999E-7</v>
      </c>
      <c r="C98">
        <v>2.2387279599999999</v>
      </c>
      <c r="D98">
        <v>2528020.02</v>
      </c>
      <c r="E98">
        <v>471979.98</v>
      </c>
      <c r="F98">
        <f t="shared" si="3"/>
        <v>3000000</v>
      </c>
      <c r="G98">
        <f t="shared" si="2"/>
        <v>2.4899999999999998</v>
      </c>
    </row>
    <row r="99" spans="1:7" x14ac:dyDescent="0.15">
      <c r="A99" t="s">
        <v>240</v>
      </c>
      <c r="B99">
        <v>8.2999999999999999E-7</v>
      </c>
      <c r="C99">
        <v>2.40534362</v>
      </c>
      <c r="D99">
        <v>2526255</v>
      </c>
      <c r="E99">
        <v>473745</v>
      </c>
      <c r="F99">
        <f t="shared" si="3"/>
        <v>3000000</v>
      </c>
      <c r="G99">
        <f t="shared" si="2"/>
        <v>2.4899999999999998</v>
      </c>
    </row>
    <row r="100" spans="1:7" x14ac:dyDescent="0.15">
      <c r="A100" t="s">
        <v>241</v>
      </c>
      <c r="B100">
        <v>8.4E-7</v>
      </c>
      <c r="C100">
        <v>2.2559048700000002</v>
      </c>
      <c r="D100">
        <v>2515283.58</v>
      </c>
      <c r="E100">
        <v>484716.43</v>
      </c>
      <c r="F100">
        <f t="shared" si="3"/>
        <v>3000000.0100000002</v>
      </c>
      <c r="G100">
        <f t="shared" si="2"/>
        <v>2.5200000084000003</v>
      </c>
    </row>
    <row r="101" spans="1:7" x14ac:dyDescent="0.15">
      <c r="A101" t="s">
        <v>242</v>
      </c>
      <c r="B101">
        <v>8.4E-7</v>
      </c>
      <c r="C101">
        <v>2.19107319</v>
      </c>
      <c r="D101">
        <v>2503027.81</v>
      </c>
      <c r="E101">
        <v>496972.2</v>
      </c>
      <c r="F101">
        <f t="shared" si="3"/>
        <v>3000000.0100000002</v>
      </c>
      <c r="G101">
        <f t="shared" si="2"/>
        <v>2.5200000084000003</v>
      </c>
    </row>
    <row r="102" spans="1:7" x14ac:dyDescent="0.15">
      <c r="A102" t="s">
        <v>243</v>
      </c>
      <c r="B102">
        <v>8.4E-7</v>
      </c>
      <c r="C102">
        <v>2.1012673999999998</v>
      </c>
      <c r="D102">
        <v>2500170.7999999998</v>
      </c>
      <c r="E102">
        <v>496682.49</v>
      </c>
      <c r="F102">
        <f t="shared" si="3"/>
        <v>2996853.29</v>
      </c>
      <c r="G102">
        <f t="shared" si="2"/>
        <v>2.5173567636</v>
      </c>
    </row>
    <row r="103" spans="1:7" x14ac:dyDescent="0.15">
      <c r="A103" t="s">
        <v>244</v>
      </c>
      <c r="B103">
        <v>8.4E-7</v>
      </c>
      <c r="C103">
        <v>2.3224973800000002</v>
      </c>
      <c r="D103">
        <v>2502067.89</v>
      </c>
      <c r="E103">
        <v>497932.11</v>
      </c>
      <c r="F103">
        <f t="shared" si="3"/>
        <v>3000000</v>
      </c>
      <c r="G103">
        <f t="shared" si="2"/>
        <v>2.52</v>
      </c>
    </row>
    <row r="104" spans="1:7" x14ac:dyDescent="0.15">
      <c r="A104" t="s">
        <v>245</v>
      </c>
      <c r="B104">
        <v>8.5000000000000001E-7</v>
      </c>
      <c r="C104">
        <v>2.1461094100000002</v>
      </c>
      <c r="D104">
        <v>2512773.13</v>
      </c>
      <c r="E104">
        <v>487226.87</v>
      </c>
      <c r="F104">
        <f t="shared" si="3"/>
        <v>3000000</v>
      </c>
      <c r="G104">
        <f t="shared" si="2"/>
        <v>2.5499999999999998</v>
      </c>
    </row>
    <row r="105" spans="1:7" x14ac:dyDescent="0.15">
      <c r="A105" t="s">
        <v>246</v>
      </c>
      <c r="B105">
        <v>8.5000000000000001E-7</v>
      </c>
      <c r="C105">
        <v>2.4103008099999998</v>
      </c>
      <c r="D105">
        <v>2505234.7599999998</v>
      </c>
      <c r="E105">
        <v>494765.25</v>
      </c>
      <c r="F105">
        <f t="shared" si="3"/>
        <v>3000000.01</v>
      </c>
      <c r="G105">
        <f t="shared" si="2"/>
        <v>2.5500000084999996</v>
      </c>
    </row>
    <row r="106" spans="1:7" x14ac:dyDescent="0.15">
      <c r="A106" t="s">
        <v>247</v>
      </c>
      <c r="B106">
        <v>8.5000000000000001E-7</v>
      </c>
      <c r="C106">
        <v>2.61988318</v>
      </c>
      <c r="D106">
        <v>2509884.4700000002</v>
      </c>
      <c r="E106">
        <v>490115.53</v>
      </c>
      <c r="F106">
        <f t="shared" si="3"/>
        <v>3000000</v>
      </c>
      <c r="G106">
        <f t="shared" si="2"/>
        <v>2.5499999999999998</v>
      </c>
    </row>
    <row r="107" spans="1:7" x14ac:dyDescent="0.15">
      <c r="A107" t="s">
        <v>248</v>
      </c>
      <c r="B107">
        <v>8.6000000000000002E-7</v>
      </c>
      <c r="C107">
        <v>2.25901379</v>
      </c>
      <c r="D107">
        <v>2508248.19</v>
      </c>
      <c r="E107">
        <v>491751.82</v>
      </c>
      <c r="F107">
        <f t="shared" si="3"/>
        <v>3000000.01</v>
      </c>
      <c r="G107">
        <f t="shared" si="2"/>
        <v>2.5800000085999999</v>
      </c>
    </row>
    <row r="108" spans="1:7" x14ac:dyDescent="0.15">
      <c r="A108" t="s">
        <v>249</v>
      </c>
      <c r="B108">
        <v>8.6000000000000002E-7</v>
      </c>
      <c r="C108">
        <v>2.18834427</v>
      </c>
      <c r="D108">
        <v>2502747.62</v>
      </c>
      <c r="E108">
        <v>497252.38</v>
      </c>
      <c r="F108">
        <f t="shared" si="3"/>
        <v>3000000</v>
      </c>
      <c r="G108">
        <f t="shared" si="2"/>
        <v>2.58</v>
      </c>
    </row>
    <row r="109" spans="1:7" x14ac:dyDescent="0.15">
      <c r="A109" t="s">
        <v>250</v>
      </c>
      <c r="B109">
        <v>8.6000000000000002E-7</v>
      </c>
      <c r="C109">
        <v>2.0692732500000002</v>
      </c>
      <c r="D109">
        <v>2408364.06</v>
      </c>
      <c r="E109">
        <v>476710.42</v>
      </c>
      <c r="F109">
        <f t="shared" si="3"/>
        <v>2885074.48</v>
      </c>
      <c r="G109">
        <f t="shared" si="2"/>
        <v>2.4811640528000001</v>
      </c>
    </row>
    <row r="110" spans="1:7" x14ac:dyDescent="0.15">
      <c r="A110" t="s">
        <v>251</v>
      </c>
      <c r="B110">
        <v>8.5000000000000001E-7</v>
      </c>
      <c r="C110">
        <v>2.4710118300000001</v>
      </c>
      <c r="D110">
        <v>2520158.0299999998</v>
      </c>
      <c r="E110">
        <v>479841.97</v>
      </c>
      <c r="F110">
        <f t="shared" si="3"/>
        <v>3000000</v>
      </c>
      <c r="G110">
        <f t="shared" si="2"/>
        <v>2.5499999999999998</v>
      </c>
    </row>
    <row r="111" spans="1:7" x14ac:dyDescent="0.15">
      <c r="A111" t="s">
        <v>252</v>
      </c>
      <c r="B111">
        <v>8.5000000000000001E-7</v>
      </c>
      <c r="C111">
        <v>2.2201764000000002</v>
      </c>
      <c r="D111">
        <v>2505060.89</v>
      </c>
      <c r="E111">
        <v>494939.12</v>
      </c>
      <c r="F111">
        <f t="shared" si="3"/>
        <v>3000000.0100000002</v>
      </c>
      <c r="G111">
        <f t="shared" si="2"/>
        <v>2.5500000085000001</v>
      </c>
    </row>
    <row r="112" spans="1:7" x14ac:dyDescent="0.15">
      <c r="A112" t="s">
        <v>253</v>
      </c>
      <c r="B112">
        <v>8.5000000000000001E-7</v>
      </c>
      <c r="C112">
        <v>2.1328341800000001</v>
      </c>
      <c r="D112">
        <v>2498809.9700000002</v>
      </c>
      <c r="E112">
        <v>496700.32</v>
      </c>
      <c r="F112">
        <f t="shared" si="3"/>
        <v>2995510.29</v>
      </c>
      <c r="G112">
        <f t="shared" si="2"/>
        <v>2.5461837465000001</v>
      </c>
    </row>
    <row r="113" spans="1:7" x14ac:dyDescent="0.15">
      <c r="A113" t="s">
        <v>254</v>
      </c>
      <c r="B113">
        <v>8.7000000000000003E-7</v>
      </c>
      <c r="C113">
        <v>2.0620388799999998</v>
      </c>
      <c r="D113">
        <v>2357277.62</v>
      </c>
      <c r="E113">
        <v>468219.91</v>
      </c>
      <c r="F113">
        <f t="shared" si="3"/>
        <v>2825497.5300000003</v>
      </c>
      <c r="G113">
        <f t="shared" si="2"/>
        <v>2.4581828511000001</v>
      </c>
    </row>
    <row r="114" spans="1:7" x14ac:dyDescent="0.15">
      <c r="A114" t="s">
        <v>255</v>
      </c>
      <c r="B114">
        <v>8.7000000000000003E-7</v>
      </c>
      <c r="C114">
        <v>2.3562948800000001</v>
      </c>
      <c r="D114">
        <v>2501321.5099999998</v>
      </c>
      <c r="E114">
        <v>498678.49</v>
      </c>
      <c r="F114">
        <f t="shared" si="3"/>
        <v>3000000</v>
      </c>
      <c r="G114">
        <f t="shared" si="2"/>
        <v>2.6100000000000003</v>
      </c>
    </row>
    <row r="115" spans="1:7" x14ac:dyDescent="0.15">
      <c r="A115" t="s">
        <v>256</v>
      </c>
      <c r="B115">
        <v>8.7000000000000003E-7</v>
      </c>
      <c r="C115">
        <v>2.5274258299999999</v>
      </c>
      <c r="D115">
        <v>2500699.52</v>
      </c>
      <c r="E115">
        <v>499300.48</v>
      </c>
      <c r="F115">
        <f t="shared" si="3"/>
        <v>3000000</v>
      </c>
      <c r="G115">
        <f t="shared" si="2"/>
        <v>2.6100000000000003</v>
      </c>
    </row>
    <row r="116" spans="1:7" x14ac:dyDescent="0.15">
      <c r="A116" t="s">
        <v>257</v>
      </c>
      <c r="B116">
        <v>8.7000000000000003E-7</v>
      </c>
      <c r="C116">
        <v>2.3878193300000001</v>
      </c>
      <c r="D116">
        <v>2504892.39</v>
      </c>
      <c r="E116">
        <v>495107.61</v>
      </c>
      <c r="F116">
        <f t="shared" si="3"/>
        <v>3000000</v>
      </c>
      <c r="G116">
        <f t="shared" si="2"/>
        <v>2.6100000000000003</v>
      </c>
    </row>
    <row r="117" spans="1:7" x14ac:dyDescent="0.15">
      <c r="A117" t="s">
        <v>258</v>
      </c>
      <c r="B117">
        <v>8.5000000000000001E-7</v>
      </c>
      <c r="C117">
        <v>2.3817773799999999</v>
      </c>
      <c r="D117">
        <v>2506565.3199999998</v>
      </c>
      <c r="E117">
        <v>493434.68</v>
      </c>
      <c r="F117">
        <f t="shared" si="3"/>
        <v>3000000</v>
      </c>
      <c r="G117">
        <f t="shared" si="2"/>
        <v>2.5499999999999998</v>
      </c>
    </row>
    <row r="118" spans="1:7" x14ac:dyDescent="0.15">
      <c r="A118" t="s">
        <v>259</v>
      </c>
      <c r="B118">
        <v>8.4E-7</v>
      </c>
      <c r="C118">
        <v>2.1336880499999999</v>
      </c>
      <c r="D118">
        <v>2510174.39</v>
      </c>
      <c r="E118">
        <v>489825.62</v>
      </c>
      <c r="F118">
        <f t="shared" si="3"/>
        <v>3000000.0100000002</v>
      </c>
      <c r="G118">
        <f t="shared" si="2"/>
        <v>2.5200000084000003</v>
      </c>
    </row>
    <row r="119" spans="1:7" x14ac:dyDescent="0.15">
      <c r="A119" t="s">
        <v>260</v>
      </c>
      <c r="B119">
        <v>8.4E-7</v>
      </c>
      <c r="C119">
        <v>2.36533661</v>
      </c>
      <c r="D119">
        <v>2507332.62</v>
      </c>
      <c r="E119">
        <v>492667.39</v>
      </c>
      <c r="F119">
        <f t="shared" si="3"/>
        <v>3000000.0100000002</v>
      </c>
      <c r="G119">
        <f t="shared" si="2"/>
        <v>2.5200000084000003</v>
      </c>
    </row>
    <row r="120" spans="1:7" x14ac:dyDescent="0.15">
      <c r="A120" t="s">
        <v>261</v>
      </c>
      <c r="B120">
        <v>8.4E-7</v>
      </c>
      <c r="C120">
        <v>1.4885613200000001</v>
      </c>
      <c r="D120">
        <v>1781916.31</v>
      </c>
      <c r="E120">
        <v>314149.25</v>
      </c>
      <c r="F120">
        <f t="shared" si="3"/>
        <v>2096065.56</v>
      </c>
      <c r="G120">
        <f t="shared" si="2"/>
        <v>1.7606950704</v>
      </c>
    </row>
    <row r="121" spans="1:7" x14ac:dyDescent="0.15">
      <c r="A121" s="1">
        <v>43312</v>
      </c>
      <c r="B121">
        <v>8.2999999999999999E-7</v>
      </c>
      <c r="C121">
        <v>70.377208530000004</v>
      </c>
      <c r="D121">
        <v>66793879.789999999</v>
      </c>
      <c r="E121">
        <v>13206120.210000001</v>
      </c>
      <c r="F121">
        <f t="shared" si="3"/>
        <v>80000000</v>
      </c>
      <c r="G121">
        <f t="shared" si="2"/>
        <v>66.400000000000006</v>
      </c>
    </row>
    <row r="122" spans="1:7" x14ac:dyDescent="0.15">
      <c r="A122" s="1">
        <v>43311</v>
      </c>
      <c r="B122">
        <v>8.0999999999999997E-7</v>
      </c>
      <c r="C122">
        <v>61.37403802</v>
      </c>
      <c r="D122">
        <v>66767156.729999997</v>
      </c>
      <c r="E122">
        <v>13232843.26</v>
      </c>
      <c r="F122">
        <f t="shared" si="3"/>
        <v>79999999.989999995</v>
      </c>
      <c r="G122">
        <f t="shared" si="2"/>
        <v>64.799999991899995</v>
      </c>
    </row>
    <row r="123" spans="1:7" x14ac:dyDescent="0.15">
      <c r="A123" s="1">
        <v>43310</v>
      </c>
      <c r="B123">
        <v>8.1999999999999998E-7</v>
      </c>
      <c r="C123">
        <v>62.100924689999999</v>
      </c>
      <c r="D123">
        <v>66730347.369999997</v>
      </c>
      <c r="E123">
        <v>13269652.630000001</v>
      </c>
      <c r="F123">
        <f t="shared" si="3"/>
        <v>80000000</v>
      </c>
      <c r="G123">
        <f t="shared" si="2"/>
        <v>65.599999999999994</v>
      </c>
    </row>
    <row r="124" spans="1:7" x14ac:dyDescent="0.15">
      <c r="A124" s="1">
        <v>43309</v>
      </c>
      <c r="B124">
        <v>8.2999999999999999E-7</v>
      </c>
      <c r="C124">
        <v>59.24328345</v>
      </c>
      <c r="D124">
        <v>66782777.340000004</v>
      </c>
      <c r="E124">
        <v>13217222.66</v>
      </c>
      <c r="F124">
        <f t="shared" si="3"/>
        <v>80000000</v>
      </c>
      <c r="G124">
        <f t="shared" si="2"/>
        <v>66.400000000000006</v>
      </c>
    </row>
    <row r="125" spans="1:7" x14ac:dyDescent="0.15">
      <c r="A125" s="1">
        <v>43308</v>
      </c>
      <c r="B125">
        <v>8.9999999999999996E-7</v>
      </c>
      <c r="C125">
        <v>60.376989129999998</v>
      </c>
      <c r="D125">
        <v>66840082.649999999</v>
      </c>
      <c r="E125">
        <v>13159917.359999999</v>
      </c>
      <c r="F125">
        <f t="shared" si="3"/>
        <v>80000000.00999999</v>
      </c>
      <c r="G125">
        <f t="shared" si="2"/>
        <v>72.00000000899999</v>
      </c>
    </row>
    <row r="126" spans="1:7" x14ac:dyDescent="0.15">
      <c r="A126" s="1">
        <v>43307</v>
      </c>
      <c r="B126">
        <v>9.5000000000000001E-7</v>
      </c>
      <c r="C126">
        <v>69.612900800000006</v>
      </c>
      <c r="D126">
        <v>66823248.310000002</v>
      </c>
      <c r="E126">
        <v>13176751.689999999</v>
      </c>
      <c r="F126">
        <f t="shared" si="3"/>
        <v>80000000</v>
      </c>
      <c r="G126">
        <f t="shared" si="2"/>
        <v>76</v>
      </c>
    </row>
    <row r="127" spans="1:7" x14ac:dyDescent="0.15">
      <c r="A127" s="1">
        <v>43306</v>
      </c>
      <c r="B127">
        <v>1.1599999999999999E-6</v>
      </c>
      <c r="C127">
        <v>80.969929030000003</v>
      </c>
      <c r="D127">
        <v>66770875.460000001</v>
      </c>
      <c r="E127">
        <v>13229124.539999999</v>
      </c>
      <c r="F127">
        <f t="shared" si="3"/>
        <v>80000000</v>
      </c>
      <c r="G127">
        <f t="shared" si="2"/>
        <v>92.8</v>
      </c>
    </row>
    <row r="128" spans="1:7" x14ac:dyDescent="0.15">
      <c r="A128" s="1">
        <v>43305</v>
      </c>
      <c r="B128">
        <v>1.2699999999999999E-6</v>
      </c>
      <c r="C128">
        <v>96.693942680000006</v>
      </c>
      <c r="D128">
        <v>66821687.340000004</v>
      </c>
      <c r="E128">
        <v>13178312.66</v>
      </c>
      <c r="F128">
        <f t="shared" si="3"/>
        <v>80000000</v>
      </c>
      <c r="G128">
        <f>F128*B128</f>
        <v>101.6</v>
      </c>
    </row>
    <row r="129" spans="1:7" x14ac:dyDescent="0.15">
      <c r="A129" s="1">
        <v>43304</v>
      </c>
      <c r="B129">
        <v>1.33E-6</v>
      </c>
      <c r="C129">
        <v>98.950080650000004</v>
      </c>
      <c r="D129">
        <v>66785446.829999998</v>
      </c>
      <c r="E129">
        <v>13214553.17</v>
      </c>
      <c r="F129">
        <f t="shared" si="3"/>
        <v>80000000</v>
      </c>
      <c r="G129">
        <f t="shared" ref="G129:G147" si="4">F129*B129</f>
        <v>106.39999999999999</v>
      </c>
    </row>
    <row r="130" spans="1:7" x14ac:dyDescent="0.15">
      <c r="A130" s="1">
        <v>43303</v>
      </c>
      <c r="B130">
        <v>1.48E-6</v>
      </c>
      <c r="C130">
        <v>105.11469732</v>
      </c>
      <c r="D130">
        <v>66726337.5</v>
      </c>
      <c r="E130">
        <v>13273662.51</v>
      </c>
      <c r="F130">
        <f t="shared" si="3"/>
        <v>80000000.010000005</v>
      </c>
      <c r="G130">
        <f t="shared" si="4"/>
        <v>118.40000001480001</v>
      </c>
    </row>
    <row r="131" spans="1:7" x14ac:dyDescent="0.15">
      <c r="A131" s="1">
        <v>43302</v>
      </c>
      <c r="B131">
        <v>1.4100000000000001E-6</v>
      </c>
      <c r="C131">
        <v>116.57592081999999</v>
      </c>
      <c r="D131">
        <v>66748441.840000004</v>
      </c>
      <c r="E131">
        <v>13251558.16</v>
      </c>
      <c r="F131">
        <f t="shared" ref="F131:F147" si="5">E131+D131</f>
        <v>80000000</v>
      </c>
      <c r="G131">
        <f t="shared" si="4"/>
        <v>112.8</v>
      </c>
    </row>
    <row r="132" spans="1:7" x14ac:dyDescent="0.15">
      <c r="A132" s="1">
        <v>43301</v>
      </c>
      <c r="B132">
        <v>1.44E-6</v>
      </c>
      <c r="C132">
        <v>110.31451736</v>
      </c>
      <c r="D132">
        <v>66777628.469999999</v>
      </c>
      <c r="E132">
        <v>13222371.529999999</v>
      </c>
      <c r="F132">
        <f t="shared" si="5"/>
        <v>80000000</v>
      </c>
      <c r="G132">
        <f t="shared" si="4"/>
        <v>115.2</v>
      </c>
    </row>
    <row r="133" spans="1:7" x14ac:dyDescent="0.15">
      <c r="A133" s="1">
        <v>43300</v>
      </c>
      <c r="B133">
        <v>1.55E-6</v>
      </c>
      <c r="C133">
        <v>114.99042697</v>
      </c>
      <c r="D133">
        <v>66768898.829999998</v>
      </c>
      <c r="E133">
        <v>13231101.17</v>
      </c>
      <c r="F133">
        <f t="shared" si="5"/>
        <v>80000000</v>
      </c>
      <c r="G133">
        <f t="shared" si="4"/>
        <v>124</v>
      </c>
    </row>
    <row r="134" spans="1:7" x14ac:dyDescent="0.15">
      <c r="A134" s="1">
        <v>43299</v>
      </c>
      <c r="B134">
        <v>1.7600000000000001E-6</v>
      </c>
      <c r="C134">
        <v>133.61104788</v>
      </c>
      <c r="D134">
        <v>66791685.530000001</v>
      </c>
      <c r="E134">
        <v>13208314.470000001</v>
      </c>
      <c r="F134">
        <f t="shared" si="5"/>
        <v>80000000</v>
      </c>
      <c r="G134">
        <f t="shared" si="4"/>
        <v>140.80000000000001</v>
      </c>
    </row>
    <row r="135" spans="1:7" x14ac:dyDescent="0.15">
      <c r="A135" s="1">
        <v>43298</v>
      </c>
      <c r="B135">
        <v>2.34E-6</v>
      </c>
      <c r="C135">
        <v>158.23172063000001</v>
      </c>
      <c r="D135">
        <v>66753451.369999997</v>
      </c>
      <c r="E135">
        <v>13246548.630000001</v>
      </c>
      <c r="F135">
        <f t="shared" si="5"/>
        <v>80000000</v>
      </c>
      <c r="G135">
        <f t="shared" si="4"/>
        <v>187.20000000000002</v>
      </c>
    </row>
    <row r="136" spans="1:7" x14ac:dyDescent="0.15">
      <c r="A136" s="1">
        <v>43297</v>
      </c>
      <c r="B136">
        <v>2.6199999999999999E-6</v>
      </c>
      <c r="C136">
        <v>188.31719934</v>
      </c>
      <c r="D136">
        <v>66760895.189999998</v>
      </c>
      <c r="E136">
        <v>13239104.810000001</v>
      </c>
      <c r="F136">
        <f t="shared" si="5"/>
        <v>80000000</v>
      </c>
      <c r="G136">
        <f t="shared" si="4"/>
        <v>209.6</v>
      </c>
    </row>
    <row r="137" spans="1:7" x14ac:dyDescent="0.15">
      <c r="A137" s="1">
        <v>43296</v>
      </c>
      <c r="B137">
        <v>2.7300000000000001E-6</v>
      </c>
      <c r="C137">
        <v>204.27110076</v>
      </c>
      <c r="D137">
        <v>66758161.880000003</v>
      </c>
      <c r="E137">
        <v>13241838.119999999</v>
      </c>
      <c r="F137">
        <f t="shared" si="5"/>
        <v>80000000</v>
      </c>
      <c r="G137">
        <f t="shared" si="4"/>
        <v>218.4</v>
      </c>
    </row>
    <row r="138" spans="1:7" x14ac:dyDescent="0.15">
      <c r="A138" s="1">
        <v>43295</v>
      </c>
      <c r="B138">
        <v>2.6699999999999998E-6</v>
      </c>
      <c r="C138">
        <v>186.32983879</v>
      </c>
      <c r="D138">
        <v>66775672.200000003</v>
      </c>
      <c r="E138">
        <v>13224327.800000001</v>
      </c>
      <c r="F138">
        <f t="shared" si="5"/>
        <v>80000000</v>
      </c>
      <c r="G138">
        <f t="shared" si="4"/>
        <v>213.6</v>
      </c>
    </row>
    <row r="139" spans="1:7" x14ac:dyDescent="0.15">
      <c r="A139" s="1">
        <v>43294</v>
      </c>
      <c r="B139">
        <v>1.95E-6</v>
      </c>
      <c r="C139">
        <v>165.82441643000001</v>
      </c>
      <c r="D139">
        <v>66794164.729999997</v>
      </c>
      <c r="E139">
        <v>13205835.27</v>
      </c>
      <c r="F139">
        <f t="shared" si="5"/>
        <v>80000000</v>
      </c>
      <c r="G139">
        <f t="shared" si="4"/>
        <v>156</v>
      </c>
    </row>
    <row r="140" spans="1:7" x14ac:dyDescent="0.15">
      <c r="A140" s="1">
        <v>43293</v>
      </c>
      <c r="B140">
        <v>2.0899999999999999E-6</v>
      </c>
      <c r="C140">
        <v>317.24229893</v>
      </c>
      <c r="D140">
        <v>151703581.08000001</v>
      </c>
      <c r="E140">
        <v>30157643.739999998</v>
      </c>
      <c r="F140">
        <f t="shared" si="5"/>
        <v>181861224.82000002</v>
      </c>
      <c r="G140">
        <f>F140*B140</f>
        <v>380.08995987380001</v>
      </c>
    </row>
    <row r="141" spans="1:7" x14ac:dyDescent="0.15">
      <c r="A141" s="1">
        <v>43292</v>
      </c>
      <c r="B141">
        <v>2.6800000000000002E-6</v>
      </c>
      <c r="C141">
        <v>251.36529257999999</v>
      </c>
      <c r="D141">
        <v>93692034.400000006</v>
      </c>
      <c r="E141">
        <v>18561989.440000001</v>
      </c>
      <c r="F141">
        <f t="shared" si="5"/>
        <v>112254023.84</v>
      </c>
      <c r="G141">
        <f t="shared" si="4"/>
        <v>300.84078389120003</v>
      </c>
    </row>
    <row r="142" spans="1:7" x14ac:dyDescent="0.15">
      <c r="A142" s="1">
        <v>43291</v>
      </c>
      <c r="B142">
        <v>3.9400000000000004E-6</v>
      </c>
      <c r="C142">
        <v>355.15622695000002</v>
      </c>
      <c r="D142">
        <v>90015109.579999998</v>
      </c>
      <c r="E142">
        <v>17787187.23</v>
      </c>
      <c r="F142">
        <f t="shared" si="5"/>
        <v>107802296.81</v>
      </c>
      <c r="G142">
        <f t="shared" si="4"/>
        <v>424.74104943140003</v>
      </c>
    </row>
    <row r="143" spans="1:7" x14ac:dyDescent="0.15">
      <c r="A143" s="1">
        <v>43290</v>
      </c>
      <c r="B143">
        <v>6.1299999999999998E-6</v>
      </c>
      <c r="C143">
        <v>509.77727091999998</v>
      </c>
      <c r="D143">
        <v>83109910.560000002</v>
      </c>
      <c r="E143">
        <v>16524045.189999999</v>
      </c>
      <c r="F143">
        <f t="shared" si="5"/>
        <v>99633955.75</v>
      </c>
      <c r="G143">
        <f t="shared" si="4"/>
        <v>610.75614874749999</v>
      </c>
    </row>
    <row r="144" spans="1:7" x14ac:dyDescent="0.15">
      <c r="A144" s="1">
        <v>43289</v>
      </c>
      <c r="B144">
        <v>7.61E-6</v>
      </c>
      <c r="C144">
        <v>408.16400004000002</v>
      </c>
      <c r="D144">
        <v>53569559.649999999</v>
      </c>
      <c r="E144">
        <v>10598172.9</v>
      </c>
      <c r="F144">
        <f t="shared" si="5"/>
        <v>64167732.549999997</v>
      </c>
      <c r="G144">
        <f t="shared" si="4"/>
        <v>488.31644470549998</v>
      </c>
    </row>
    <row r="145" spans="1:7" x14ac:dyDescent="0.15">
      <c r="A145" s="1">
        <v>43288</v>
      </c>
      <c r="B145">
        <v>9.0699999999999996E-6</v>
      </c>
      <c r="C145">
        <v>543.655395</v>
      </c>
      <c r="D145">
        <v>56352763.890000001</v>
      </c>
      <c r="E145">
        <v>11231175.550000001</v>
      </c>
      <c r="F145">
        <f t="shared" si="5"/>
        <v>67583939.439999998</v>
      </c>
      <c r="G145">
        <f t="shared" si="4"/>
        <v>612.98633072079997</v>
      </c>
    </row>
    <row r="146" spans="1:7" x14ac:dyDescent="0.15">
      <c r="A146" s="1">
        <v>43287</v>
      </c>
      <c r="B146">
        <v>9.0299999999999999E-6</v>
      </c>
      <c r="C146">
        <v>396.82682420999998</v>
      </c>
      <c r="D146">
        <v>43870818.270000003</v>
      </c>
      <c r="E146">
        <v>8694129.1500000004</v>
      </c>
      <c r="F146">
        <f t="shared" si="5"/>
        <v>52564947.420000002</v>
      </c>
      <c r="G146">
        <f t="shared" si="4"/>
        <v>474.6614752026</v>
      </c>
    </row>
    <row r="147" spans="1:7" x14ac:dyDescent="0.15">
      <c r="A147" s="1">
        <v>43286</v>
      </c>
      <c r="B147">
        <v>1.3869999999999999E-5</v>
      </c>
      <c r="C147">
        <v>494.7907156</v>
      </c>
      <c r="D147">
        <v>35643927.460000001</v>
      </c>
      <c r="E147">
        <v>6644116.5899999999</v>
      </c>
      <c r="F147">
        <f t="shared" si="5"/>
        <v>42288044.049999997</v>
      </c>
      <c r="G147">
        <f t="shared" si="4"/>
        <v>586.53517097349993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V1224"/>
  <sheetViews>
    <sheetView topLeftCell="C1" workbookViewId="0">
      <selection activeCell="J7" sqref="J7:J1224"/>
    </sheetView>
  </sheetViews>
  <sheetFormatPr defaultRowHeight="13.5" x14ac:dyDescent="0.15"/>
  <cols>
    <col min="5" max="5" width="11.625" bestFit="1" customWidth="1"/>
    <col min="6" max="6" width="11.875" bestFit="1" customWidth="1"/>
    <col min="8" max="8" width="11" bestFit="1" customWidth="1"/>
    <col min="10" max="10" width="11.625" bestFit="1" customWidth="1"/>
    <col min="14" max="14" width="12.75" bestFit="1" customWidth="1"/>
    <col min="18" max="18" width="12.75" bestFit="1" customWidth="1"/>
    <col min="19" max="19" width="13.5" bestFit="1" customWidth="1"/>
    <col min="20" max="20" width="12.75" bestFit="1" customWidth="1"/>
    <col min="21" max="21" width="18.5" bestFit="1" customWidth="1"/>
    <col min="22" max="22" width="12.75" bestFit="1" customWidth="1"/>
  </cols>
  <sheetData>
    <row r="2" spans="5:22" x14ac:dyDescent="0.15">
      <c r="R2" t="s">
        <v>92</v>
      </c>
      <c r="S2" t="s">
        <v>91</v>
      </c>
    </row>
    <row r="3" spans="5:22" x14ac:dyDescent="0.15">
      <c r="R3">
        <v>315032152.61636388</v>
      </c>
      <c r="S3">
        <v>26612383.522197556</v>
      </c>
    </row>
    <row r="4" spans="5:22" x14ac:dyDescent="0.15">
      <c r="R4">
        <f>R3*R7/30000000</f>
        <v>1260128.6104654556</v>
      </c>
      <c r="S4">
        <f>S3*R7/30000000</f>
        <v>106449.53408879021</v>
      </c>
    </row>
    <row r="6" spans="5:22" x14ac:dyDescent="0.15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N6" t="s">
        <v>7</v>
      </c>
      <c r="O6" s="2" t="s">
        <v>8</v>
      </c>
      <c r="P6" s="2" t="s">
        <v>9</v>
      </c>
      <c r="Q6" s="2" t="s">
        <v>10</v>
      </c>
      <c r="R6" s="2" t="s">
        <v>59</v>
      </c>
      <c r="S6" s="2" t="s">
        <v>60</v>
      </c>
      <c r="T6" s="2" t="s">
        <v>61</v>
      </c>
      <c r="U6" s="2" t="s">
        <v>62</v>
      </c>
      <c r="V6" s="2" t="s">
        <v>63</v>
      </c>
    </row>
    <row r="7" spans="5:22" x14ac:dyDescent="0.15">
      <c r="E7" s="1">
        <v>43293</v>
      </c>
      <c r="F7" s="7">
        <f>'0.1一直买one'!B17</f>
        <v>5226504174.5098038</v>
      </c>
      <c r="G7">
        <v>10000000</v>
      </c>
      <c r="H7">
        <v>6000000</v>
      </c>
      <c r="I7">
        <v>0.09</v>
      </c>
      <c r="J7">
        <f>H7/0.51*1.2/I7</f>
        <v>156862745.09803921</v>
      </c>
      <c r="K7">
        <f>H7*G7/F7</f>
        <v>11479.948737556959</v>
      </c>
      <c r="L7">
        <f>K7/I7</f>
        <v>127554.98597285511</v>
      </c>
      <c r="N7">
        <v>20000000000</v>
      </c>
      <c r="O7" s="2">
        <f>F7/N7</f>
        <v>0.2613252087254902</v>
      </c>
      <c r="P7" s="2">
        <f>G7/N7</f>
        <v>5.0000000000000001E-4</v>
      </c>
      <c r="Q7" s="2">
        <f>G7/F7</f>
        <v>1.9133247895928266E-3</v>
      </c>
      <c r="R7">
        <v>120000</v>
      </c>
      <c r="S7">
        <f>J7*49%/75000000*R7</f>
        <v>122980.39215686274</v>
      </c>
      <c r="T7">
        <f>V7/F7*H7+S4</f>
        <v>108037.33613364599</v>
      </c>
      <c r="U7">
        <f>T7/I7</f>
        <v>1200414.8459294001</v>
      </c>
      <c r="V7">
        <f>S7+R4</f>
        <v>1383109.0026223182</v>
      </c>
    </row>
    <row r="8" spans="5:22" x14ac:dyDescent="0.15">
      <c r="E8" s="1">
        <v>43294</v>
      </c>
      <c r="F8">
        <f>F7+J7</f>
        <v>5383366919.6078434</v>
      </c>
      <c r="G8">
        <f>G7+L7</f>
        <v>10127554.985972855</v>
      </c>
      <c r="H8">
        <v>6000000</v>
      </c>
      <c r="I8">
        <v>0.09</v>
      </c>
      <c r="J8">
        <f t="shared" ref="J8:J71" si="0">H8/0.51*1.2/I8</f>
        <v>156862745.09803921</v>
      </c>
      <c r="K8">
        <f>H8*G8/F8</f>
        <v>11287.60696108443</v>
      </c>
      <c r="L8">
        <f>K8/I8</f>
        <v>125417.85512316033</v>
      </c>
      <c r="N8">
        <v>20000000000</v>
      </c>
      <c r="O8" s="2">
        <f>F8/N8</f>
        <v>0.26916834598039219</v>
      </c>
      <c r="P8" s="2">
        <f>G8/N8</f>
        <v>5.0637774929864279E-4</v>
      </c>
      <c r="Q8" s="2">
        <f t="shared" ref="Q8:Q71" si="1">G8/F8</f>
        <v>1.8812678268474048E-3</v>
      </c>
      <c r="R8">
        <v>120000</v>
      </c>
      <c r="S8">
        <f t="shared" ref="S8:S71" si="2">J8*49%/75000000*R8</f>
        <v>122980.39215686274</v>
      </c>
      <c r="T8">
        <f>V8/F8*H8</f>
        <v>3016.5184143596207</v>
      </c>
      <c r="U8">
        <f>T8/I8</f>
        <v>33516.87127066245</v>
      </c>
      <c r="V8">
        <f>V7+U7+S8</f>
        <v>2706504.2407085812</v>
      </c>
    </row>
    <row r="9" spans="5:22" x14ac:dyDescent="0.15">
      <c r="E9" s="1">
        <v>43295</v>
      </c>
      <c r="F9">
        <f t="shared" ref="F9:F72" si="3">F8+J8</f>
        <v>5540229664.705883</v>
      </c>
      <c r="G9">
        <f t="shared" ref="G9:G72" si="4">G8+L8</f>
        <v>10252972.841096016</v>
      </c>
      <c r="H9">
        <v>6000000</v>
      </c>
      <c r="I9">
        <v>0.09</v>
      </c>
      <c r="J9">
        <f t="shared" si="0"/>
        <v>156862745.09803921</v>
      </c>
      <c r="K9">
        <f t="shared" ref="K9:K72" si="5">H9*G9/F9</f>
        <v>11103.842398172843</v>
      </c>
      <c r="L9">
        <f t="shared" ref="L9:L72" si="6">K9/I9</f>
        <v>123376.02664636493</v>
      </c>
      <c r="N9">
        <v>20000000000</v>
      </c>
      <c r="O9" s="2">
        <f t="shared" ref="O9:O72" si="7">F9/N9</f>
        <v>0.27701148323529418</v>
      </c>
      <c r="P9" s="2">
        <f t="shared" ref="P9:P72" si="8">G9/N9</f>
        <v>5.1264864205480081E-4</v>
      </c>
      <c r="Q9" s="2">
        <f t="shared" si="1"/>
        <v>1.8506403996954737E-3</v>
      </c>
      <c r="R9">
        <v>120000</v>
      </c>
      <c r="S9">
        <f t="shared" si="2"/>
        <v>122980.39215686274</v>
      </c>
      <c r="T9">
        <f t="shared" ref="T9:T72" si="9">V9/F9*H9</f>
        <v>3100.5951132765135</v>
      </c>
      <c r="U9">
        <f t="shared" ref="U9:U72" si="10">T9/I9</f>
        <v>34451.056814183488</v>
      </c>
      <c r="V9">
        <f t="shared" ref="V9:V72" si="11">V8+U8+S9</f>
        <v>2863001.5041361065</v>
      </c>
    </row>
    <row r="10" spans="5:22" x14ac:dyDescent="0.15">
      <c r="E10" s="1">
        <v>43296</v>
      </c>
      <c r="F10">
        <f t="shared" si="3"/>
        <v>5697092409.8039227</v>
      </c>
      <c r="G10">
        <f t="shared" si="4"/>
        <v>10376348.86774238</v>
      </c>
      <c r="H10">
        <v>6000000</v>
      </c>
      <c r="I10">
        <v>0.09</v>
      </c>
      <c r="J10">
        <f t="shared" si="0"/>
        <v>156862745.09803921</v>
      </c>
      <c r="K10">
        <f t="shared" si="5"/>
        <v>10928.046927818225</v>
      </c>
      <c r="L10">
        <f t="shared" si="6"/>
        <v>121422.74364242473</v>
      </c>
      <c r="N10">
        <v>20000000000</v>
      </c>
      <c r="O10" s="2">
        <f t="shared" si="7"/>
        <v>0.28485462049019611</v>
      </c>
      <c r="P10" s="2">
        <f t="shared" si="8"/>
        <v>5.1881744338711899E-4</v>
      </c>
      <c r="Q10" s="2">
        <f t="shared" si="1"/>
        <v>1.8213411546363707E-3</v>
      </c>
      <c r="R10">
        <v>120000</v>
      </c>
      <c r="S10">
        <f t="shared" si="2"/>
        <v>122980.39215686274</v>
      </c>
      <c r="T10">
        <f t="shared" si="9"/>
        <v>3181.0257610454737</v>
      </c>
      <c r="U10">
        <f t="shared" si="10"/>
        <v>35344.730678283042</v>
      </c>
      <c r="V10">
        <f t="shared" si="11"/>
        <v>3020432.9531071526</v>
      </c>
    </row>
    <row r="11" spans="5:22" x14ac:dyDescent="0.15">
      <c r="E11" s="1">
        <v>43297</v>
      </c>
      <c r="F11">
        <f t="shared" si="3"/>
        <v>5853955154.9019623</v>
      </c>
      <c r="G11">
        <f t="shared" si="4"/>
        <v>10497771.611384805</v>
      </c>
      <c r="H11">
        <v>6000000</v>
      </c>
      <c r="I11">
        <v>0.09</v>
      </c>
      <c r="J11">
        <f t="shared" si="0"/>
        <v>156862745.09803921</v>
      </c>
      <c r="K11">
        <f t="shared" si="5"/>
        <v>10759.67068445431</v>
      </c>
      <c r="L11">
        <f t="shared" si="6"/>
        <v>119551.89649393677</v>
      </c>
      <c r="N11">
        <v>20000000000</v>
      </c>
      <c r="O11" s="2">
        <f t="shared" si="7"/>
        <v>0.2926977577450981</v>
      </c>
      <c r="P11" s="2">
        <f t="shared" si="8"/>
        <v>5.248885805692403E-4</v>
      </c>
      <c r="Q11" s="2">
        <f t="shared" si="1"/>
        <v>1.7932784474090516E-3</v>
      </c>
      <c r="R11">
        <v>120000</v>
      </c>
      <c r="S11">
        <f t="shared" si="2"/>
        <v>122980.39215686274</v>
      </c>
      <c r="T11">
        <f t="shared" si="9"/>
        <v>3258.0619343629401</v>
      </c>
      <c r="U11">
        <f t="shared" si="10"/>
        <v>36200.688159588222</v>
      </c>
      <c r="V11">
        <f t="shared" si="11"/>
        <v>3178758.0759422984</v>
      </c>
    </row>
    <row r="12" spans="5:22" x14ac:dyDescent="0.15">
      <c r="E12" s="1">
        <v>43298</v>
      </c>
      <c r="F12">
        <f t="shared" si="3"/>
        <v>6010817900.0000019</v>
      </c>
      <c r="G12">
        <f t="shared" si="4"/>
        <v>10617323.507878741</v>
      </c>
      <c r="H12">
        <v>6000000</v>
      </c>
      <c r="I12">
        <v>0.09</v>
      </c>
      <c r="J12">
        <f t="shared" si="0"/>
        <v>156862745.09803921</v>
      </c>
      <c r="K12">
        <f t="shared" si="5"/>
        <v>10598.215102685514</v>
      </c>
      <c r="L12">
        <f t="shared" si="6"/>
        <v>117757.9455853946</v>
      </c>
      <c r="N12">
        <v>20000000000</v>
      </c>
      <c r="O12" s="2">
        <f t="shared" si="7"/>
        <v>0.30054089500000009</v>
      </c>
      <c r="P12" s="2">
        <f t="shared" si="8"/>
        <v>5.3086617539393707E-4</v>
      </c>
      <c r="Q12" s="2">
        <f t="shared" si="1"/>
        <v>1.7663691837809191E-3</v>
      </c>
      <c r="R12">
        <v>120000</v>
      </c>
      <c r="S12">
        <f t="shared" si="2"/>
        <v>122980.39215686274</v>
      </c>
      <c r="T12">
        <f t="shared" si="9"/>
        <v>3331.9317388657687</v>
      </c>
      <c r="U12">
        <f t="shared" si="10"/>
        <v>37021.463765175205</v>
      </c>
      <c r="V12">
        <f t="shared" si="11"/>
        <v>3337939.1562587493</v>
      </c>
    </row>
    <row r="13" spans="5:22" x14ac:dyDescent="0.15">
      <c r="E13" s="1">
        <v>43299</v>
      </c>
      <c r="F13">
        <f t="shared" si="3"/>
        <v>6167680645.0980415</v>
      </c>
      <c r="G13">
        <f t="shared" si="4"/>
        <v>10735081.453464136</v>
      </c>
      <c r="H13">
        <v>6000000</v>
      </c>
      <c r="I13">
        <v>0.09</v>
      </c>
      <c r="J13">
        <f t="shared" si="0"/>
        <v>156862745.09803921</v>
      </c>
      <c r="K13">
        <f t="shared" si="5"/>
        <v>10443.226948200872</v>
      </c>
      <c r="L13">
        <f t="shared" si="6"/>
        <v>116035.8549800097</v>
      </c>
      <c r="N13">
        <v>20000000000</v>
      </c>
      <c r="O13" s="2">
        <f t="shared" si="7"/>
        <v>0.30838403225490207</v>
      </c>
      <c r="P13" s="2">
        <f t="shared" si="8"/>
        <v>5.3675407267320683E-4</v>
      </c>
      <c r="Q13" s="2">
        <f t="shared" si="1"/>
        <v>1.7405378247001455E-3</v>
      </c>
      <c r="R13">
        <v>120000</v>
      </c>
      <c r="S13">
        <f t="shared" si="2"/>
        <v>122980.39215686274</v>
      </c>
      <c r="T13">
        <f t="shared" si="9"/>
        <v>3402.8425401314048</v>
      </c>
      <c r="U13">
        <f t="shared" si="10"/>
        <v>37809.361557015611</v>
      </c>
      <c r="V13">
        <f t="shared" si="11"/>
        <v>3497941.012180787</v>
      </c>
    </row>
    <row r="14" spans="5:22" x14ac:dyDescent="0.15">
      <c r="E14" s="1">
        <v>43300</v>
      </c>
      <c r="F14">
        <f t="shared" si="3"/>
        <v>6324543390.1960812</v>
      </c>
      <c r="G14">
        <f t="shared" si="4"/>
        <v>10851117.308444146</v>
      </c>
      <c r="H14">
        <v>6000000</v>
      </c>
      <c r="I14">
        <v>0.09</v>
      </c>
      <c r="J14">
        <f t="shared" si="0"/>
        <v>156862745.09803921</v>
      </c>
      <c r="K14">
        <f t="shared" si="5"/>
        <v>10294.293174047836</v>
      </c>
      <c r="L14">
        <f t="shared" si="6"/>
        <v>114381.03526719818</v>
      </c>
      <c r="N14">
        <v>20000000000</v>
      </c>
      <c r="O14" s="2">
        <f t="shared" si="7"/>
        <v>0.31622716950980406</v>
      </c>
      <c r="P14" s="2">
        <f t="shared" si="8"/>
        <v>5.4255586542220732E-4</v>
      </c>
      <c r="Q14" s="2">
        <f t="shared" si="1"/>
        <v>1.7157155290079727E-3</v>
      </c>
      <c r="R14">
        <v>120000</v>
      </c>
      <c r="S14">
        <f t="shared" si="2"/>
        <v>122980.39215686274</v>
      </c>
      <c r="T14">
        <f t="shared" si="9"/>
        <v>3470.9833170560951</v>
      </c>
      <c r="U14">
        <f t="shared" si="10"/>
        <v>38566.48130062328</v>
      </c>
      <c r="V14">
        <f t="shared" si="11"/>
        <v>3658730.7658946654</v>
      </c>
    </row>
    <row r="15" spans="5:22" x14ac:dyDescent="0.15">
      <c r="E15" s="1">
        <v>43301</v>
      </c>
      <c r="F15">
        <f t="shared" si="3"/>
        <v>6481406135.2941208</v>
      </c>
      <c r="G15">
        <f t="shared" si="4"/>
        <v>10965498.343711345</v>
      </c>
      <c r="H15">
        <v>6000000</v>
      </c>
      <c r="I15">
        <v>0.09</v>
      </c>
      <c r="J15">
        <f t="shared" si="0"/>
        <v>156862745.09803921</v>
      </c>
      <c r="K15">
        <f t="shared" si="5"/>
        <v>10151.036470928148</v>
      </c>
      <c r="L15">
        <f t="shared" si="6"/>
        <v>112789.29412142387</v>
      </c>
      <c r="N15">
        <v>20000000000</v>
      </c>
      <c r="O15" s="2">
        <f t="shared" si="7"/>
        <v>0.32407030676470605</v>
      </c>
      <c r="P15" s="2">
        <f t="shared" si="8"/>
        <v>5.4827491718556726E-4</v>
      </c>
      <c r="Q15" s="2">
        <f t="shared" si="1"/>
        <v>1.6918394118213577E-3</v>
      </c>
      <c r="R15">
        <v>120000</v>
      </c>
      <c r="S15">
        <f t="shared" si="2"/>
        <v>122980.39215686274</v>
      </c>
      <c r="T15">
        <f t="shared" si="9"/>
        <v>3536.5266977013375</v>
      </c>
      <c r="U15">
        <f t="shared" si="10"/>
        <v>39294.741085570422</v>
      </c>
      <c r="V15">
        <f t="shared" si="11"/>
        <v>3820277.6393521512</v>
      </c>
    </row>
    <row r="16" spans="5:22" x14ac:dyDescent="0.15">
      <c r="E16" s="1">
        <v>43302</v>
      </c>
      <c r="F16">
        <f t="shared" si="3"/>
        <v>6638268880.3921604</v>
      </c>
      <c r="G16">
        <f t="shared" si="4"/>
        <v>11078287.637832768</v>
      </c>
      <c r="H16">
        <v>6000000</v>
      </c>
      <c r="I16">
        <v>0.09</v>
      </c>
      <c r="J16">
        <f t="shared" si="0"/>
        <v>156862745.09803921</v>
      </c>
      <c r="K16">
        <f t="shared" si="5"/>
        <v>10013.1114036872</v>
      </c>
      <c r="L16">
        <f t="shared" si="6"/>
        <v>111256.79337430223</v>
      </c>
      <c r="N16">
        <v>20000000000</v>
      </c>
      <c r="O16" s="2">
        <f t="shared" si="7"/>
        <v>0.33191344401960804</v>
      </c>
      <c r="P16" s="2">
        <f t="shared" si="8"/>
        <v>5.539143818916384E-4</v>
      </c>
      <c r="Q16" s="2">
        <f t="shared" si="1"/>
        <v>1.6688519006145335E-3</v>
      </c>
      <c r="R16">
        <v>120000</v>
      </c>
      <c r="S16">
        <f t="shared" si="2"/>
        <v>122980.39215686274</v>
      </c>
      <c r="T16">
        <f t="shared" si="9"/>
        <v>3599.6307269427557</v>
      </c>
      <c r="U16">
        <f t="shared" si="10"/>
        <v>39995.896966030617</v>
      </c>
      <c r="V16">
        <f t="shared" si="11"/>
        <v>3982552.7725945842</v>
      </c>
    </row>
    <row r="17" spans="5:22" x14ac:dyDescent="0.15">
      <c r="E17" s="1">
        <v>43303</v>
      </c>
      <c r="F17">
        <f t="shared" si="3"/>
        <v>6795131625.4902</v>
      </c>
      <c r="G17">
        <f t="shared" si="4"/>
        <v>11189544.43120707</v>
      </c>
      <c r="H17">
        <v>6000000</v>
      </c>
      <c r="I17">
        <v>0.09</v>
      </c>
      <c r="J17">
        <f t="shared" si="0"/>
        <v>156862745.09803921</v>
      </c>
      <c r="K17">
        <f t="shared" si="5"/>
        <v>9880.2010450237813</v>
      </c>
      <c r="L17">
        <f t="shared" si="6"/>
        <v>109780.01161137535</v>
      </c>
      <c r="N17">
        <v>20000000000</v>
      </c>
      <c r="O17" s="2">
        <f t="shared" si="7"/>
        <v>0.33975658127451003</v>
      </c>
      <c r="P17" s="2">
        <f t="shared" si="8"/>
        <v>5.5947722156035346E-4</v>
      </c>
      <c r="Q17" s="2">
        <f t="shared" si="1"/>
        <v>1.6467001741706302E-3</v>
      </c>
      <c r="R17">
        <v>120000</v>
      </c>
      <c r="S17">
        <f t="shared" si="2"/>
        <v>122980.39215686274</v>
      </c>
      <c r="T17">
        <f t="shared" si="9"/>
        <v>3660.4404066286966</v>
      </c>
      <c r="U17">
        <f t="shared" si="10"/>
        <v>40671.560073652188</v>
      </c>
      <c r="V17">
        <f t="shared" si="11"/>
        <v>4145529.0617174776</v>
      </c>
    </row>
    <row r="18" spans="5:22" x14ac:dyDescent="0.15">
      <c r="E18" s="1">
        <v>43304</v>
      </c>
      <c r="F18">
        <f t="shared" si="3"/>
        <v>6951994370.5882397</v>
      </c>
      <c r="G18">
        <f t="shared" si="4"/>
        <v>11299324.442818446</v>
      </c>
      <c r="H18">
        <v>6000000</v>
      </c>
      <c r="I18">
        <v>0.09</v>
      </c>
      <c r="J18">
        <f t="shared" si="0"/>
        <v>156862745.09803921</v>
      </c>
      <c r="K18">
        <f t="shared" si="5"/>
        <v>9752.0140326543678</v>
      </c>
      <c r="L18">
        <f t="shared" si="6"/>
        <v>108355.71147393742</v>
      </c>
      <c r="N18">
        <v>20000000000</v>
      </c>
      <c r="O18" s="2">
        <f t="shared" si="7"/>
        <v>0.34759971852941196</v>
      </c>
      <c r="P18" s="2">
        <f t="shared" si="8"/>
        <v>5.6496622214092227E-4</v>
      </c>
      <c r="Q18" s="2">
        <f t="shared" si="1"/>
        <v>1.6253356721090612E-3</v>
      </c>
      <c r="R18">
        <v>120000</v>
      </c>
      <c r="S18">
        <f t="shared" si="2"/>
        <v>122980.39215686274</v>
      </c>
      <c r="T18">
        <f t="shared" si="9"/>
        <v>3719.0890419982084</v>
      </c>
      <c r="U18">
        <f t="shared" si="10"/>
        <v>41323.211577757873</v>
      </c>
      <c r="V18">
        <f t="shared" si="11"/>
        <v>4309181.0139479926</v>
      </c>
    </row>
    <row r="19" spans="5:22" x14ac:dyDescent="0.15">
      <c r="E19" s="1">
        <v>43305</v>
      </c>
      <c r="F19">
        <f t="shared" si="3"/>
        <v>7108857115.6862793</v>
      </c>
      <c r="G19">
        <f t="shared" si="4"/>
        <v>11407680.154292384</v>
      </c>
      <c r="H19">
        <v>6000000</v>
      </c>
      <c r="I19">
        <v>0.09</v>
      </c>
      <c r="J19">
        <f t="shared" si="0"/>
        <v>156862745.09803921</v>
      </c>
      <c r="K19">
        <f t="shared" si="5"/>
        <v>9628.2819884960663</v>
      </c>
      <c r="L19">
        <f t="shared" si="6"/>
        <v>106980.91098328964</v>
      </c>
      <c r="N19">
        <v>20000000000</v>
      </c>
      <c r="O19" s="2">
        <f t="shared" si="7"/>
        <v>0.35544285578431395</v>
      </c>
      <c r="P19" s="2">
        <f t="shared" si="8"/>
        <v>5.7038400771461926E-4</v>
      </c>
      <c r="Q19" s="2">
        <f t="shared" si="1"/>
        <v>1.6047136647493446E-3</v>
      </c>
      <c r="R19">
        <v>120000</v>
      </c>
      <c r="S19">
        <f t="shared" si="2"/>
        <v>122980.39215686274</v>
      </c>
      <c r="T19">
        <f t="shared" si="9"/>
        <v>3775.6994224667992</v>
      </c>
      <c r="U19">
        <f t="shared" si="10"/>
        <v>41952.215805186657</v>
      </c>
      <c r="V19">
        <f t="shared" si="11"/>
        <v>4473484.6176826134</v>
      </c>
    </row>
    <row r="20" spans="5:22" x14ac:dyDescent="0.15">
      <c r="E20" s="1">
        <v>43306</v>
      </c>
      <c r="F20">
        <f t="shared" si="3"/>
        <v>7265719860.7843189</v>
      </c>
      <c r="G20">
        <f t="shared" si="4"/>
        <v>11514661.065275675</v>
      </c>
      <c r="H20">
        <v>6000000</v>
      </c>
      <c r="I20">
        <v>0.09</v>
      </c>
      <c r="J20">
        <f t="shared" si="0"/>
        <v>156862745.09803921</v>
      </c>
      <c r="K20">
        <f t="shared" si="5"/>
        <v>9508.7572484794582</v>
      </c>
      <c r="L20">
        <f t="shared" si="6"/>
        <v>105652.85831643843</v>
      </c>
      <c r="N20">
        <v>20000000000</v>
      </c>
      <c r="O20" s="2">
        <f t="shared" si="7"/>
        <v>0.36328599303921594</v>
      </c>
      <c r="P20" s="2">
        <f t="shared" si="8"/>
        <v>5.7573305326378372E-4</v>
      </c>
      <c r="Q20" s="2">
        <f t="shared" si="1"/>
        <v>1.5847928747465762E-3</v>
      </c>
      <c r="R20">
        <v>120000</v>
      </c>
      <c r="S20">
        <f t="shared" si="2"/>
        <v>122980.39215686274</v>
      </c>
      <c r="T20">
        <f t="shared" si="9"/>
        <v>3830.3848602915632</v>
      </c>
      <c r="U20">
        <f t="shared" si="10"/>
        <v>42559.831781017368</v>
      </c>
      <c r="V20">
        <f t="shared" si="11"/>
        <v>4638417.225644663</v>
      </c>
    </row>
    <row r="21" spans="5:22" x14ac:dyDescent="0.15">
      <c r="E21" s="1">
        <v>43307</v>
      </c>
      <c r="F21">
        <f t="shared" si="3"/>
        <v>7422582605.8823586</v>
      </c>
      <c r="G21">
        <f t="shared" si="4"/>
        <v>11620313.923592113</v>
      </c>
      <c r="H21">
        <v>6000000</v>
      </c>
      <c r="I21">
        <v>0.09</v>
      </c>
      <c r="J21">
        <f t="shared" si="0"/>
        <v>156862745.09803921</v>
      </c>
      <c r="K21">
        <f t="shared" si="5"/>
        <v>9393.2108598290906</v>
      </c>
      <c r="L21">
        <f t="shared" si="6"/>
        <v>104369.00955365656</v>
      </c>
      <c r="N21">
        <v>20000000000</v>
      </c>
      <c r="O21" s="2">
        <f t="shared" si="7"/>
        <v>0.37112913029411793</v>
      </c>
      <c r="P21" s="2">
        <f t="shared" si="8"/>
        <v>5.8101569617960566E-4</v>
      </c>
      <c r="Q21" s="2">
        <f t="shared" si="1"/>
        <v>1.5655351433048483E-3</v>
      </c>
      <c r="R21">
        <v>120000</v>
      </c>
      <c r="S21">
        <f t="shared" si="2"/>
        <v>122980.39215686274</v>
      </c>
      <c r="T21">
        <f t="shared" si="9"/>
        <v>3883.2501068634233</v>
      </c>
      <c r="U21">
        <f t="shared" si="10"/>
        <v>43147.223409593593</v>
      </c>
      <c r="V21">
        <f t="shared" si="11"/>
        <v>4803957.4495825432</v>
      </c>
    </row>
    <row r="22" spans="5:22" x14ac:dyDescent="0.15">
      <c r="E22" s="1">
        <v>43308</v>
      </c>
      <c r="F22">
        <f t="shared" si="3"/>
        <v>7579445350.9803982</v>
      </c>
      <c r="G22">
        <f t="shared" si="4"/>
        <v>11724682.933145769</v>
      </c>
      <c r="H22">
        <v>6000000</v>
      </c>
      <c r="I22">
        <v>0.09</v>
      </c>
      <c r="J22">
        <f t="shared" si="0"/>
        <v>156862745.09803921</v>
      </c>
      <c r="K22">
        <f t="shared" si="5"/>
        <v>9281.4308094160369</v>
      </c>
      <c r="L22">
        <f t="shared" si="6"/>
        <v>103127.00899351152</v>
      </c>
      <c r="N22">
        <v>20000000000</v>
      </c>
      <c r="O22" s="2">
        <f t="shared" si="7"/>
        <v>0.37897226754901991</v>
      </c>
      <c r="P22" s="2">
        <f t="shared" si="8"/>
        <v>5.8623414665728846E-4</v>
      </c>
      <c r="Q22" s="2">
        <f t="shared" si="1"/>
        <v>1.5469051349026727E-3</v>
      </c>
      <c r="R22">
        <v>120000</v>
      </c>
      <c r="S22">
        <f t="shared" si="2"/>
        <v>122980.39215686274</v>
      </c>
      <c r="T22">
        <f t="shared" si="9"/>
        <v>3934.3921632783758</v>
      </c>
      <c r="U22">
        <f t="shared" si="10"/>
        <v>43715.468480870841</v>
      </c>
      <c r="V22">
        <f t="shared" si="11"/>
        <v>4970085.0651489999</v>
      </c>
    </row>
    <row r="23" spans="5:22" x14ac:dyDescent="0.15">
      <c r="E23" s="1">
        <v>43309</v>
      </c>
      <c r="F23">
        <f t="shared" si="3"/>
        <v>7736308096.0784378</v>
      </c>
      <c r="G23">
        <f t="shared" si="4"/>
        <v>11827809.942139281</v>
      </c>
      <c r="H23">
        <v>6000000</v>
      </c>
      <c r="I23">
        <v>0.09</v>
      </c>
      <c r="J23">
        <f t="shared" si="0"/>
        <v>156862745.09803921</v>
      </c>
      <c r="K23">
        <f t="shared" si="5"/>
        <v>9173.220452376896</v>
      </c>
      <c r="L23">
        <f t="shared" si="6"/>
        <v>101924.67169307663</v>
      </c>
      <c r="N23">
        <v>20000000000</v>
      </c>
      <c r="O23" s="2">
        <f t="shared" si="7"/>
        <v>0.3868154048039219</v>
      </c>
      <c r="P23" s="2">
        <f t="shared" si="8"/>
        <v>5.9139049710696401E-4</v>
      </c>
      <c r="Q23" s="2">
        <f t="shared" si="1"/>
        <v>1.5288700753961493E-3</v>
      </c>
      <c r="R23">
        <v>120000</v>
      </c>
      <c r="S23">
        <f t="shared" si="2"/>
        <v>122980.39215686274</v>
      </c>
      <c r="T23">
        <f t="shared" si="9"/>
        <v>3983.9009992820111</v>
      </c>
      <c r="U23">
        <f t="shared" si="10"/>
        <v>44265.566658689015</v>
      </c>
      <c r="V23">
        <f t="shared" si="11"/>
        <v>5136780.9257867336</v>
      </c>
    </row>
    <row r="24" spans="5:22" x14ac:dyDescent="0.15">
      <c r="E24" s="1">
        <v>43310</v>
      </c>
      <c r="F24">
        <f t="shared" si="3"/>
        <v>7893170841.1764774</v>
      </c>
      <c r="G24">
        <f t="shared" si="4"/>
        <v>11929734.613832358</v>
      </c>
      <c r="H24">
        <v>6000000</v>
      </c>
      <c r="I24">
        <v>0.09</v>
      </c>
      <c r="J24">
        <f t="shared" si="0"/>
        <v>156862745.09803921</v>
      </c>
      <c r="K24">
        <f t="shared" si="5"/>
        <v>9068.3971148311539</v>
      </c>
      <c r="L24">
        <f t="shared" si="6"/>
        <v>100759.96794256839</v>
      </c>
      <c r="N24">
        <v>20000000000</v>
      </c>
      <c r="O24" s="2">
        <f t="shared" si="7"/>
        <v>0.39465854205882389</v>
      </c>
      <c r="P24" s="2">
        <f t="shared" si="8"/>
        <v>5.9648673069161791E-4</v>
      </c>
      <c r="Q24" s="2">
        <f t="shared" si="1"/>
        <v>1.5113995191385254E-3</v>
      </c>
      <c r="R24">
        <v>120000</v>
      </c>
      <c r="S24">
        <f t="shared" si="2"/>
        <v>122980.39215686274</v>
      </c>
      <c r="T24">
        <f t="shared" si="9"/>
        <v>4031.8601925598659</v>
      </c>
      <c r="U24">
        <f t="shared" si="10"/>
        <v>44798.446583998513</v>
      </c>
      <c r="V24">
        <f t="shared" si="11"/>
        <v>5304026.884602285</v>
      </c>
    </row>
    <row r="25" spans="5:22" x14ac:dyDescent="0.15">
      <c r="E25" s="1">
        <v>43311</v>
      </c>
      <c r="F25">
        <f t="shared" si="3"/>
        <v>8050033586.2745171</v>
      </c>
      <c r="G25">
        <f t="shared" si="4"/>
        <v>12030494.581774926</v>
      </c>
      <c r="H25">
        <v>6000000</v>
      </c>
      <c r="I25">
        <v>0.09</v>
      </c>
      <c r="J25">
        <f t="shared" si="0"/>
        <v>156862745.09803921</v>
      </c>
      <c r="K25">
        <f t="shared" si="5"/>
        <v>8966.7908483913779</v>
      </c>
      <c r="L25">
        <f t="shared" si="6"/>
        <v>99631.009426570876</v>
      </c>
      <c r="N25">
        <v>20000000000</v>
      </c>
      <c r="O25" s="2">
        <f t="shared" si="7"/>
        <v>0.40250167931372588</v>
      </c>
      <c r="P25" s="2">
        <f t="shared" si="8"/>
        <v>6.0152472908874628E-4</v>
      </c>
      <c r="Q25" s="2">
        <f t="shared" si="1"/>
        <v>1.4944651413985627E-3</v>
      </c>
      <c r="R25">
        <v>120000</v>
      </c>
      <c r="S25">
        <f t="shared" si="2"/>
        <v>122980.39215686274</v>
      </c>
      <c r="T25">
        <f t="shared" si="9"/>
        <v>4078.3474985789085</v>
      </c>
      <c r="U25">
        <f t="shared" si="10"/>
        <v>45314.972206432321</v>
      </c>
      <c r="V25">
        <f t="shared" si="11"/>
        <v>5471805.723343146</v>
      </c>
    </row>
    <row r="26" spans="5:22" x14ac:dyDescent="0.15">
      <c r="E26" s="1">
        <v>43312</v>
      </c>
      <c r="F26">
        <f t="shared" si="3"/>
        <v>8206896331.3725567</v>
      </c>
      <c r="G26">
        <f t="shared" si="4"/>
        <v>12130125.591201497</v>
      </c>
      <c r="H26">
        <v>6000000</v>
      </c>
      <c r="I26">
        <v>0.09</v>
      </c>
      <c r="J26">
        <f t="shared" si="0"/>
        <v>156862745.09803921</v>
      </c>
      <c r="K26">
        <f t="shared" si="5"/>
        <v>8868.2433173902191</v>
      </c>
      <c r="L26">
        <f t="shared" si="6"/>
        <v>98536.036859891334</v>
      </c>
      <c r="N26">
        <v>20000000000</v>
      </c>
      <c r="O26" s="2">
        <f t="shared" si="7"/>
        <v>0.41034481656862781</v>
      </c>
      <c r="P26" s="2">
        <f t="shared" si="8"/>
        <v>6.0650627956007489E-4</v>
      </c>
      <c r="Q26" s="2">
        <f t="shared" si="1"/>
        <v>1.4780405528983698E-3</v>
      </c>
      <c r="R26">
        <v>120000</v>
      </c>
      <c r="S26">
        <f t="shared" si="2"/>
        <v>122980.39215686274</v>
      </c>
      <c r="T26">
        <f t="shared" si="9"/>
        <v>4123.4353597078998</v>
      </c>
      <c r="U26">
        <f t="shared" si="10"/>
        <v>45815.948441198889</v>
      </c>
      <c r="V26">
        <f t="shared" si="11"/>
        <v>5640101.0877064411</v>
      </c>
    </row>
    <row r="27" spans="5:22" x14ac:dyDescent="0.15">
      <c r="E27" s="1">
        <v>43313</v>
      </c>
      <c r="F27">
        <f t="shared" si="3"/>
        <v>8363759076.4705963</v>
      </c>
      <c r="G27">
        <f t="shared" si="4"/>
        <v>12228661.628061388</v>
      </c>
      <c r="H27">
        <v>6000000</v>
      </c>
      <c r="I27">
        <v>0.09</v>
      </c>
      <c r="J27">
        <f t="shared" si="0"/>
        <v>156862745.09803921</v>
      </c>
      <c r="K27">
        <f t="shared" si="5"/>
        <v>8772.6068024583037</v>
      </c>
      <c r="L27">
        <f t="shared" si="6"/>
        <v>97473.408916203378</v>
      </c>
      <c r="N27">
        <v>20000000000</v>
      </c>
      <c r="O27" s="2">
        <f t="shared" si="7"/>
        <v>0.4181879538235298</v>
      </c>
      <c r="P27" s="2">
        <f t="shared" si="8"/>
        <v>6.1143308140306938E-4</v>
      </c>
      <c r="Q27" s="2">
        <f t="shared" si="1"/>
        <v>1.4621011337430504E-3</v>
      </c>
      <c r="R27">
        <v>120000</v>
      </c>
      <c r="S27">
        <f t="shared" si="2"/>
        <v>122980.39215686274</v>
      </c>
      <c r="T27">
        <f t="shared" si="9"/>
        <v>4167.1913611044283</v>
      </c>
      <c r="U27">
        <f t="shared" si="10"/>
        <v>46302.126234493648</v>
      </c>
      <c r="V27">
        <f t="shared" si="11"/>
        <v>5808897.4283045027</v>
      </c>
    </row>
    <row r="28" spans="5:22" x14ac:dyDescent="0.15">
      <c r="E28" s="1">
        <v>43314</v>
      </c>
      <c r="F28">
        <f t="shared" si="3"/>
        <v>8520621821.5686359</v>
      </c>
      <c r="G28">
        <f t="shared" si="4"/>
        <v>12326135.036977591</v>
      </c>
      <c r="H28">
        <v>6000000</v>
      </c>
      <c r="I28">
        <v>0.09</v>
      </c>
      <c r="J28">
        <f t="shared" si="0"/>
        <v>156862745.09803921</v>
      </c>
      <c r="K28">
        <f t="shared" si="5"/>
        <v>8679.7433063694152</v>
      </c>
      <c r="L28">
        <f t="shared" si="6"/>
        <v>96441.592292993504</v>
      </c>
      <c r="N28">
        <v>20000000000</v>
      </c>
      <c r="O28" s="2">
        <f t="shared" si="7"/>
        <v>0.42603109107843179</v>
      </c>
      <c r="P28" s="2">
        <f t="shared" si="8"/>
        <v>6.1630675184887955E-4</v>
      </c>
      <c r="Q28" s="2">
        <f t="shared" si="1"/>
        <v>1.4466238843949025E-3</v>
      </c>
      <c r="R28">
        <v>120000</v>
      </c>
      <c r="S28">
        <f t="shared" si="2"/>
        <v>122980.39215686274</v>
      </c>
      <c r="T28">
        <f t="shared" si="9"/>
        <v>4209.678639812194</v>
      </c>
      <c r="U28">
        <f t="shared" si="10"/>
        <v>46774.207109024377</v>
      </c>
      <c r="V28">
        <f t="shared" si="11"/>
        <v>5978179.9466958586</v>
      </c>
    </row>
    <row r="29" spans="5:22" x14ac:dyDescent="0.15">
      <c r="E29" s="1">
        <v>43315</v>
      </c>
      <c r="F29">
        <f t="shared" si="3"/>
        <v>8677484566.6666756</v>
      </c>
      <c r="G29">
        <f t="shared" si="4"/>
        <v>12422576.629270585</v>
      </c>
      <c r="H29">
        <v>6000000</v>
      </c>
      <c r="I29">
        <v>0.09</v>
      </c>
      <c r="J29">
        <f t="shared" si="0"/>
        <v>156862745.09803921</v>
      </c>
      <c r="K29">
        <f t="shared" si="5"/>
        <v>8589.5237499978848</v>
      </c>
      <c r="L29">
        <f t="shared" si="6"/>
        <v>95439.15277775428</v>
      </c>
      <c r="N29">
        <v>20000000000</v>
      </c>
      <c r="O29" s="2">
        <f t="shared" si="7"/>
        <v>0.43387422833333378</v>
      </c>
      <c r="P29" s="2">
        <f t="shared" si="8"/>
        <v>6.211288314635293E-4</v>
      </c>
      <c r="Q29" s="2">
        <f t="shared" si="1"/>
        <v>1.4315872916663142E-3</v>
      </c>
      <c r="R29">
        <v>120000</v>
      </c>
      <c r="S29">
        <f t="shared" si="2"/>
        <v>122980.39215686274</v>
      </c>
      <c r="T29">
        <f t="shared" si="9"/>
        <v>4250.9562526298205</v>
      </c>
      <c r="U29">
        <f t="shared" si="10"/>
        <v>47232.84725144245</v>
      </c>
      <c r="V29">
        <f t="shared" si="11"/>
        <v>6147934.545961746</v>
      </c>
    </row>
    <row r="30" spans="5:22" x14ac:dyDescent="0.15">
      <c r="E30" s="1">
        <v>43316</v>
      </c>
      <c r="F30">
        <f t="shared" si="3"/>
        <v>8834347311.7647152</v>
      </c>
      <c r="G30">
        <f t="shared" si="4"/>
        <v>12518015.782048339</v>
      </c>
      <c r="H30">
        <v>6000000</v>
      </c>
      <c r="I30">
        <v>0.09</v>
      </c>
      <c r="J30">
        <f t="shared" si="0"/>
        <v>156862745.09803921</v>
      </c>
      <c r="K30">
        <f t="shared" si="5"/>
        <v>8501.8272478679282</v>
      </c>
      <c r="L30">
        <f t="shared" si="6"/>
        <v>94464.747198532539</v>
      </c>
      <c r="N30">
        <v>20000000000</v>
      </c>
      <c r="O30" s="2">
        <f t="shared" si="7"/>
        <v>0.44171736558823577</v>
      </c>
      <c r="P30" s="2">
        <f t="shared" si="8"/>
        <v>6.2590078910241696E-4</v>
      </c>
      <c r="Q30" s="2">
        <f t="shared" si="1"/>
        <v>1.4169712079779879E-3</v>
      </c>
      <c r="R30">
        <v>120000</v>
      </c>
      <c r="S30">
        <f t="shared" si="2"/>
        <v>122980.39215686274</v>
      </c>
      <c r="T30">
        <f t="shared" si="9"/>
        <v>4291.0795075644101</v>
      </c>
      <c r="U30">
        <f t="shared" si="10"/>
        <v>47678.661195160115</v>
      </c>
      <c r="V30">
        <f t="shared" si="11"/>
        <v>6318147.7853700509</v>
      </c>
    </row>
    <row r="31" spans="5:22" x14ac:dyDescent="0.15">
      <c r="E31" s="1">
        <v>43317</v>
      </c>
      <c r="F31">
        <f t="shared" si="3"/>
        <v>8991210056.8627548</v>
      </c>
      <c r="G31">
        <f t="shared" si="4"/>
        <v>12612480.529246872</v>
      </c>
      <c r="H31">
        <v>6000000</v>
      </c>
      <c r="I31">
        <v>0.09</v>
      </c>
      <c r="J31">
        <f t="shared" si="0"/>
        <v>156862745.09803921</v>
      </c>
      <c r="K31">
        <f t="shared" si="5"/>
        <v>8416.5404541650751</v>
      </c>
      <c r="L31">
        <f t="shared" si="6"/>
        <v>93517.116157389726</v>
      </c>
      <c r="N31">
        <v>20000000000</v>
      </c>
      <c r="O31" s="2">
        <f t="shared" si="7"/>
        <v>0.44956050284313775</v>
      </c>
      <c r="P31" s="2">
        <f t="shared" si="8"/>
        <v>6.3062402646234359E-4</v>
      </c>
      <c r="Q31" s="2">
        <f t="shared" si="1"/>
        <v>1.4027567423608458E-3</v>
      </c>
      <c r="R31">
        <v>120000</v>
      </c>
      <c r="S31">
        <f t="shared" si="2"/>
        <v>122980.39215686274</v>
      </c>
      <c r="T31">
        <f t="shared" si="9"/>
        <v>4330.1002630470221</v>
      </c>
      <c r="U31">
        <f t="shared" si="10"/>
        <v>48112.225144966913</v>
      </c>
      <c r="V31">
        <f t="shared" si="11"/>
        <v>6488806.8387220735</v>
      </c>
    </row>
    <row r="32" spans="5:22" x14ac:dyDescent="0.15">
      <c r="E32" s="1">
        <v>43318</v>
      </c>
      <c r="F32">
        <f t="shared" si="3"/>
        <v>9148072801.9607944</v>
      </c>
      <c r="G32">
        <f t="shared" si="4"/>
        <v>12705997.645404262</v>
      </c>
      <c r="H32">
        <v>6000000</v>
      </c>
      <c r="I32">
        <v>0.09</v>
      </c>
      <c r="J32">
        <f t="shared" si="0"/>
        <v>156862745.09803921</v>
      </c>
      <c r="K32">
        <f t="shared" si="5"/>
        <v>8333.5569712655961</v>
      </c>
      <c r="L32">
        <f t="shared" si="6"/>
        <v>92595.077458506625</v>
      </c>
      <c r="N32">
        <v>20000000000</v>
      </c>
      <c r="O32" s="2">
        <f t="shared" si="7"/>
        <v>0.45740364009803974</v>
      </c>
      <c r="P32" s="2">
        <f t="shared" si="8"/>
        <v>6.3529988227021314E-4</v>
      </c>
      <c r="Q32" s="2">
        <f t="shared" si="1"/>
        <v>1.3889261618775994E-3</v>
      </c>
      <c r="R32">
        <v>120000</v>
      </c>
      <c r="S32">
        <f t="shared" si="2"/>
        <v>122980.39215686274</v>
      </c>
      <c r="T32">
        <f t="shared" si="9"/>
        <v>4368.0671985446525</v>
      </c>
      <c r="U32">
        <f t="shared" si="10"/>
        <v>48534.079983829477</v>
      </c>
      <c r="V32">
        <f t="shared" si="11"/>
        <v>6659899.4560239026</v>
      </c>
    </row>
    <row r="33" spans="5:22" x14ac:dyDescent="0.15">
      <c r="E33" s="1">
        <v>43319</v>
      </c>
      <c r="F33">
        <f t="shared" si="3"/>
        <v>9304935547.0588341</v>
      </c>
      <c r="G33">
        <f t="shared" si="4"/>
        <v>12798592.722862769</v>
      </c>
      <c r="H33">
        <v>6000000</v>
      </c>
      <c r="I33">
        <v>0.09</v>
      </c>
      <c r="J33">
        <f t="shared" si="0"/>
        <v>156862745.09803921</v>
      </c>
      <c r="K33">
        <f t="shared" si="5"/>
        <v>8252.7768138543852</v>
      </c>
      <c r="L33">
        <f t="shared" si="6"/>
        <v>91697.520153937614</v>
      </c>
      <c r="N33">
        <v>20000000000</v>
      </c>
      <c r="O33" s="2">
        <f t="shared" si="7"/>
        <v>0.46524677735294168</v>
      </c>
      <c r="P33" s="2">
        <f t="shared" si="8"/>
        <v>6.399296361431384E-4</v>
      </c>
      <c r="Q33" s="2">
        <f t="shared" si="1"/>
        <v>1.3754628023090641E-3</v>
      </c>
      <c r="R33">
        <v>120000</v>
      </c>
      <c r="S33">
        <f t="shared" si="2"/>
        <v>122980.39215686274</v>
      </c>
      <c r="T33">
        <f t="shared" si="9"/>
        <v>4405.0260597391762</v>
      </c>
      <c r="U33">
        <f t="shared" si="10"/>
        <v>48944.733997101961</v>
      </c>
      <c r="V33">
        <f t="shared" si="11"/>
        <v>6831413.9281645948</v>
      </c>
    </row>
    <row r="34" spans="5:22" x14ac:dyDescent="0.15">
      <c r="E34" s="1">
        <v>43320</v>
      </c>
      <c r="F34">
        <f t="shared" si="3"/>
        <v>9461798292.1568737</v>
      </c>
      <c r="G34">
        <f t="shared" si="4"/>
        <v>12890290.243016707</v>
      </c>
      <c r="H34">
        <v>6000000</v>
      </c>
      <c r="I34">
        <v>0.09</v>
      </c>
      <c r="J34">
        <f t="shared" si="0"/>
        <v>156862745.09803921</v>
      </c>
      <c r="K34">
        <f t="shared" si="5"/>
        <v>8174.1059225719046</v>
      </c>
      <c r="L34">
        <f t="shared" si="6"/>
        <v>90823.399139687826</v>
      </c>
      <c r="N34">
        <v>20000000000</v>
      </c>
      <c r="O34" s="2">
        <f t="shared" si="7"/>
        <v>0.47308991460784366</v>
      </c>
      <c r="P34" s="2">
        <f t="shared" si="8"/>
        <v>6.4451451215083531E-4</v>
      </c>
      <c r="Q34" s="2">
        <f t="shared" si="1"/>
        <v>1.3623509870953176E-3</v>
      </c>
      <c r="R34">
        <v>120000</v>
      </c>
      <c r="S34">
        <f t="shared" si="2"/>
        <v>122980.39215686274</v>
      </c>
      <c r="T34">
        <f t="shared" si="9"/>
        <v>4441.019881045534</v>
      </c>
      <c r="U34">
        <f t="shared" si="10"/>
        <v>49344.665344950379</v>
      </c>
      <c r="V34">
        <f t="shared" si="11"/>
        <v>7003339.0543185594</v>
      </c>
    </row>
    <row r="35" spans="5:22" x14ac:dyDescent="0.15">
      <c r="E35" s="1">
        <v>43321</v>
      </c>
      <c r="F35">
        <f t="shared" si="3"/>
        <v>9618661037.2549133</v>
      </c>
      <c r="G35">
        <f t="shared" si="4"/>
        <v>12981113.642156394</v>
      </c>
      <c r="H35">
        <v>6000000</v>
      </c>
      <c r="I35">
        <v>0.09</v>
      </c>
      <c r="J35">
        <f t="shared" si="0"/>
        <v>156862745.09803921</v>
      </c>
      <c r="K35">
        <f t="shared" si="5"/>
        <v>8097.4557218794125</v>
      </c>
      <c r="L35">
        <f t="shared" si="6"/>
        <v>89971.730243104583</v>
      </c>
      <c r="N35">
        <v>20000000000</v>
      </c>
      <c r="O35" s="2">
        <f t="shared" si="7"/>
        <v>0.48093305186274565</v>
      </c>
      <c r="P35" s="2">
        <f t="shared" si="8"/>
        <v>6.4905568210781972E-4</v>
      </c>
      <c r="Q35" s="2">
        <f t="shared" si="1"/>
        <v>1.3495759536465688E-3</v>
      </c>
      <c r="R35">
        <v>120000</v>
      </c>
      <c r="S35">
        <f t="shared" si="2"/>
        <v>122980.39215686274</v>
      </c>
      <c r="T35">
        <f t="shared" si="9"/>
        <v>4476.0891878990142</v>
      </c>
      <c r="U35">
        <f t="shared" si="10"/>
        <v>49734.324309989046</v>
      </c>
      <c r="V35">
        <f t="shared" si="11"/>
        <v>7175664.1118203728</v>
      </c>
    </row>
    <row r="36" spans="5:22" x14ac:dyDescent="0.15">
      <c r="E36" s="1">
        <v>43322</v>
      </c>
      <c r="F36">
        <f t="shared" si="3"/>
        <v>9775523782.352953</v>
      </c>
      <c r="G36">
        <f t="shared" si="4"/>
        <v>13071085.3723995</v>
      </c>
      <c r="H36">
        <v>6000000</v>
      </c>
      <c r="I36">
        <v>0.09</v>
      </c>
      <c r="J36">
        <f t="shared" si="0"/>
        <v>156862745.09803921</v>
      </c>
      <c r="K36">
        <f t="shared" si="5"/>
        <v>8022.7427174771665</v>
      </c>
      <c r="L36">
        <f t="shared" si="6"/>
        <v>89141.5857497463</v>
      </c>
      <c r="N36">
        <v>20000000000</v>
      </c>
      <c r="O36" s="2">
        <f t="shared" si="7"/>
        <v>0.48877618911764764</v>
      </c>
      <c r="P36" s="2">
        <f t="shared" si="8"/>
        <v>6.5355426861997499E-4</v>
      </c>
      <c r="Q36" s="2">
        <f t="shared" si="1"/>
        <v>1.3371237862461944E-3</v>
      </c>
      <c r="R36">
        <v>120000</v>
      </c>
      <c r="S36">
        <f t="shared" si="2"/>
        <v>122980.39215686274</v>
      </c>
      <c r="T36">
        <f t="shared" si="9"/>
        <v>4510.2721809460818</v>
      </c>
      <c r="U36">
        <f t="shared" si="10"/>
        <v>50114.135343845352</v>
      </c>
      <c r="V36">
        <f t="shared" si="11"/>
        <v>7348378.8282872243</v>
      </c>
    </row>
    <row r="37" spans="5:22" x14ac:dyDescent="0.15">
      <c r="E37" s="1">
        <v>43323</v>
      </c>
      <c r="F37">
        <f t="shared" si="3"/>
        <v>9932386527.4509926</v>
      </c>
      <c r="G37">
        <f t="shared" si="4"/>
        <v>13160226.958149247</v>
      </c>
      <c r="H37">
        <v>6000000</v>
      </c>
      <c r="I37">
        <v>0.09</v>
      </c>
      <c r="J37">
        <f t="shared" si="0"/>
        <v>156862745.09803921</v>
      </c>
      <c r="K37">
        <f t="shared" si="5"/>
        <v>7949.8881291684693</v>
      </c>
      <c r="L37">
        <f t="shared" si="6"/>
        <v>88332.090324094112</v>
      </c>
      <c r="N37">
        <v>20000000000</v>
      </c>
      <c r="O37" s="2">
        <f t="shared" si="7"/>
        <v>0.49661932637254963</v>
      </c>
      <c r="P37" s="2">
        <f t="shared" si="8"/>
        <v>6.5801134790746229E-4</v>
      </c>
      <c r="Q37" s="2">
        <f t="shared" si="1"/>
        <v>1.3249813548614116E-3</v>
      </c>
      <c r="R37">
        <v>120000</v>
      </c>
      <c r="S37">
        <f t="shared" si="2"/>
        <v>122980.39215686274</v>
      </c>
      <c r="T37">
        <f t="shared" si="9"/>
        <v>4543.6049040178941</v>
      </c>
      <c r="U37">
        <f t="shared" si="10"/>
        <v>50484.498933532159</v>
      </c>
      <c r="V37">
        <f t="shared" si="11"/>
        <v>7521473.3557879319</v>
      </c>
    </row>
    <row r="38" spans="5:22" x14ac:dyDescent="0.15">
      <c r="E38" s="1">
        <v>43324</v>
      </c>
      <c r="F38">
        <f t="shared" si="3"/>
        <v>10089249272.549032</v>
      </c>
      <c r="G38">
        <f t="shared" si="4"/>
        <v>13248559.048473341</v>
      </c>
      <c r="H38">
        <v>6000000</v>
      </c>
      <c r="I38">
        <v>0.09</v>
      </c>
      <c r="J38">
        <f t="shared" si="0"/>
        <v>156862745.09803921</v>
      </c>
      <c r="K38">
        <f t="shared" si="5"/>
        <v>7878.8175555461012</v>
      </c>
      <c r="L38">
        <f t="shared" si="6"/>
        <v>87542.417283845571</v>
      </c>
      <c r="N38">
        <v>20000000000</v>
      </c>
      <c r="O38" s="2">
        <f t="shared" si="7"/>
        <v>0.50446246362745162</v>
      </c>
      <c r="P38" s="2">
        <f t="shared" si="8"/>
        <v>6.6242795242366711E-4</v>
      </c>
      <c r="Q38" s="2">
        <f t="shared" si="1"/>
        <v>1.3131362592576836E-3</v>
      </c>
      <c r="R38">
        <v>120000</v>
      </c>
      <c r="S38">
        <f t="shared" si="2"/>
        <v>122980.39215686274</v>
      </c>
      <c r="T38">
        <f t="shared" si="9"/>
        <v>4576.121397544307</v>
      </c>
      <c r="U38">
        <f t="shared" si="10"/>
        <v>50845.793306047861</v>
      </c>
      <c r="V38">
        <f t="shared" si="11"/>
        <v>7694938.2468783269</v>
      </c>
    </row>
    <row r="39" spans="5:22" x14ac:dyDescent="0.15">
      <c r="E39" s="1">
        <v>43325</v>
      </c>
      <c r="F39">
        <f t="shared" si="3"/>
        <v>10246112017.647072</v>
      </c>
      <c r="G39">
        <f t="shared" si="4"/>
        <v>13336101.465757187</v>
      </c>
      <c r="H39">
        <v>6000000</v>
      </c>
      <c r="I39">
        <v>0.09</v>
      </c>
      <c r="J39">
        <f t="shared" si="0"/>
        <v>156862745.09803921</v>
      </c>
      <c r="K39">
        <f t="shared" si="5"/>
        <v>7809.4606672978989</v>
      </c>
      <c r="L39">
        <f t="shared" si="6"/>
        <v>86771.785192198877</v>
      </c>
      <c r="N39">
        <v>20000000000</v>
      </c>
      <c r="O39" s="2">
        <f t="shared" si="7"/>
        <v>0.51230560088235355</v>
      </c>
      <c r="P39" s="2">
        <f t="shared" si="8"/>
        <v>6.6680507328785942E-4</v>
      </c>
      <c r="Q39" s="2">
        <f t="shared" si="1"/>
        <v>1.3015767778829831E-3</v>
      </c>
      <c r="R39">
        <v>120000</v>
      </c>
      <c r="S39">
        <f t="shared" si="2"/>
        <v>122980.39215686274</v>
      </c>
      <c r="T39">
        <f t="shared" si="9"/>
        <v>4607.8538388739353</v>
      </c>
      <c r="U39">
        <f t="shared" si="10"/>
        <v>51198.375987488173</v>
      </c>
      <c r="V39">
        <f t="shared" si="11"/>
        <v>7868764.4323412376</v>
      </c>
    </row>
    <row r="40" spans="5:22" x14ac:dyDescent="0.15">
      <c r="E40" s="1">
        <v>43326</v>
      </c>
      <c r="F40">
        <f t="shared" si="3"/>
        <v>10402974762.745111</v>
      </c>
      <c r="G40">
        <f t="shared" si="4"/>
        <v>13422873.250949387</v>
      </c>
      <c r="H40">
        <v>6000000</v>
      </c>
      <c r="I40">
        <v>0.09</v>
      </c>
      <c r="J40">
        <f t="shared" si="0"/>
        <v>156862745.09803921</v>
      </c>
      <c r="K40">
        <f t="shared" si="5"/>
        <v>7741.7509262941194</v>
      </c>
      <c r="L40">
        <f t="shared" si="6"/>
        <v>86019.454736601328</v>
      </c>
      <c r="N40">
        <v>20000000000</v>
      </c>
      <c r="O40" s="2">
        <f t="shared" si="7"/>
        <v>0.5201487381372556</v>
      </c>
      <c r="P40" s="2">
        <f t="shared" si="8"/>
        <v>6.7114366254746927E-4</v>
      </c>
      <c r="Q40" s="2">
        <f t="shared" si="1"/>
        <v>1.2902918210490201E-3</v>
      </c>
      <c r="R40">
        <v>120000</v>
      </c>
      <c r="S40">
        <f t="shared" si="2"/>
        <v>122980.39215686274</v>
      </c>
      <c r="T40">
        <f t="shared" si="9"/>
        <v>4638.8326707984261</v>
      </c>
      <c r="U40">
        <f t="shared" si="10"/>
        <v>51542.585231093624</v>
      </c>
      <c r="V40">
        <f t="shared" si="11"/>
        <v>8042943.2004855881</v>
      </c>
    </row>
    <row r="41" spans="5:22" x14ac:dyDescent="0.15">
      <c r="E41" s="1">
        <v>43327</v>
      </c>
      <c r="F41">
        <f t="shared" si="3"/>
        <v>10559837507.843151</v>
      </c>
      <c r="G41">
        <f t="shared" si="4"/>
        <v>13508892.705685988</v>
      </c>
      <c r="H41">
        <v>6000000</v>
      </c>
      <c r="I41">
        <v>0.09</v>
      </c>
      <c r="J41">
        <f t="shared" si="0"/>
        <v>156862745.09803921</v>
      </c>
      <c r="K41">
        <f t="shared" si="5"/>
        <v>7675.6253279385055</v>
      </c>
      <c r="L41">
        <f t="shared" si="6"/>
        <v>85284.725865983404</v>
      </c>
      <c r="N41">
        <v>20000000000</v>
      </c>
      <c r="O41" s="2">
        <f t="shared" si="7"/>
        <v>0.52799187539215753</v>
      </c>
      <c r="P41" s="2">
        <f t="shared" si="8"/>
        <v>6.7544463528429943E-4</v>
      </c>
      <c r="Q41" s="2">
        <f t="shared" si="1"/>
        <v>1.2792708879897511E-3</v>
      </c>
      <c r="R41">
        <v>120000</v>
      </c>
      <c r="S41">
        <f t="shared" si="2"/>
        <v>122980.39215686274</v>
      </c>
      <c r="T41">
        <f t="shared" si="9"/>
        <v>4669.0867194330322</v>
      </c>
      <c r="U41">
        <f t="shared" si="10"/>
        <v>51878.741327033691</v>
      </c>
      <c r="V41">
        <f t="shared" si="11"/>
        <v>8217466.1778735444</v>
      </c>
    </row>
    <row r="42" spans="5:22" x14ac:dyDescent="0.15">
      <c r="E42" s="1">
        <v>43328</v>
      </c>
      <c r="F42">
        <f t="shared" si="3"/>
        <v>10716700252.941191</v>
      </c>
      <c r="G42">
        <f t="shared" si="4"/>
        <v>13594177.431551971</v>
      </c>
      <c r="H42">
        <v>6000000</v>
      </c>
      <c r="I42">
        <v>0.09</v>
      </c>
      <c r="J42">
        <f t="shared" si="0"/>
        <v>156862745.09803921</v>
      </c>
      <c r="K42">
        <f t="shared" si="5"/>
        <v>7611.024164544152</v>
      </c>
      <c r="L42">
        <f t="shared" si="6"/>
        <v>84566.935161601694</v>
      </c>
      <c r="N42">
        <v>20000000000</v>
      </c>
      <c r="O42" s="2">
        <f t="shared" si="7"/>
        <v>0.53583501264705957</v>
      </c>
      <c r="P42" s="2">
        <f t="shared" si="8"/>
        <v>6.7970887157759851E-4</v>
      </c>
      <c r="Q42" s="2">
        <f t="shared" si="1"/>
        <v>1.2685040274240252E-3</v>
      </c>
      <c r="R42">
        <v>120000</v>
      </c>
      <c r="S42">
        <f t="shared" si="2"/>
        <v>122980.39215686274</v>
      </c>
      <c r="T42">
        <f t="shared" si="9"/>
        <v>4698.6433024778344</v>
      </c>
      <c r="U42">
        <f t="shared" si="10"/>
        <v>52207.147805309272</v>
      </c>
      <c r="V42">
        <f t="shared" si="11"/>
        <v>8392325.3113574404</v>
      </c>
    </row>
    <row r="43" spans="5:22" x14ac:dyDescent="0.15">
      <c r="E43" s="1">
        <v>43329</v>
      </c>
      <c r="F43">
        <f t="shared" si="3"/>
        <v>10873562998.03923</v>
      </c>
      <c r="G43">
        <f t="shared" si="4"/>
        <v>13678744.366713572</v>
      </c>
      <c r="H43">
        <v>6000000</v>
      </c>
      <c r="I43">
        <v>0.09</v>
      </c>
      <c r="J43">
        <f t="shared" si="0"/>
        <v>156862745.09803921</v>
      </c>
      <c r="K43">
        <f t="shared" si="5"/>
        <v>7547.8908077399392</v>
      </c>
      <c r="L43">
        <f t="shared" si="6"/>
        <v>83865.453419332654</v>
      </c>
      <c r="N43">
        <v>20000000000</v>
      </c>
      <c r="O43" s="2">
        <f t="shared" si="7"/>
        <v>0.5436781499019615</v>
      </c>
      <c r="P43" s="2">
        <f t="shared" si="8"/>
        <v>6.8393721833567866E-4</v>
      </c>
      <c r="Q43" s="2">
        <f t="shared" si="1"/>
        <v>1.2579818012899897E-3</v>
      </c>
      <c r="R43">
        <v>120000</v>
      </c>
      <c r="S43">
        <f t="shared" si="2"/>
        <v>122980.39215686274</v>
      </c>
      <c r="T43">
        <f t="shared" si="9"/>
        <v>4727.5283287720194</v>
      </c>
      <c r="U43">
        <f t="shared" si="10"/>
        <v>52528.092541911326</v>
      </c>
      <c r="V43">
        <f t="shared" si="11"/>
        <v>8567512.8513196129</v>
      </c>
    </row>
    <row r="44" spans="5:22" x14ac:dyDescent="0.15">
      <c r="E44" s="1">
        <v>43330</v>
      </c>
      <c r="F44">
        <f t="shared" si="3"/>
        <v>11030425743.13727</v>
      </c>
      <c r="G44">
        <f t="shared" si="4"/>
        <v>13762609.820132906</v>
      </c>
      <c r="H44">
        <v>6000000</v>
      </c>
      <c r="I44">
        <v>0.09</v>
      </c>
      <c r="J44">
        <f t="shared" si="0"/>
        <v>156862745.09803921</v>
      </c>
      <c r="K44">
        <f t="shared" si="5"/>
        <v>7486.1715081281436</v>
      </c>
      <c r="L44">
        <f t="shared" si="6"/>
        <v>83179.683423646042</v>
      </c>
      <c r="N44">
        <v>20000000000</v>
      </c>
      <c r="O44" s="2">
        <f t="shared" si="7"/>
        <v>0.55152128715686355</v>
      </c>
      <c r="P44" s="2">
        <f t="shared" si="8"/>
        <v>6.8813049100664529E-4</v>
      </c>
      <c r="Q44" s="2">
        <f t="shared" si="1"/>
        <v>1.2476952513546906E-3</v>
      </c>
      <c r="R44">
        <v>120000</v>
      </c>
      <c r="S44">
        <f t="shared" si="2"/>
        <v>122980.39215686274</v>
      </c>
      <c r="T44">
        <f t="shared" si="9"/>
        <v>4755.7663899553345</v>
      </c>
      <c r="U44">
        <f t="shared" si="10"/>
        <v>52841.848777281499</v>
      </c>
      <c r="V44">
        <f t="shared" si="11"/>
        <v>8743021.3360183872</v>
      </c>
    </row>
    <row r="45" spans="5:22" x14ac:dyDescent="0.15">
      <c r="E45" s="1">
        <v>43331</v>
      </c>
      <c r="F45">
        <f t="shared" si="3"/>
        <v>11187288488.23531</v>
      </c>
      <c r="G45">
        <f t="shared" si="4"/>
        <v>13845789.503556551</v>
      </c>
      <c r="H45">
        <v>6000000</v>
      </c>
      <c r="I45">
        <v>0.09</v>
      </c>
      <c r="J45">
        <f t="shared" si="0"/>
        <v>156862745.09803921</v>
      </c>
      <c r="K45">
        <f t="shared" si="5"/>
        <v>7425.8152106027956</v>
      </c>
      <c r="L45">
        <f t="shared" si="6"/>
        <v>82509.057895586622</v>
      </c>
      <c r="N45">
        <v>20000000000</v>
      </c>
      <c r="O45" s="2">
        <f t="shared" si="7"/>
        <v>0.55936442441176548</v>
      </c>
      <c r="P45" s="2">
        <f t="shared" si="8"/>
        <v>6.9228947517782754E-4</v>
      </c>
      <c r="Q45" s="2">
        <f t="shared" si="1"/>
        <v>1.2376358684337992E-3</v>
      </c>
      <c r="R45">
        <v>120000</v>
      </c>
      <c r="S45">
        <f t="shared" si="2"/>
        <v>122980.39215686274</v>
      </c>
      <c r="T45">
        <f t="shared" si="9"/>
        <v>4783.3808449643702</v>
      </c>
      <c r="U45">
        <f t="shared" si="10"/>
        <v>53148.676055159674</v>
      </c>
      <c r="V45">
        <f t="shared" si="11"/>
        <v>8918843.5769525319</v>
      </c>
    </row>
    <row r="46" spans="5:22" x14ac:dyDescent="0.15">
      <c r="E46" s="1">
        <v>43332</v>
      </c>
      <c r="F46">
        <f t="shared" si="3"/>
        <v>11344151233.333349</v>
      </c>
      <c r="G46">
        <f t="shared" si="4"/>
        <v>13928298.561452137</v>
      </c>
      <c r="H46">
        <v>6000000</v>
      </c>
      <c r="I46">
        <v>0.09</v>
      </c>
      <c r="J46">
        <f t="shared" si="0"/>
        <v>156862745.09803921</v>
      </c>
      <c r="K46">
        <f t="shared" si="5"/>
        <v>7366.7733839049679</v>
      </c>
      <c r="L46">
        <f t="shared" si="6"/>
        <v>81853.037598944094</v>
      </c>
      <c r="N46">
        <v>20000000000</v>
      </c>
      <c r="O46" s="2">
        <f t="shared" si="7"/>
        <v>0.56720756166666741</v>
      </c>
      <c r="P46" s="2">
        <f t="shared" si="8"/>
        <v>6.9641492807260685E-4</v>
      </c>
      <c r="Q46" s="2">
        <f t="shared" si="1"/>
        <v>1.2277955639841613E-3</v>
      </c>
      <c r="R46">
        <v>120000</v>
      </c>
      <c r="S46">
        <f t="shared" si="2"/>
        <v>122980.39215686274</v>
      </c>
      <c r="T46">
        <f t="shared" si="9"/>
        <v>4810.3938980151106</v>
      </c>
      <c r="U46">
        <f t="shared" si="10"/>
        <v>53448.821089056786</v>
      </c>
      <c r="V46">
        <f t="shared" si="11"/>
        <v>9094972.6451645549</v>
      </c>
    </row>
    <row r="47" spans="5:22" x14ac:dyDescent="0.15">
      <c r="E47" s="1">
        <v>43333</v>
      </c>
      <c r="F47">
        <f t="shared" si="3"/>
        <v>11501013978.431389</v>
      </c>
      <c r="G47">
        <f t="shared" si="4"/>
        <v>14010151.599051081</v>
      </c>
      <c r="H47">
        <v>6000000</v>
      </c>
      <c r="I47">
        <v>0.09</v>
      </c>
      <c r="J47">
        <f t="shared" si="0"/>
        <v>156862745.09803921</v>
      </c>
      <c r="K47">
        <f t="shared" si="5"/>
        <v>7308.9998631382814</v>
      </c>
      <c r="L47">
        <f t="shared" si="6"/>
        <v>81211.109590425345</v>
      </c>
      <c r="N47">
        <v>20000000000</v>
      </c>
      <c r="O47" s="2">
        <f t="shared" si="7"/>
        <v>0.57505069892156946</v>
      </c>
      <c r="P47" s="2">
        <f t="shared" si="8"/>
        <v>7.0050757995255403E-4</v>
      </c>
      <c r="Q47" s="2">
        <f t="shared" si="1"/>
        <v>1.2181666438563802E-3</v>
      </c>
      <c r="R47">
        <v>120000</v>
      </c>
      <c r="S47">
        <f t="shared" si="2"/>
        <v>122980.39215686274</v>
      </c>
      <c r="T47">
        <f t="shared" si="9"/>
        <v>4836.8266706558643</v>
      </c>
      <c r="U47">
        <f t="shared" si="10"/>
        <v>53742.518562842939</v>
      </c>
      <c r="V47">
        <f t="shared" si="11"/>
        <v>9271401.8584104758</v>
      </c>
    </row>
    <row r="48" spans="5:22" x14ac:dyDescent="0.15">
      <c r="E48" s="1">
        <v>43334</v>
      </c>
      <c r="F48">
        <f t="shared" si="3"/>
        <v>11657876723.529428</v>
      </c>
      <c r="G48">
        <f t="shared" si="4"/>
        <v>14091362.708641507</v>
      </c>
      <c r="H48">
        <v>6000000</v>
      </c>
      <c r="I48">
        <v>0.09</v>
      </c>
      <c r="J48">
        <f t="shared" si="0"/>
        <v>156862745.09803921</v>
      </c>
      <c r="K48">
        <f t="shared" si="5"/>
        <v>7252.4507040980307</v>
      </c>
      <c r="L48">
        <f t="shared" si="6"/>
        <v>80582.785601089228</v>
      </c>
      <c r="N48">
        <v>20000000000</v>
      </c>
      <c r="O48" s="2">
        <f t="shared" si="7"/>
        <v>0.58289383617647139</v>
      </c>
      <c r="P48" s="2">
        <f t="shared" si="8"/>
        <v>7.0456813543207531E-4</v>
      </c>
      <c r="Q48" s="2">
        <f t="shared" si="1"/>
        <v>1.2087417840163383E-3</v>
      </c>
      <c r="R48">
        <v>120000</v>
      </c>
      <c r="S48">
        <f t="shared" si="2"/>
        <v>122980.39215686274</v>
      </c>
      <c r="T48">
        <f t="shared" si="9"/>
        <v>4862.6992684151955</v>
      </c>
      <c r="U48">
        <f t="shared" si="10"/>
        <v>54029.991871279955</v>
      </c>
      <c r="V48">
        <f t="shared" si="11"/>
        <v>9448124.7691301815</v>
      </c>
    </row>
    <row r="49" spans="5:22" x14ac:dyDescent="0.15">
      <c r="E49" s="1">
        <v>43335</v>
      </c>
      <c r="F49">
        <f t="shared" si="3"/>
        <v>11814739468.627468</v>
      </c>
      <c r="G49">
        <f t="shared" si="4"/>
        <v>14171945.494242596</v>
      </c>
      <c r="H49">
        <v>6000000</v>
      </c>
      <c r="I49">
        <v>0.09</v>
      </c>
      <c r="J49">
        <f t="shared" si="0"/>
        <v>156862745.09803921</v>
      </c>
      <c r="K49">
        <f t="shared" si="5"/>
        <v>7197.0840483826432</v>
      </c>
      <c r="L49">
        <f t="shared" si="6"/>
        <v>79967.600537584935</v>
      </c>
      <c r="N49">
        <v>20000000000</v>
      </c>
      <c r="O49" s="2">
        <f t="shared" si="7"/>
        <v>0.59073697343137344</v>
      </c>
      <c r="P49" s="2">
        <f t="shared" si="8"/>
        <v>7.0859727471212983E-4</v>
      </c>
      <c r="Q49" s="2">
        <f t="shared" si="1"/>
        <v>1.1995140080637739E-3</v>
      </c>
      <c r="R49">
        <v>120000</v>
      </c>
      <c r="S49">
        <f t="shared" si="2"/>
        <v>122980.39215686274</v>
      </c>
      <c r="T49">
        <f t="shared" si="9"/>
        <v>4888.0308425166595</v>
      </c>
      <c r="U49">
        <f t="shared" si="10"/>
        <v>54311.453805740661</v>
      </c>
      <c r="V49">
        <f t="shared" si="11"/>
        <v>9625135.1531583257</v>
      </c>
    </row>
    <row r="50" spans="5:22" x14ac:dyDescent="0.15">
      <c r="E50" s="1">
        <v>43336</v>
      </c>
      <c r="F50">
        <f t="shared" si="3"/>
        <v>11971602213.725508</v>
      </c>
      <c r="G50">
        <f t="shared" si="4"/>
        <v>14251913.094780181</v>
      </c>
      <c r="H50">
        <v>6000000</v>
      </c>
      <c r="I50">
        <v>0.09</v>
      </c>
      <c r="J50">
        <f t="shared" si="0"/>
        <v>156862745.09803921</v>
      </c>
      <c r="K50">
        <f t="shared" si="5"/>
        <v>7142.85999835859</v>
      </c>
      <c r="L50">
        <f t="shared" si="6"/>
        <v>79365.111092873223</v>
      </c>
      <c r="N50">
        <v>20000000000</v>
      </c>
      <c r="O50" s="2">
        <f t="shared" si="7"/>
        <v>0.59858011068627537</v>
      </c>
      <c r="P50" s="2">
        <f t="shared" si="8"/>
        <v>7.12595654739009E-4</v>
      </c>
      <c r="Q50" s="2">
        <f t="shared" si="1"/>
        <v>1.1904766663930985E-3</v>
      </c>
      <c r="R50">
        <v>120000</v>
      </c>
      <c r="S50">
        <f t="shared" si="2"/>
        <v>122980.39215686274</v>
      </c>
      <c r="T50">
        <f t="shared" si="9"/>
        <v>4912.839647085364</v>
      </c>
      <c r="U50">
        <f t="shared" si="10"/>
        <v>54587.107189837378</v>
      </c>
      <c r="V50">
        <f t="shared" si="11"/>
        <v>9802426.9991209302</v>
      </c>
    </row>
    <row r="51" spans="5:22" x14ac:dyDescent="0.15">
      <c r="E51" s="1">
        <v>43337</v>
      </c>
      <c r="F51">
        <f t="shared" si="3"/>
        <v>12128464958.823547</v>
      </c>
      <c r="G51">
        <f t="shared" si="4"/>
        <v>14331278.205873054</v>
      </c>
      <c r="H51">
        <v>6000000</v>
      </c>
      <c r="I51">
        <v>0.09</v>
      </c>
      <c r="J51">
        <f t="shared" si="0"/>
        <v>156862745.09803921</v>
      </c>
      <c r="K51">
        <f t="shared" si="5"/>
        <v>7089.7405011408036</v>
      </c>
      <c r="L51">
        <f t="shared" si="6"/>
        <v>78774.894457120041</v>
      </c>
      <c r="N51">
        <v>20000000000</v>
      </c>
      <c r="O51" s="2">
        <f t="shared" si="7"/>
        <v>0.60642324794117741</v>
      </c>
      <c r="P51" s="2">
        <f t="shared" si="8"/>
        <v>7.1656391029365266E-4</v>
      </c>
      <c r="Q51" s="2">
        <f t="shared" si="1"/>
        <v>1.1816234168568005E-3</v>
      </c>
      <c r="R51">
        <v>120000</v>
      </c>
      <c r="S51">
        <f t="shared" si="2"/>
        <v>122980.39215686274</v>
      </c>
      <c r="T51">
        <f t="shared" si="9"/>
        <v>4937.1430922297113</v>
      </c>
      <c r="U51">
        <f t="shared" si="10"/>
        <v>54857.145469219016</v>
      </c>
      <c r="V51">
        <f t="shared" si="11"/>
        <v>9979994.4984676316</v>
      </c>
    </row>
    <row r="52" spans="5:22" x14ac:dyDescent="0.15">
      <c r="E52" s="1">
        <v>43338</v>
      </c>
      <c r="F52">
        <f t="shared" si="3"/>
        <v>12285327703.921587</v>
      </c>
      <c r="G52">
        <f t="shared" si="4"/>
        <v>14410053.100330174</v>
      </c>
      <c r="H52">
        <v>6000000</v>
      </c>
      <c r="I52">
        <v>0.09</v>
      </c>
      <c r="J52">
        <f t="shared" si="0"/>
        <v>156862745.09803921</v>
      </c>
      <c r="K52">
        <f t="shared" si="5"/>
        <v>7037.689240831739</v>
      </c>
      <c r="L52">
        <f t="shared" si="6"/>
        <v>78196.547120352654</v>
      </c>
      <c r="N52">
        <v>20000000000</v>
      </c>
      <c r="O52" s="2">
        <f t="shared" si="7"/>
        <v>0.61426638519607935</v>
      </c>
      <c r="P52" s="2">
        <f t="shared" si="8"/>
        <v>7.2050265501650873E-4</v>
      </c>
      <c r="Q52" s="2">
        <f t="shared" si="1"/>
        <v>1.1729482068052897E-3</v>
      </c>
      <c r="R52">
        <v>120000</v>
      </c>
      <c r="S52">
        <f t="shared" si="2"/>
        <v>122980.39215686274</v>
      </c>
      <c r="T52">
        <f t="shared" si="9"/>
        <v>4960.9577933446135</v>
      </c>
      <c r="U52">
        <f t="shared" si="10"/>
        <v>55121.753259384597</v>
      </c>
      <c r="V52">
        <f t="shared" si="11"/>
        <v>10157832.036093714</v>
      </c>
    </row>
    <row r="53" spans="5:22" x14ac:dyDescent="0.15">
      <c r="E53" s="1">
        <v>43339</v>
      </c>
      <c r="F53">
        <f t="shared" si="3"/>
        <v>12442190449.019627</v>
      </c>
      <c r="G53">
        <f t="shared" si="4"/>
        <v>14488249.647450527</v>
      </c>
      <c r="H53">
        <v>6000000</v>
      </c>
      <c r="I53">
        <v>0.09</v>
      </c>
      <c r="J53">
        <f t="shared" si="0"/>
        <v>156862745.09803921</v>
      </c>
      <c r="K53">
        <f t="shared" si="5"/>
        <v>6986.6715383345309</v>
      </c>
      <c r="L53">
        <f t="shared" si="6"/>
        <v>77629.683759272564</v>
      </c>
      <c r="N53">
        <v>20000000000</v>
      </c>
      <c r="O53" s="2">
        <f t="shared" si="7"/>
        <v>0.62210952245098128</v>
      </c>
      <c r="P53" s="2">
        <f t="shared" si="8"/>
        <v>7.2441248237252638E-4</v>
      </c>
      <c r="Q53" s="2">
        <f t="shared" si="1"/>
        <v>1.1644452563890884E-3</v>
      </c>
      <c r="R53">
        <v>120000</v>
      </c>
      <c r="S53">
        <f t="shared" si="2"/>
        <v>122980.39215686274</v>
      </c>
      <c r="T53">
        <f t="shared" si="9"/>
        <v>4984.2996169493817</v>
      </c>
      <c r="U53">
        <f t="shared" si="10"/>
        <v>55381.10685499313</v>
      </c>
      <c r="V53">
        <f t="shared" si="11"/>
        <v>10335934.181509962</v>
      </c>
    </row>
    <row r="54" spans="5:22" x14ac:dyDescent="0.15">
      <c r="E54" s="1">
        <v>43340</v>
      </c>
      <c r="F54">
        <f t="shared" si="3"/>
        <v>12599053194.117666</v>
      </c>
      <c r="G54">
        <f t="shared" si="4"/>
        <v>14565879.331209799</v>
      </c>
      <c r="H54">
        <v>6000000</v>
      </c>
      <c r="I54">
        <v>0.09</v>
      </c>
      <c r="J54">
        <f t="shared" si="0"/>
        <v>156862745.09803921</v>
      </c>
      <c r="K54">
        <f t="shared" si="5"/>
        <v>6936.6542581201666</v>
      </c>
      <c r="L54">
        <f t="shared" si="6"/>
        <v>77073.936201335193</v>
      </c>
      <c r="N54">
        <v>20000000000</v>
      </c>
      <c r="O54" s="2">
        <f t="shared" si="7"/>
        <v>0.62995265970588332</v>
      </c>
      <c r="P54" s="2">
        <f t="shared" si="8"/>
        <v>7.2829396656048993E-4</v>
      </c>
      <c r="Q54" s="2">
        <f t="shared" si="1"/>
        <v>1.1561090430200279E-3</v>
      </c>
      <c r="R54">
        <v>120000</v>
      </c>
      <c r="S54">
        <f t="shared" si="2"/>
        <v>122980.39215686274</v>
      </c>
      <c r="T54">
        <f t="shared" si="9"/>
        <v>5007.1837233439765</v>
      </c>
      <c r="U54">
        <f t="shared" si="10"/>
        <v>55635.374703821966</v>
      </c>
      <c r="V54">
        <f t="shared" si="11"/>
        <v>10514295.68052182</v>
      </c>
    </row>
    <row r="55" spans="5:22" x14ac:dyDescent="0.15">
      <c r="E55" s="1">
        <v>43341</v>
      </c>
      <c r="F55">
        <f t="shared" si="3"/>
        <v>12755915939.215706</v>
      </c>
      <c r="G55">
        <f t="shared" si="4"/>
        <v>14642953.267411135</v>
      </c>
      <c r="H55">
        <v>6000000</v>
      </c>
      <c r="I55">
        <v>0.09</v>
      </c>
      <c r="J55">
        <f t="shared" si="0"/>
        <v>156862745.09803921</v>
      </c>
      <c r="K55">
        <f t="shared" si="5"/>
        <v>6887.6057213864578</v>
      </c>
      <c r="L55">
        <f t="shared" si="6"/>
        <v>76528.952459849534</v>
      </c>
      <c r="N55">
        <v>20000000000</v>
      </c>
      <c r="O55" s="2">
        <f t="shared" si="7"/>
        <v>0.63779579696078526</v>
      </c>
      <c r="P55" s="2">
        <f t="shared" si="8"/>
        <v>7.3214766337055678E-4</v>
      </c>
      <c r="Q55" s="2">
        <f t="shared" si="1"/>
        <v>1.147934286897743E-3</v>
      </c>
      <c r="R55">
        <v>120000</v>
      </c>
      <c r="S55">
        <f t="shared" si="2"/>
        <v>122980.39215686274</v>
      </c>
      <c r="T55">
        <f t="shared" si="9"/>
        <v>5029.6246063408707</v>
      </c>
      <c r="U55">
        <f t="shared" si="10"/>
        <v>55884.7178482319</v>
      </c>
      <c r="V55">
        <f t="shared" si="11"/>
        <v>10692911.447382506</v>
      </c>
    </row>
    <row r="56" spans="5:22" x14ac:dyDescent="0.15">
      <c r="E56" s="1">
        <v>43342</v>
      </c>
      <c r="F56">
        <f t="shared" si="3"/>
        <v>12912778684.313745</v>
      </c>
      <c r="G56">
        <f t="shared" si="4"/>
        <v>14719482.219870985</v>
      </c>
      <c r="H56">
        <v>6000000</v>
      </c>
      <c r="I56">
        <v>0.09</v>
      </c>
      <c r="J56">
        <f t="shared" si="0"/>
        <v>156862745.09803921</v>
      </c>
      <c r="K56">
        <f t="shared" si="5"/>
        <v>6839.4956250982586</v>
      </c>
      <c r="L56">
        <f t="shared" si="6"/>
        <v>75994.3958344251</v>
      </c>
      <c r="N56">
        <v>20000000000</v>
      </c>
      <c r="O56" s="2">
        <f t="shared" si="7"/>
        <v>0.6456389342156873</v>
      </c>
      <c r="P56" s="2">
        <f t="shared" si="8"/>
        <v>7.3597411099354923E-4</v>
      </c>
      <c r="Q56" s="2">
        <f t="shared" si="1"/>
        <v>1.1399159375163764E-3</v>
      </c>
      <c r="R56">
        <v>120000</v>
      </c>
      <c r="S56">
        <f t="shared" si="2"/>
        <v>122980.39215686274</v>
      </c>
      <c r="T56">
        <f t="shared" si="9"/>
        <v>5051.6361303060867</v>
      </c>
      <c r="U56">
        <f t="shared" si="10"/>
        <v>56129.290336734295</v>
      </c>
      <c r="V56">
        <f t="shared" si="11"/>
        <v>10871776.557387602</v>
      </c>
    </row>
    <row r="57" spans="5:22" x14ac:dyDescent="0.15">
      <c r="E57" s="1">
        <v>43343</v>
      </c>
      <c r="F57">
        <f t="shared" si="3"/>
        <v>13069641429.411785</v>
      </c>
      <c r="G57">
        <f t="shared" si="4"/>
        <v>14795476.61570541</v>
      </c>
      <c r="H57">
        <v>6000000</v>
      </c>
      <c r="I57">
        <v>0.09</v>
      </c>
      <c r="J57">
        <f t="shared" si="0"/>
        <v>156862745.09803921</v>
      </c>
      <c r="K57">
        <f t="shared" si="5"/>
        <v>6792.2949664448279</v>
      </c>
      <c r="L57">
        <f t="shared" si="6"/>
        <v>75469.944071609207</v>
      </c>
      <c r="N57">
        <v>20000000000</v>
      </c>
      <c r="O57" s="2">
        <f t="shared" si="7"/>
        <v>0.65348207147058923</v>
      </c>
      <c r="P57" s="2">
        <f t="shared" si="8"/>
        <v>7.3977383078527054E-4</v>
      </c>
      <c r="Q57" s="2">
        <f t="shared" si="1"/>
        <v>1.132049161074138E-3</v>
      </c>
      <c r="R57">
        <v>120000</v>
      </c>
      <c r="S57">
        <f t="shared" si="2"/>
        <v>122980.39215686274</v>
      </c>
      <c r="T57">
        <f t="shared" si="9"/>
        <v>5073.2315647217683</v>
      </c>
      <c r="U57">
        <f t="shared" si="10"/>
        <v>56369.239608019649</v>
      </c>
      <c r="V57">
        <f t="shared" si="11"/>
        <v>11050886.239881199</v>
      </c>
    </row>
    <row r="58" spans="5:22" x14ac:dyDescent="0.15">
      <c r="E58" s="1">
        <v>43344</v>
      </c>
      <c r="F58">
        <f t="shared" si="3"/>
        <v>13226504174.509825</v>
      </c>
      <c r="G58">
        <f t="shared" si="4"/>
        <v>14870946.55977702</v>
      </c>
      <c r="H58">
        <v>6000000</v>
      </c>
      <c r="I58">
        <v>0.09</v>
      </c>
      <c r="J58">
        <f t="shared" si="0"/>
        <v>156862745.09803921</v>
      </c>
      <c r="K58">
        <f t="shared" si="5"/>
        <v>6745.9759722919252</v>
      </c>
      <c r="L58">
        <f t="shared" si="6"/>
        <v>74955.288581021392</v>
      </c>
      <c r="N58">
        <v>20000000000</v>
      </c>
      <c r="O58" s="2">
        <f t="shared" si="7"/>
        <v>0.66132520872549128</v>
      </c>
      <c r="P58" s="2">
        <f t="shared" si="8"/>
        <v>7.4354732798885092E-4</v>
      </c>
      <c r="Q58" s="2">
        <f t="shared" si="1"/>
        <v>1.1243293287153209E-3</v>
      </c>
      <c r="R58">
        <v>120000</v>
      </c>
      <c r="S58">
        <f t="shared" si="2"/>
        <v>122980.39215686274</v>
      </c>
      <c r="T58">
        <f t="shared" si="9"/>
        <v>5094.4236164635431</v>
      </c>
      <c r="U58">
        <f t="shared" si="10"/>
        <v>56604.706849594928</v>
      </c>
      <c r="V58">
        <f t="shared" si="11"/>
        <v>11230235.871646082</v>
      </c>
    </row>
    <row r="59" spans="5:22" x14ac:dyDescent="0.15">
      <c r="E59" s="1">
        <v>43345</v>
      </c>
      <c r="F59">
        <f t="shared" si="3"/>
        <v>13383366919.607864</v>
      </c>
      <c r="G59">
        <f t="shared" si="4"/>
        <v>14945901.848358041</v>
      </c>
      <c r="H59">
        <v>6000000</v>
      </c>
      <c r="I59">
        <v>0.09</v>
      </c>
      <c r="J59">
        <f t="shared" si="0"/>
        <v>156862745.09803921</v>
      </c>
      <c r="K59">
        <f t="shared" si="5"/>
        <v>6700.5120332437064</v>
      </c>
      <c r="L59">
        <f t="shared" si="6"/>
        <v>74450.133702707855</v>
      </c>
      <c r="N59">
        <v>20000000000</v>
      </c>
      <c r="O59" s="2">
        <f t="shared" si="7"/>
        <v>0.66916834598039321</v>
      </c>
      <c r="P59" s="2">
        <f t="shared" si="8"/>
        <v>7.4729509241790203E-4</v>
      </c>
      <c r="Q59" s="2">
        <f t="shared" si="1"/>
        <v>1.1167520055406176E-3</v>
      </c>
      <c r="R59">
        <v>120000</v>
      </c>
      <c r="S59">
        <f t="shared" si="2"/>
        <v>122980.39215686274</v>
      </c>
      <c r="T59">
        <f t="shared" si="9"/>
        <v>5115.2244599687856</v>
      </c>
      <c r="U59">
        <f t="shared" si="10"/>
        <v>56835.827332986511</v>
      </c>
      <c r="V59">
        <f t="shared" si="11"/>
        <v>11409820.970652541</v>
      </c>
    </row>
    <row r="60" spans="5:22" x14ac:dyDescent="0.15">
      <c r="E60" s="1">
        <v>43346</v>
      </c>
      <c r="F60">
        <f t="shared" si="3"/>
        <v>13540229664.705904</v>
      </c>
      <c r="G60">
        <f t="shared" si="4"/>
        <v>15020351.982060749</v>
      </c>
      <c r="H60">
        <v>6000000</v>
      </c>
      <c r="I60">
        <v>0.09</v>
      </c>
      <c r="J60">
        <f t="shared" si="0"/>
        <v>156862745.09803921</v>
      </c>
      <c r="K60">
        <f t="shared" si="5"/>
        <v>6655.8776419633177</v>
      </c>
      <c r="L60">
        <f t="shared" si="6"/>
        <v>73954.196021814641</v>
      </c>
      <c r="N60">
        <v>20000000000</v>
      </c>
      <c r="O60" s="2">
        <f t="shared" si="7"/>
        <v>0.67701148323529525</v>
      </c>
      <c r="P60" s="2">
        <f t="shared" si="8"/>
        <v>7.5101759910303745E-4</v>
      </c>
      <c r="Q60" s="2">
        <f t="shared" si="1"/>
        <v>1.1093129403272196E-3</v>
      </c>
      <c r="R60">
        <v>120000</v>
      </c>
      <c r="S60">
        <f t="shared" si="2"/>
        <v>122980.39215686274</v>
      </c>
      <c r="T60">
        <f t="shared" si="9"/>
        <v>5135.6457654564247</v>
      </c>
      <c r="U60">
        <f t="shared" si="10"/>
        <v>57062.730727293609</v>
      </c>
      <c r="V60">
        <f t="shared" si="11"/>
        <v>11589637.190142391</v>
      </c>
    </row>
    <row r="61" spans="5:22" x14ac:dyDescent="0.15">
      <c r="E61" s="1">
        <v>43347</v>
      </c>
      <c r="F61">
        <f t="shared" si="3"/>
        <v>13697092409.803944</v>
      </c>
      <c r="G61">
        <f t="shared" si="4"/>
        <v>15094306.178082563</v>
      </c>
      <c r="H61">
        <v>6000000</v>
      </c>
      <c r="I61">
        <v>0.09</v>
      </c>
      <c r="J61">
        <f t="shared" si="0"/>
        <v>156862745.09803921</v>
      </c>
      <c r="K61">
        <f t="shared" si="5"/>
        <v>6612.0483354314838</v>
      </c>
      <c r="L61">
        <f t="shared" si="6"/>
        <v>73467.203727016487</v>
      </c>
      <c r="N61">
        <v>20000000000</v>
      </c>
      <c r="O61" s="2">
        <f t="shared" si="7"/>
        <v>0.68485462049019719</v>
      </c>
      <c r="P61" s="2">
        <f t="shared" si="8"/>
        <v>7.5471530890412817E-4</v>
      </c>
      <c r="Q61" s="2">
        <f t="shared" si="1"/>
        <v>1.1020080559052473E-3</v>
      </c>
      <c r="R61">
        <v>120000</v>
      </c>
      <c r="S61">
        <f t="shared" si="2"/>
        <v>122980.39215686274</v>
      </c>
      <c r="T61">
        <f t="shared" si="9"/>
        <v>5155.6987253450316</v>
      </c>
      <c r="U61">
        <f t="shared" si="10"/>
        <v>57285.541392722575</v>
      </c>
      <c r="V61">
        <f t="shared" si="11"/>
        <v>11769680.313026549</v>
      </c>
    </row>
    <row r="62" spans="5:22" x14ac:dyDescent="0.15">
      <c r="E62" s="1">
        <v>43348</v>
      </c>
      <c r="F62">
        <f t="shared" si="3"/>
        <v>13853955154.901983</v>
      </c>
      <c r="G62">
        <f t="shared" si="4"/>
        <v>15167773.381809579</v>
      </c>
      <c r="H62">
        <v>6000000</v>
      </c>
      <c r="I62">
        <v>0.09</v>
      </c>
      <c r="J62">
        <f t="shared" si="0"/>
        <v>156862745.09803921</v>
      </c>
      <c r="K62">
        <f t="shared" si="5"/>
        <v>6569.0006408499412</v>
      </c>
      <c r="L62">
        <f t="shared" si="6"/>
        <v>72988.896009443793</v>
      </c>
      <c r="N62">
        <v>20000000000</v>
      </c>
      <c r="O62" s="2">
        <f t="shared" si="7"/>
        <v>0.69269775774509912</v>
      </c>
      <c r="P62" s="2">
        <f t="shared" si="8"/>
        <v>7.5838866909047891E-4</v>
      </c>
      <c r="Q62" s="2">
        <f t="shared" si="1"/>
        <v>1.094833440141657E-3</v>
      </c>
      <c r="R62">
        <v>120000</v>
      </c>
      <c r="S62">
        <f t="shared" si="2"/>
        <v>122980.39215686274</v>
      </c>
      <c r="T62">
        <f t="shared" si="9"/>
        <v>5175.3940790032893</v>
      </c>
      <c r="U62">
        <f t="shared" si="10"/>
        <v>57504.378655592103</v>
      </c>
      <c r="V62">
        <f t="shared" si="11"/>
        <v>11949946.246576136</v>
      </c>
    </row>
    <row r="63" spans="5:22" x14ac:dyDescent="0.15">
      <c r="E63" s="1">
        <v>43349</v>
      </c>
      <c r="F63">
        <f t="shared" si="3"/>
        <v>14010817900.000023</v>
      </c>
      <c r="G63">
        <f t="shared" si="4"/>
        <v>15240762.277819023</v>
      </c>
      <c r="H63">
        <v>6000000</v>
      </c>
      <c r="I63">
        <v>0.09</v>
      </c>
      <c r="J63">
        <f t="shared" si="0"/>
        <v>156862745.09803921</v>
      </c>
      <c r="K63">
        <f t="shared" si="5"/>
        <v>6526.7120249213995</v>
      </c>
      <c r="L63">
        <f t="shared" si="6"/>
        <v>72519.022499126659</v>
      </c>
      <c r="N63">
        <v>20000000000</v>
      </c>
      <c r="O63" s="2">
        <f t="shared" si="7"/>
        <v>0.70054089500000116</v>
      </c>
      <c r="P63" s="2">
        <f t="shared" si="8"/>
        <v>7.6203811389095118E-4</v>
      </c>
      <c r="Q63" s="2">
        <f t="shared" si="1"/>
        <v>1.0877853374868999E-3</v>
      </c>
      <c r="R63">
        <v>120000</v>
      </c>
      <c r="S63">
        <f t="shared" si="2"/>
        <v>122980.39215686274</v>
      </c>
      <c r="T63">
        <f t="shared" si="9"/>
        <v>5194.7421359556338</v>
      </c>
      <c r="U63">
        <f t="shared" si="10"/>
        <v>57719.35706617371</v>
      </c>
      <c r="V63">
        <f t="shared" si="11"/>
        <v>12130431.017388592</v>
      </c>
    </row>
    <row r="64" spans="5:22" x14ac:dyDescent="0.15">
      <c r="E64" s="1">
        <v>43350</v>
      </c>
      <c r="F64">
        <f t="shared" si="3"/>
        <v>14167680645.098063</v>
      </c>
      <c r="G64">
        <f t="shared" si="4"/>
        <v>15313281.30031815</v>
      </c>
      <c r="H64">
        <v>6000000</v>
      </c>
      <c r="I64">
        <v>0.09</v>
      </c>
      <c r="J64">
        <f t="shared" si="0"/>
        <v>156862745.09803921</v>
      </c>
      <c r="K64">
        <f t="shared" si="5"/>
        <v>6485.1608462602353</v>
      </c>
      <c r="L64">
        <f t="shared" si="6"/>
        <v>72057.342736224833</v>
      </c>
      <c r="N64">
        <v>20000000000</v>
      </c>
      <c r="O64" s="2">
        <f t="shared" si="7"/>
        <v>0.7083840322549031</v>
      </c>
      <c r="P64" s="2">
        <f t="shared" si="8"/>
        <v>7.6566406501590747E-4</v>
      </c>
      <c r="Q64" s="2">
        <f t="shared" si="1"/>
        <v>1.0808601410433724E-3</v>
      </c>
      <c r="R64">
        <v>120000</v>
      </c>
      <c r="S64">
        <f t="shared" si="2"/>
        <v>122980.39215686274</v>
      </c>
      <c r="T64">
        <f t="shared" si="9"/>
        <v>5213.7527976555048</v>
      </c>
      <c r="U64">
        <f t="shared" si="10"/>
        <v>57930.586640616719</v>
      </c>
      <c r="V64">
        <f t="shared" si="11"/>
        <v>12311130.766611628</v>
      </c>
    </row>
    <row r="65" spans="5:22" x14ac:dyDescent="0.15">
      <c r="E65" s="1">
        <v>43351</v>
      </c>
      <c r="F65">
        <f t="shared" si="3"/>
        <v>14324543390.196102</v>
      </c>
      <c r="G65">
        <f t="shared" si="4"/>
        <v>15385338.643054375</v>
      </c>
      <c r="H65">
        <v>6000000</v>
      </c>
      <c r="I65">
        <v>0.09</v>
      </c>
      <c r="J65">
        <f t="shared" si="0"/>
        <v>156862745.09803921</v>
      </c>
      <c r="K65">
        <f t="shared" si="5"/>
        <v>6444.3263107084986</v>
      </c>
      <c r="L65">
        <f t="shared" si="6"/>
        <v>71603.625674538882</v>
      </c>
      <c r="N65">
        <v>20000000000</v>
      </c>
      <c r="O65" s="2">
        <f t="shared" si="7"/>
        <v>0.71622716950980514</v>
      </c>
      <c r="P65" s="2">
        <f t="shared" si="8"/>
        <v>7.6926693215271873E-4</v>
      </c>
      <c r="Q65" s="2">
        <f t="shared" si="1"/>
        <v>1.0740543851180831E-3</v>
      </c>
      <c r="R65">
        <v>120000</v>
      </c>
      <c r="S65">
        <f t="shared" si="2"/>
        <v>122980.39215686274</v>
      </c>
      <c r="T65">
        <f t="shared" si="9"/>
        <v>5232.4355779293401</v>
      </c>
      <c r="U65">
        <f t="shared" si="10"/>
        <v>58138.17308810378</v>
      </c>
      <c r="V65">
        <f t="shared" si="11"/>
        <v>12492041.745409109</v>
      </c>
    </row>
    <row r="66" spans="5:22" x14ac:dyDescent="0.15">
      <c r="E66" s="1">
        <v>43352</v>
      </c>
      <c r="F66">
        <f t="shared" si="3"/>
        <v>14481406135.294142</v>
      </c>
      <c r="G66">
        <f t="shared" si="4"/>
        <v>15456942.268728914</v>
      </c>
      <c r="H66">
        <v>6000000</v>
      </c>
      <c r="I66">
        <v>0.09</v>
      </c>
      <c r="J66">
        <f t="shared" si="0"/>
        <v>156862745.09803921</v>
      </c>
      <c r="K66">
        <f t="shared" si="5"/>
        <v>6404.1884293503208</v>
      </c>
      <c r="L66">
        <f t="shared" si="6"/>
        <v>71157.649215003563</v>
      </c>
      <c r="N66">
        <v>20000000000</v>
      </c>
      <c r="O66" s="2">
        <f t="shared" si="7"/>
        <v>0.72407030676470707</v>
      </c>
      <c r="P66" s="2">
        <f t="shared" si="8"/>
        <v>7.7284711343644568E-4</v>
      </c>
      <c r="Q66" s="2">
        <f t="shared" si="1"/>
        <v>1.0673647382250535E-3</v>
      </c>
      <c r="R66">
        <v>120000</v>
      </c>
      <c r="S66">
        <f t="shared" si="2"/>
        <v>122980.39215686274</v>
      </c>
      <c r="T66">
        <f t="shared" si="9"/>
        <v>5250.7996221859967</v>
      </c>
      <c r="U66">
        <f t="shared" si="10"/>
        <v>58342.218024288857</v>
      </c>
      <c r="V66">
        <f t="shared" si="11"/>
        <v>12673160.310654076</v>
      </c>
    </row>
    <row r="67" spans="5:22" x14ac:dyDescent="0.15">
      <c r="E67" s="1">
        <v>43353</v>
      </c>
      <c r="F67">
        <f t="shared" si="3"/>
        <v>14638268880.392181</v>
      </c>
      <c r="G67">
        <f t="shared" si="4"/>
        <v>15528099.917943917</v>
      </c>
      <c r="H67">
        <v>6000000</v>
      </c>
      <c r="I67">
        <v>0.09</v>
      </c>
      <c r="J67">
        <f t="shared" si="0"/>
        <v>156862745.09803921</v>
      </c>
      <c r="K67">
        <f t="shared" si="5"/>
        <v>6364.7279790345929</v>
      </c>
      <c r="L67">
        <f t="shared" si="6"/>
        <v>70719.199767051032</v>
      </c>
      <c r="N67">
        <v>20000000000</v>
      </c>
      <c r="O67" s="2">
        <f t="shared" si="7"/>
        <v>0.73191344401960912</v>
      </c>
      <c r="P67" s="2">
        <f t="shared" si="8"/>
        <v>7.7640499589719583E-4</v>
      </c>
      <c r="Q67" s="2">
        <f t="shared" si="1"/>
        <v>1.0607879965057656E-3</v>
      </c>
      <c r="R67">
        <v>120000</v>
      </c>
      <c r="S67">
        <f t="shared" si="2"/>
        <v>122980.39215686274</v>
      </c>
      <c r="T67">
        <f t="shared" si="9"/>
        <v>5268.8537254785706</v>
      </c>
      <c r="U67">
        <f t="shared" si="10"/>
        <v>58542.81917198412</v>
      </c>
      <c r="V67">
        <f t="shared" si="11"/>
        <v>12854482.920835229</v>
      </c>
    </row>
    <row r="68" spans="5:22" x14ac:dyDescent="0.15">
      <c r="E68" s="1">
        <v>43354</v>
      </c>
      <c r="F68">
        <f t="shared" si="3"/>
        <v>14795131625.490221</v>
      </c>
      <c r="G68">
        <f t="shared" si="4"/>
        <v>15598819.117710968</v>
      </c>
      <c r="H68">
        <v>6000000</v>
      </c>
      <c r="I68">
        <v>0.09</v>
      </c>
      <c r="J68">
        <f t="shared" si="0"/>
        <v>156862745.09803921</v>
      </c>
      <c r="K68">
        <f t="shared" si="5"/>
        <v>6325.9264652310731</v>
      </c>
      <c r="L68">
        <f t="shared" si="6"/>
        <v>70288.071835900817</v>
      </c>
      <c r="N68">
        <v>20000000000</v>
      </c>
      <c r="O68" s="2">
        <f t="shared" si="7"/>
        <v>0.73975658127451105</v>
      </c>
      <c r="P68" s="2">
        <f t="shared" si="8"/>
        <v>7.7994095588554847E-4</v>
      </c>
      <c r="Q68" s="2">
        <f t="shared" si="1"/>
        <v>1.0543210775385121E-3</v>
      </c>
      <c r="R68">
        <v>120000</v>
      </c>
      <c r="S68">
        <f t="shared" si="2"/>
        <v>122980.39215686274</v>
      </c>
      <c r="T68">
        <f t="shared" si="9"/>
        <v>5286.6063494986211</v>
      </c>
      <c r="U68">
        <f t="shared" si="10"/>
        <v>58740.070549984681</v>
      </c>
      <c r="V68">
        <f t="shared" si="11"/>
        <v>13036006.132164076</v>
      </c>
    </row>
    <row r="69" spans="5:22" x14ac:dyDescent="0.15">
      <c r="E69" s="1">
        <v>43355</v>
      </c>
      <c r="F69">
        <f t="shared" si="3"/>
        <v>14951994370.588261</v>
      </c>
      <c r="G69">
        <f t="shared" si="4"/>
        <v>15669107.18954687</v>
      </c>
      <c r="H69">
        <v>6000000</v>
      </c>
      <c r="I69">
        <v>0.09</v>
      </c>
      <c r="J69">
        <f t="shared" si="0"/>
        <v>156862745.09803921</v>
      </c>
      <c r="K69">
        <f t="shared" si="5"/>
        <v>6287.7660870589516</v>
      </c>
      <c r="L69">
        <f t="shared" si="6"/>
        <v>69864.06763398835</v>
      </c>
      <c r="N69">
        <v>20000000000</v>
      </c>
      <c r="O69" s="2">
        <f t="shared" si="7"/>
        <v>0.74759971852941298</v>
      </c>
      <c r="P69" s="2">
        <f t="shared" si="8"/>
        <v>7.8345535947734347E-4</v>
      </c>
      <c r="Q69" s="2">
        <f t="shared" si="1"/>
        <v>1.0479610145098252E-3</v>
      </c>
      <c r="R69">
        <v>120000</v>
      </c>
      <c r="S69">
        <f t="shared" si="2"/>
        <v>122980.39215686274</v>
      </c>
      <c r="T69">
        <f t="shared" si="9"/>
        <v>5304.0656385764396</v>
      </c>
      <c r="U69">
        <f t="shared" si="10"/>
        <v>58934.06265084933</v>
      </c>
      <c r="V69">
        <f t="shared" si="11"/>
        <v>13217726.594870925</v>
      </c>
    </row>
    <row r="70" spans="5:22" x14ac:dyDescent="0.15">
      <c r="E70" s="1">
        <v>43356</v>
      </c>
      <c r="F70">
        <f t="shared" si="3"/>
        <v>15108857115.6863</v>
      </c>
      <c r="G70">
        <f t="shared" si="4"/>
        <v>15738971.257180858</v>
      </c>
      <c r="H70">
        <v>6000000</v>
      </c>
      <c r="I70">
        <v>0.09</v>
      </c>
      <c r="J70">
        <f t="shared" si="0"/>
        <v>156862745.09803921</v>
      </c>
      <c r="K70">
        <f t="shared" si="5"/>
        <v>6250.2297043395938</v>
      </c>
      <c r="L70">
        <f t="shared" si="6"/>
        <v>69446.996714884372</v>
      </c>
      <c r="N70">
        <v>20000000000</v>
      </c>
      <c r="O70" s="2">
        <f t="shared" si="7"/>
        <v>0.75544285578431503</v>
      </c>
      <c r="P70" s="2">
        <f t="shared" si="8"/>
        <v>7.8694856285904289E-4</v>
      </c>
      <c r="Q70" s="2">
        <f t="shared" si="1"/>
        <v>1.0417049507232656E-3</v>
      </c>
      <c r="R70">
        <v>120000</v>
      </c>
      <c r="S70">
        <f t="shared" si="2"/>
        <v>122980.39215686274</v>
      </c>
      <c r="T70">
        <f t="shared" si="9"/>
        <v>5321.2394347552117</v>
      </c>
      <c r="U70">
        <f t="shared" si="10"/>
        <v>59124.882608391243</v>
      </c>
      <c r="V70">
        <f t="shared" si="11"/>
        <v>13399641.049678639</v>
      </c>
    </row>
    <row r="71" spans="5:22" x14ac:dyDescent="0.15">
      <c r="E71" s="1">
        <v>43357</v>
      </c>
      <c r="F71">
        <f t="shared" si="3"/>
        <v>15265719860.78434</v>
      </c>
      <c r="G71">
        <f t="shared" si="4"/>
        <v>15808418.253895743</v>
      </c>
      <c r="H71">
        <v>6000000</v>
      </c>
      <c r="I71">
        <v>0.09</v>
      </c>
      <c r="J71">
        <f t="shared" si="0"/>
        <v>156862745.09803921</v>
      </c>
      <c r="K71">
        <f t="shared" si="5"/>
        <v>6213.3008065366867</v>
      </c>
      <c r="L71">
        <f t="shared" si="6"/>
        <v>69036.675628185403</v>
      </c>
      <c r="N71">
        <v>20000000000</v>
      </c>
      <c r="O71" s="2">
        <f t="shared" si="7"/>
        <v>0.76328599303921696</v>
      </c>
      <c r="P71" s="2">
        <f t="shared" si="8"/>
        <v>7.9042091269478716E-4</v>
      </c>
      <c r="Q71" s="2">
        <f t="shared" si="1"/>
        <v>1.0355501344227812E-3</v>
      </c>
      <c r="R71">
        <v>120000</v>
      </c>
      <c r="S71">
        <f t="shared" si="2"/>
        <v>122980.39215686274</v>
      </c>
      <c r="T71">
        <f t="shared" si="9"/>
        <v>5338.135292001647</v>
      </c>
      <c r="U71">
        <f t="shared" si="10"/>
        <v>59312.61435557386</v>
      </c>
      <c r="V71">
        <f t="shared" si="11"/>
        <v>13581746.324443894</v>
      </c>
    </row>
    <row r="72" spans="5:22" x14ac:dyDescent="0.15">
      <c r="E72" s="1">
        <v>43358</v>
      </c>
      <c r="F72">
        <f t="shared" si="3"/>
        <v>15422582605.88238</v>
      </c>
      <c r="G72">
        <f t="shared" si="4"/>
        <v>15877454.929523928</v>
      </c>
      <c r="H72">
        <v>6000000</v>
      </c>
      <c r="I72">
        <v>0.09</v>
      </c>
      <c r="J72">
        <f t="shared" ref="J72:J135" si="12">H72/0.51*1.2/I72</f>
        <v>156862745.09803921</v>
      </c>
      <c r="K72">
        <f t="shared" si="5"/>
        <v>6176.9634834575836</v>
      </c>
      <c r="L72">
        <f t="shared" si="6"/>
        <v>68632.92759397316</v>
      </c>
      <c r="N72">
        <v>20000000000</v>
      </c>
      <c r="O72" s="2">
        <f t="shared" si="7"/>
        <v>0.771129130294119</v>
      </c>
      <c r="P72" s="2">
        <f t="shared" si="8"/>
        <v>7.9387274647619644E-4</v>
      </c>
      <c r="Q72" s="2">
        <f t="shared" ref="Q72:Q135" si="13">G72/F72</f>
        <v>1.0294939139095973E-3</v>
      </c>
      <c r="R72">
        <v>120000</v>
      </c>
      <c r="S72">
        <f t="shared" ref="S72:S135" si="14">J72*49%/75000000*R72</f>
        <v>122980.39215686274</v>
      </c>
      <c r="T72">
        <f t="shared" si="9"/>
        <v>5354.760489610816</v>
      </c>
      <c r="U72">
        <f t="shared" si="10"/>
        <v>59497.338773453514</v>
      </c>
      <c r="V72">
        <f t="shared" si="11"/>
        <v>13764039.330956331</v>
      </c>
    </row>
    <row r="73" spans="5:22" x14ac:dyDescent="0.15">
      <c r="E73" s="1">
        <v>43359</v>
      </c>
      <c r="F73">
        <f t="shared" ref="F73:F136" si="15">F72+J72</f>
        <v>15579445350.980419</v>
      </c>
      <c r="G73">
        <f t="shared" ref="G73:G136" si="16">G72+L72</f>
        <v>15946087.857117901</v>
      </c>
      <c r="H73">
        <v>6000000</v>
      </c>
      <c r="I73">
        <v>0.09</v>
      </c>
      <c r="J73">
        <f t="shared" si="12"/>
        <v>156862745.09803921</v>
      </c>
      <c r="K73">
        <f t="shared" ref="K73:K136" si="17">H73*G73/F73</f>
        <v>6141.2023975992479</v>
      </c>
      <c r="L73">
        <f t="shared" ref="L73:L136" si="18">K73/I73</f>
        <v>68235.582195547206</v>
      </c>
      <c r="N73">
        <v>20000000000</v>
      </c>
      <c r="O73" s="2">
        <f t="shared" ref="O73:O136" si="19">F73/N73</f>
        <v>0.77897226754902094</v>
      </c>
      <c r="P73" s="2">
        <f t="shared" ref="P73:P136" si="20">G73/N73</f>
        <v>7.9730439285589504E-4</v>
      </c>
      <c r="Q73" s="2">
        <f t="shared" si="13"/>
        <v>1.0235337329332079E-3</v>
      </c>
      <c r="R73">
        <v>120000</v>
      </c>
      <c r="S73">
        <f t="shared" si="14"/>
        <v>122980.39215686274</v>
      </c>
      <c r="T73">
        <f t="shared" ref="T73:T136" si="21">V73/F73*H73</f>
        <v>5371.1220448585436</v>
      </c>
      <c r="U73">
        <f t="shared" ref="U73:U136" si="22">T73/I73</f>
        <v>59679.133831761596</v>
      </c>
      <c r="V73">
        <f t="shared" ref="V73:V136" si="23">V72+U72+S73</f>
        <v>13946517.061886648</v>
      </c>
    </row>
    <row r="74" spans="5:22" x14ac:dyDescent="0.15">
      <c r="E74" s="1">
        <v>43360</v>
      </c>
      <c r="F74">
        <f t="shared" si="15"/>
        <v>15736308096.078459</v>
      </c>
      <c r="G74">
        <f t="shared" si="16"/>
        <v>16014323.439313447</v>
      </c>
      <c r="H74">
        <v>6000000</v>
      </c>
      <c r="I74">
        <v>0.09</v>
      </c>
      <c r="J74">
        <f t="shared" si="12"/>
        <v>156862745.09803921</v>
      </c>
      <c r="K74">
        <f t="shared" si="17"/>
        <v>6106.0027580310043</v>
      </c>
      <c r="L74">
        <f t="shared" si="18"/>
        <v>67844.475089233383</v>
      </c>
      <c r="N74">
        <v>20000000000</v>
      </c>
      <c r="O74" s="2">
        <f t="shared" si="19"/>
        <v>0.78681540480392298</v>
      </c>
      <c r="P74" s="2">
        <f t="shared" si="20"/>
        <v>8.0071617196567232E-4</v>
      </c>
      <c r="Q74" s="2">
        <f t="shared" si="13"/>
        <v>1.0176671263385005E-3</v>
      </c>
      <c r="R74">
        <v>120000</v>
      </c>
      <c r="S74">
        <f t="shared" si="14"/>
        <v>122980.39215686274</v>
      </c>
      <c r="T74">
        <f t="shared" si="21"/>
        <v>5387.2267249506804</v>
      </c>
      <c r="U74">
        <f t="shared" si="22"/>
        <v>59858.074721674231</v>
      </c>
      <c r="V74">
        <f t="shared" si="23"/>
        <v>14129176.587875273</v>
      </c>
    </row>
    <row r="75" spans="5:22" x14ac:dyDescent="0.15">
      <c r="E75" s="1">
        <v>43361</v>
      </c>
      <c r="F75">
        <f t="shared" si="15"/>
        <v>15893170841.176498</v>
      </c>
      <c r="G75">
        <f t="shared" si="16"/>
        <v>16082167.91440268</v>
      </c>
      <c r="H75">
        <v>6000000</v>
      </c>
      <c r="I75">
        <v>0.09</v>
      </c>
      <c r="J75">
        <f t="shared" si="12"/>
        <v>156862745.09803921</v>
      </c>
      <c r="K75">
        <f t="shared" si="17"/>
        <v>6071.3502957143792</v>
      </c>
      <c r="L75">
        <f t="shared" si="18"/>
        <v>67459.447730159765</v>
      </c>
      <c r="N75">
        <v>20000000000</v>
      </c>
      <c r="O75" s="2">
        <f t="shared" si="19"/>
        <v>0.79465854205882491</v>
      </c>
      <c r="P75" s="2">
        <f t="shared" si="20"/>
        <v>8.0410839572013406E-4</v>
      </c>
      <c r="Q75" s="2">
        <f t="shared" si="13"/>
        <v>1.0118917159523965E-3</v>
      </c>
      <c r="R75">
        <v>120000</v>
      </c>
      <c r="S75">
        <f t="shared" si="14"/>
        <v>122980.39215686274</v>
      </c>
      <c r="T75">
        <f t="shared" si="21"/>
        <v>5403.081058314865</v>
      </c>
      <c r="U75">
        <f t="shared" si="22"/>
        <v>60034.23398127628</v>
      </c>
      <c r="V75">
        <f t="shared" si="23"/>
        <v>14312015.05475381</v>
      </c>
    </row>
    <row r="76" spans="5:22" x14ac:dyDescent="0.15">
      <c r="E76" s="1">
        <v>43362</v>
      </c>
      <c r="F76">
        <f t="shared" si="15"/>
        <v>16050033586.274538</v>
      </c>
      <c r="G76">
        <f t="shared" si="16"/>
        <v>16149627.36213284</v>
      </c>
      <c r="H76">
        <v>6000000</v>
      </c>
      <c r="I76">
        <v>0.09</v>
      </c>
      <c r="J76">
        <f t="shared" si="12"/>
        <v>156862745.09803921</v>
      </c>
      <c r="K76">
        <f t="shared" si="17"/>
        <v>6037.2312401676736</v>
      </c>
      <c r="L76">
        <f t="shared" si="18"/>
        <v>67080.347112974152</v>
      </c>
      <c r="N76">
        <v>20000000000</v>
      </c>
      <c r="O76" s="2">
        <f t="shared" si="19"/>
        <v>0.80250167931372696</v>
      </c>
      <c r="P76" s="2">
        <f t="shared" si="20"/>
        <v>8.0748136810664204E-4</v>
      </c>
      <c r="Q76" s="2">
        <f t="shared" si="13"/>
        <v>1.0062052066946122E-3</v>
      </c>
      <c r="R76">
        <v>120000</v>
      </c>
      <c r="S76">
        <f t="shared" si="14"/>
        <v>122980.39215686274</v>
      </c>
      <c r="T76">
        <f t="shared" si="21"/>
        <v>5418.6913452770432</v>
      </c>
      <c r="U76">
        <f t="shared" si="22"/>
        <v>60207.681614189372</v>
      </c>
      <c r="V76">
        <f t="shared" si="23"/>
        <v>14495029.68089195</v>
      </c>
    </row>
    <row r="77" spans="5:22" x14ac:dyDescent="0.15">
      <c r="E77" s="1">
        <v>43363</v>
      </c>
      <c r="F77">
        <f t="shared" si="15"/>
        <v>16206896331.372578</v>
      </c>
      <c r="G77">
        <f t="shared" si="16"/>
        <v>16216707.709245814</v>
      </c>
      <c r="H77">
        <v>6000000</v>
      </c>
      <c r="I77">
        <v>0.09</v>
      </c>
      <c r="J77">
        <f t="shared" si="12"/>
        <v>156862745.09803921</v>
      </c>
      <c r="K77">
        <f t="shared" si="17"/>
        <v>6003.6322973896904</v>
      </c>
      <c r="L77">
        <f t="shared" si="18"/>
        <v>66707.025526552112</v>
      </c>
      <c r="N77">
        <v>20000000000</v>
      </c>
      <c r="O77" s="2">
        <f t="shared" si="19"/>
        <v>0.81034481656862889</v>
      </c>
      <c r="P77" s="2">
        <f t="shared" si="20"/>
        <v>8.1083538546229065E-4</v>
      </c>
      <c r="Q77" s="2">
        <f t="shared" si="13"/>
        <v>1.0006053828982816E-3</v>
      </c>
      <c r="R77">
        <v>120000</v>
      </c>
      <c r="S77">
        <f t="shared" si="14"/>
        <v>122980.39215686274</v>
      </c>
      <c r="T77">
        <f t="shared" si="21"/>
        <v>5434.0636681618935</v>
      </c>
      <c r="U77">
        <f t="shared" si="22"/>
        <v>60378.485201798816</v>
      </c>
      <c r="V77">
        <f t="shared" si="23"/>
        <v>14678217.754663002</v>
      </c>
    </row>
    <row r="78" spans="5:22" x14ac:dyDescent="0.15">
      <c r="E78" s="1">
        <v>43364</v>
      </c>
      <c r="F78">
        <f t="shared" si="15"/>
        <v>16363759076.470617</v>
      </c>
      <c r="G78">
        <f t="shared" si="16"/>
        <v>16283414.734772366</v>
      </c>
      <c r="H78">
        <v>6000000</v>
      </c>
      <c r="I78">
        <v>0.09</v>
      </c>
      <c r="J78">
        <f t="shared" si="12"/>
        <v>156862745.09803921</v>
      </c>
      <c r="K78">
        <f t="shared" si="17"/>
        <v>5970.5406289632629</v>
      </c>
      <c r="L78">
        <f t="shared" si="18"/>
        <v>66339.34032181403</v>
      </c>
      <c r="N78">
        <v>20000000000</v>
      </c>
      <c r="O78" s="2">
        <f t="shared" si="19"/>
        <v>0.81818795382353082</v>
      </c>
      <c r="P78" s="2">
        <f t="shared" si="20"/>
        <v>8.1417073673861827E-4</v>
      </c>
      <c r="Q78" s="2">
        <f t="shared" si="13"/>
        <v>9.9509010482721062E-4</v>
      </c>
      <c r="R78">
        <v>120000</v>
      </c>
      <c r="S78">
        <f t="shared" si="14"/>
        <v>122980.39215686274</v>
      </c>
      <c r="T78">
        <f t="shared" si="21"/>
        <v>5449.2039008534648</v>
      </c>
      <c r="U78">
        <f t="shared" si="22"/>
        <v>60546.710009482944</v>
      </c>
      <c r="V78">
        <f t="shared" si="23"/>
        <v>14861576.632021664</v>
      </c>
    </row>
    <row r="79" spans="5:22" x14ac:dyDescent="0.15">
      <c r="E79" s="1">
        <v>43365</v>
      </c>
      <c r="F79">
        <f t="shared" si="15"/>
        <v>16520621821.568657</v>
      </c>
      <c r="G79">
        <f t="shared" si="16"/>
        <v>16349754.07509418</v>
      </c>
      <c r="H79">
        <v>6000000</v>
      </c>
      <c r="I79">
        <v>0.09</v>
      </c>
      <c r="J79">
        <f t="shared" si="12"/>
        <v>156862745.09803921</v>
      </c>
      <c r="K79">
        <f t="shared" si="17"/>
        <v>5937.9438322649339</v>
      </c>
      <c r="L79">
        <f t="shared" si="18"/>
        <v>65977.153691832602</v>
      </c>
      <c r="N79">
        <v>20000000000</v>
      </c>
      <c r="O79" s="2">
        <f t="shared" si="19"/>
        <v>0.82603109107843287</v>
      </c>
      <c r="P79" s="2">
        <f t="shared" si="20"/>
        <v>8.1748770375470901E-4</v>
      </c>
      <c r="Q79" s="2">
        <f t="shared" si="13"/>
        <v>9.8965730537748904E-4</v>
      </c>
      <c r="R79">
        <v>120000</v>
      </c>
      <c r="S79">
        <f t="shared" si="14"/>
        <v>122980.39215686274</v>
      </c>
      <c r="T79">
        <f t="shared" si="21"/>
        <v>5464.1177178497228</v>
      </c>
      <c r="U79">
        <f t="shared" si="22"/>
        <v>60712.419087219147</v>
      </c>
      <c r="V79">
        <f t="shared" si="23"/>
        <v>15045103.734188011</v>
      </c>
    </row>
    <row r="80" spans="5:22" x14ac:dyDescent="0.15">
      <c r="E80" s="1">
        <v>43366</v>
      </c>
      <c r="F80">
        <f t="shared" si="15"/>
        <v>16677484566.666697</v>
      </c>
      <c r="G80">
        <f t="shared" si="16"/>
        <v>16415731.228786012</v>
      </c>
      <c r="H80">
        <v>6000000</v>
      </c>
      <c r="I80">
        <v>0.09</v>
      </c>
      <c r="J80">
        <f t="shared" si="12"/>
        <v>156862745.09803921</v>
      </c>
      <c r="K80">
        <f t="shared" si="17"/>
        <v>5905.8299217123486</v>
      </c>
      <c r="L80">
        <f t="shared" si="18"/>
        <v>65620.332463470535</v>
      </c>
      <c r="N80">
        <v>20000000000</v>
      </c>
      <c r="O80" s="2">
        <f t="shared" si="19"/>
        <v>0.8338742283333348</v>
      </c>
      <c r="P80" s="2">
        <f t="shared" si="20"/>
        <v>8.2078656143930065E-4</v>
      </c>
      <c r="Q80" s="2">
        <f t="shared" si="13"/>
        <v>9.8430498695205814E-4</v>
      </c>
      <c r="R80">
        <v>120000</v>
      </c>
      <c r="S80">
        <f t="shared" si="14"/>
        <v>122980.39215686274</v>
      </c>
      <c r="T80">
        <f t="shared" si="21"/>
        <v>5478.8106028423144</v>
      </c>
      <c r="U80">
        <f t="shared" si="22"/>
        <v>60875.673364914604</v>
      </c>
      <c r="V80">
        <f t="shared" si="23"/>
        <v>15228796.545432094</v>
      </c>
    </row>
    <row r="81" spans="5:22" x14ac:dyDescent="0.15">
      <c r="E81" s="1">
        <v>43367</v>
      </c>
      <c r="F81">
        <f t="shared" si="15"/>
        <v>16834347311.764736</v>
      </c>
      <c r="G81">
        <f t="shared" si="16"/>
        <v>16481351.561249483</v>
      </c>
      <c r="H81">
        <v>6000000</v>
      </c>
      <c r="I81">
        <v>0.09</v>
      </c>
      <c r="J81">
        <f t="shared" si="12"/>
        <v>156862745.09803921</v>
      </c>
      <c r="K81">
        <f t="shared" si="17"/>
        <v>5874.1873109858343</v>
      </c>
      <c r="L81">
        <f t="shared" si="18"/>
        <v>65268.747899842609</v>
      </c>
      <c r="N81">
        <v>20000000000</v>
      </c>
      <c r="O81" s="2">
        <f t="shared" si="19"/>
        <v>0.84171736558823684</v>
      </c>
      <c r="P81" s="2">
        <f t="shared" si="20"/>
        <v>8.2406757806247413E-4</v>
      </c>
      <c r="Q81" s="2">
        <f t="shared" si="13"/>
        <v>9.7903121849763903E-4</v>
      </c>
      <c r="R81">
        <v>120000</v>
      </c>
      <c r="S81">
        <f t="shared" si="14"/>
        <v>122980.39215686274</v>
      </c>
      <c r="T81">
        <f t="shared" si="21"/>
        <v>5493.2878568506276</v>
      </c>
      <c r="U81">
        <f t="shared" si="22"/>
        <v>61036.531742784755</v>
      </c>
      <c r="V81">
        <f t="shared" si="23"/>
        <v>15412652.610953873</v>
      </c>
    </row>
    <row r="82" spans="5:22" x14ac:dyDescent="0.15">
      <c r="E82" s="1">
        <v>43368</v>
      </c>
      <c r="F82">
        <f t="shared" si="15"/>
        <v>16991210056.862776</v>
      </c>
      <c r="G82">
        <f t="shared" si="16"/>
        <v>16546620.309149327</v>
      </c>
      <c r="H82">
        <v>6000000</v>
      </c>
      <c r="I82">
        <v>0.09</v>
      </c>
      <c r="J82">
        <f t="shared" si="12"/>
        <v>156862745.09803921</v>
      </c>
      <c r="K82">
        <f t="shared" si="17"/>
        <v>5843.0047961649861</v>
      </c>
      <c r="L82">
        <f t="shared" si="18"/>
        <v>64922.275512944296</v>
      </c>
      <c r="N82">
        <v>20000000000</v>
      </c>
      <c r="O82" s="2">
        <f t="shared" si="19"/>
        <v>0.84956050284313878</v>
      </c>
      <c r="P82" s="2">
        <f t="shared" si="20"/>
        <v>8.273310154574663E-4</v>
      </c>
      <c r="Q82" s="2">
        <f t="shared" si="13"/>
        <v>9.7383413269416449E-4</v>
      </c>
      <c r="R82">
        <v>120000</v>
      </c>
      <c r="S82">
        <f t="shared" si="14"/>
        <v>122980.39215686274</v>
      </c>
      <c r="T82">
        <f t="shared" si="21"/>
        <v>5507.5546059372045</v>
      </c>
      <c r="U82">
        <f t="shared" si="22"/>
        <v>61195.051177080051</v>
      </c>
      <c r="V82">
        <f t="shared" si="23"/>
        <v>15596669.534853522</v>
      </c>
    </row>
    <row r="83" spans="5:22" x14ac:dyDescent="0.15">
      <c r="E83" s="1">
        <v>43369</v>
      </c>
      <c r="F83">
        <f t="shared" si="15"/>
        <v>17148072801.960815</v>
      </c>
      <c r="G83">
        <f t="shared" si="16"/>
        <v>16611542.584662272</v>
      </c>
      <c r="H83">
        <v>6000000</v>
      </c>
      <c r="I83">
        <v>0.09</v>
      </c>
      <c r="J83">
        <f t="shared" si="12"/>
        <v>156862745.09803921</v>
      </c>
      <c r="K83">
        <f t="shared" si="17"/>
        <v>5812.2715397252587</v>
      </c>
      <c r="L83">
        <f t="shared" si="18"/>
        <v>64580.794885836207</v>
      </c>
      <c r="N83">
        <v>20000000000</v>
      </c>
      <c r="O83" s="2">
        <f t="shared" si="19"/>
        <v>0.85740364009804082</v>
      </c>
      <c r="P83" s="2">
        <f t="shared" si="20"/>
        <v>8.3057712923311356E-4</v>
      </c>
      <c r="Q83" s="2">
        <f t="shared" si="13"/>
        <v>9.6871192328754324E-4</v>
      </c>
      <c r="R83">
        <v>120000</v>
      </c>
      <c r="S83">
        <f t="shared" si="14"/>
        <v>122980.39215686274</v>
      </c>
      <c r="T83">
        <f t="shared" si="21"/>
        <v>5521.6158085296865</v>
      </c>
      <c r="U83">
        <f t="shared" si="22"/>
        <v>61351.286761440962</v>
      </c>
      <c r="V83">
        <f t="shared" si="23"/>
        <v>15780844.978187466</v>
      </c>
    </row>
    <row r="84" spans="5:22" x14ac:dyDescent="0.15">
      <c r="E84" s="1">
        <v>43370</v>
      </c>
      <c r="F84">
        <f t="shared" si="15"/>
        <v>17304935547.058853</v>
      </c>
      <c r="G84">
        <f t="shared" si="16"/>
        <v>16676123.379548108</v>
      </c>
      <c r="H84">
        <v>6000000</v>
      </c>
      <c r="I84">
        <v>0.09</v>
      </c>
      <c r="J84">
        <f t="shared" si="12"/>
        <v>156862745.09803921</v>
      </c>
      <c r="K84">
        <f t="shared" si="17"/>
        <v>5781.9770553432836</v>
      </c>
      <c r="L84">
        <f t="shared" si="18"/>
        <v>64244.189503814261</v>
      </c>
      <c r="N84">
        <v>20000000000</v>
      </c>
      <c r="O84" s="2">
        <f t="shared" si="19"/>
        <v>0.86524677735294264</v>
      </c>
      <c r="P84" s="2">
        <f t="shared" si="20"/>
        <v>8.338061689774054E-4</v>
      </c>
      <c r="Q84" s="2">
        <f t="shared" si="13"/>
        <v>9.6366284255721378E-4</v>
      </c>
      <c r="R84">
        <v>120000</v>
      </c>
      <c r="S84">
        <f t="shared" si="14"/>
        <v>122980.39215686274</v>
      </c>
      <c r="T84">
        <f t="shared" si="21"/>
        <v>5535.4762623727465</v>
      </c>
      <c r="U84">
        <f t="shared" si="22"/>
        <v>61505.291804141627</v>
      </c>
      <c r="V84">
        <f t="shared" si="23"/>
        <v>15965176.65710577</v>
      </c>
    </row>
    <row r="85" spans="5:22" x14ac:dyDescent="0.15">
      <c r="E85" s="1">
        <v>43371</v>
      </c>
      <c r="F85">
        <f t="shared" si="15"/>
        <v>17461798292.156891</v>
      </c>
      <c r="G85">
        <f t="shared" si="16"/>
        <v>16740367.569051923</v>
      </c>
      <c r="H85">
        <v>6000000</v>
      </c>
      <c r="I85">
        <v>0.09</v>
      </c>
      <c r="J85">
        <f t="shared" si="12"/>
        <v>156862745.09803921</v>
      </c>
      <c r="K85">
        <f t="shared" si="17"/>
        <v>5752.1111934631599</v>
      </c>
      <c r="L85">
        <f t="shared" si="18"/>
        <v>63912.346594035109</v>
      </c>
      <c r="N85">
        <v>20000000000</v>
      </c>
      <c r="O85" s="2">
        <f t="shared" si="19"/>
        <v>0.87308991460784457</v>
      </c>
      <c r="P85" s="2">
        <f t="shared" si="20"/>
        <v>8.3701837845259611E-4</v>
      </c>
      <c r="Q85" s="2">
        <f t="shared" si="13"/>
        <v>9.5868519891052664E-4</v>
      </c>
      <c r="R85">
        <v>120000</v>
      </c>
      <c r="S85">
        <f t="shared" si="14"/>
        <v>122980.39215686274</v>
      </c>
      <c r="T85">
        <f t="shared" si="21"/>
        <v>5549.1406111318538</v>
      </c>
      <c r="U85">
        <f t="shared" si="22"/>
        <v>61657.117901465048</v>
      </c>
      <c r="V85">
        <f t="shared" si="23"/>
        <v>16149662.341066776</v>
      </c>
    </row>
    <row r="86" spans="5:22" x14ac:dyDescent="0.15">
      <c r="E86" s="1">
        <v>43372</v>
      </c>
      <c r="F86">
        <f t="shared" si="15"/>
        <v>17618661037.254929</v>
      </c>
      <c r="G86">
        <f t="shared" si="16"/>
        <v>16804279.915645957</v>
      </c>
      <c r="H86">
        <v>6000000</v>
      </c>
      <c r="I86">
        <v>0.09</v>
      </c>
      <c r="J86">
        <f t="shared" si="12"/>
        <v>156862745.09803921</v>
      </c>
      <c r="K86">
        <f t="shared" si="17"/>
        <v>5722.6641275791781</v>
      </c>
      <c r="L86">
        <f t="shared" si="18"/>
        <v>63585.156973101977</v>
      </c>
      <c r="N86">
        <v>20000000000</v>
      </c>
      <c r="O86" s="2">
        <f t="shared" si="19"/>
        <v>0.8809330518627464</v>
      </c>
      <c r="P86" s="2">
        <f t="shared" si="20"/>
        <v>8.402139957822979E-4</v>
      </c>
      <c r="Q86" s="2">
        <f t="shared" si="13"/>
        <v>9.5377735459652982E-4</v>
      </c>
      <c r="R86">
        <v>120000</v>
      </c>
      <c r="S86">
        <f t="shared" si="14"/>
        <v>122980.39215686274</v>
      </c>
      <c r="T86">
        <f t="shared" si="21"/>
        <v>5562.6133506692622</v>
      </c>
      <c r="U86">
        <f t="shared" si="22"/>
        <v>61806.815007436249</v>
      </c>
      <c r="V86">
        <f t="shared" si="23"/>
        <v>16334299.851125104</v>
      </c>
    </row>
    <row r="87" spans="5:22" x14ac:dyDescent="0.15">
      <c r="E87" s="1">
        <v>43373</v>
      </c>
      <c r="F87">
        <f t="shared" si="15"/>
        <v>17775523782.352966</v>
      </c>
      <c r="G87">
        <f t="shared" si="16"/>
        <v>16867865.072619058</v>
      </c>
      <c r="H87">
        <v>6000000</v>
      </c>
      <c r="I87">
        <v>0.09</v>
      </c>
      <c r="J87">
        <f t="shared" si="12"/>
        <v>156862745.09803921</v>
      </c>
      <c r="K87">
        <f t="shared" si="17"/>
        <v>5693.626341193386</v>
      </c>
      <c r="L87">
        <f t="shared" si="18"/>
        <v>63262.514902148738</v>
      </c>
      <c r="N87">
        <v>20000000000</v>
      </c>
      <c r="O87" s="2">
        <f t="shared" si="19"/>
        <v>0.88877618911764833</v>
      </c>
      <c r="P87" s="2">
        <f t="shared" si="20"/>
        <v>8.4339325363095294E-4</v>
      </c>
      <c r="Q87" s="2">
        <f t="shared" si="13"/>
        <v>9.4893772353223116E-4</v>
      </c>
      <c r="R87">
        <v>120000</v>
      </c>
      <c r="S87">
        <f t="shared" si="14"/>
        <v>122980.39215686274</v>
      </c>
      <c r="T87">
        <f t="shared" si="21"/>
        <v>5575.8988350112359</v>
      </c>
      <c r="U87">
        <f t="shared" si="22"/>
        <v>61954.431500124847</v>
      </c>
      <c r="V87">
        <f t="shared" si="23"/>
        <v>16519087.058289405</v>
      </c>
    </row>
    <row r="88" spans="5:22" x14ac:dyDescent="0.15">
      <c r="E88" s="1">
        <v>43374</v>
      </c>
      <c r="F88">
        <f t="shared" si="15"/>
        <v>17932386527.451004</v>
      </c>
      <c r="G88">
        <f t="shared" si="16"/>
        <v>16931127.587521207</v>
      </c>
      <c r="H88">
        <v>6000000</v>
      </c>
      <c r="I88">
        <v>0.09</v>
      </c>
      <c r="J88">
        <f t="shared" si="12"/>
        <v>156862745.09803921</v>
      </c>
      <c r="K88">
        <f t="shared" si="17"/>
        <v>5664.9886154091992</v>
      </c>
      <c r="L88">
        <f t="shared" si="18"/>
        <v>62944.317948991105</v>
      </c>
      <c r="N88">
        <v>20000000000</v>
      </c>
      <c r="O88" s="2">
        <f t="shared" si="19"/>
        <v>0.89661932637255015</v>
      </c>
      <c r="P88" s="2">
        <f t="shared" si="20"/>
        <v>8.4655637937606034E-4</v>
      </c>
      <c r="Q88" s="2">
        <f t="shared" si="13"/>
        <v>9.441647692348665E-4</v>
      </c>
      <c r="R88">
        <v>120000</v>
      </c>
      <c r="S88">
        <f t="shared" si="14"/>
        <v>122980.39215686274</v>
      </c>
      <c r="T88">
        <f t="shared" si="21"/>
        <v>5589.0012820242673</v>
      </c>
      <c r="U88">
        <f t="shared" si="22"/>
        <v>62100.014244714082</v>
      </c>
      <c r="V88">
        <f t="shared" si="23"/>
        <v>16704021.881946394</v>
      </c>
    </row>
    <row r="89" spans="5:22" x14ac:dyDescent="0.15">
      <c r="E89" s="1">
        <v>43375</v>
      </c>
      <c r="F89">
        <f t="shared" si="15"/>
        <v>18089249272.549042</v>
      </c>
      <c r="G89">
        <f t="shared" si="16"/>
        <v>16994071.905470196</v>
      </c>
      <c r="H89">
        <v>6000000</v>
      </c>
      <c r="I89">
        <v>0.09</v>
      </c>
      <c r="J89">
        <f t="shared" si="12"/>
        <v>156862745.09803921</v>
      </c>
      <c r="K89">
        <f t="shared" si="17"/>
        <v>5636.7420171247868</v>
      </c>
      <c r="L89">
        <f t="shared" si="18"/>
        <v>62630.466856942076</v>
      </c>
      <c r="N89">
        <v>20000000000</v>
      </c>
      <c r="O89" s="2">
        <f t="shared" si="19"/>
        <v>0.90446246362745208</v>
      </c>
      <c r="P89" s="2">
        <f t="shared" si="20"/>
        <v>8.4970359527350979E-4</v>
      </c>
      <c r="Q89" s="2">
        <f t="shared" si="13"/>
        <v>9.394570028541312E-4</v>
      </c>
      <c r="R89">
        <v>120000</v>
      </c>
      <c r="S89">
        <f t="shared" si="14"/>
        <v>122980.39215686274</v>
      </c>
      <c r="T89">
        <f t="shared" si="21"/>
        <v>5601.9247788168868</v>
      </c>
      <c r="U89">
        <f t="shared" si="22"/>
        <v>62243.608653520969</v>
      </c>
      <c r="V89">
        <f t="shared" si="23"/>
        <v>16889102.288347971</v>
      </c>
    </row>
    <row r="90" spans="5:22" x14ac:dyDescent="0.15">
      <c r="E90" s="1">
        <v>43376</v>
      </c>
      <c r="F90">
        <f t="shared" si="15"/>
        <v>18246112017.647079</v>
      </c>
      <c r="G90">
        <f t="shared" si="16"/>
        <v>17056702.372327138</v>
      </c>
      <c r="H90">
        <v>6000000</v>
      </c>
      <c r="I90">
        <v>0.09</v>
      </c>
      <c r="J90">
        <f t="shared" si="12"/>
        <v>156862745.09803921</v>
      </c>
      <c r="K90">
        <f t="shared" si="17"/>
        <v>5608.8778877923423</v>
      </c>
      <c r="L90">
        <f t="shared" si="18"/>
        <v>62320.865419914917</v>
      </c>
      <c r="N90">
        <v>20000000000</v>
      </c>
      <c r="O90" s="2">
        <f t="shared" si="19"/>
        <v>0.91230560088235402</v>
      </c>
      <c r="P90" s="2">
        <f t="shared" si="20"/>
        <v>8.5283511861635689E-4</v>
      </c>
      <c r="Q90" s="2">
        <f t="shared" si="13"/>
        <v>9.3481298129872374E-4</v>
      </c>
      <c r="R90">
        <v>120000</v>
      </c>
      <c r="S90">
        <f t="shared" si="14"/>
        <v>122980.39215686274</v>
      </c>
      <c r="T90">
        <f t="shared" si="21"/>
        <v>5614.6732868825711</v>
      </c>
      <c r="U90">
        <f t="shared" si="22"/>
        <v>62385.258743139682</v>
      </c>
      <c r="V90">
        <f t="shared" si="23"/>
        <v>17074326.289158352</v>
      </c>
    </row>
    <row r="91" spans="5:22" x14ac:dyDescent="0.15">
      <c r="E91" s="1">
        <v>43377</v>
      </c>
      <c r="F91">
        <f t="shared" si="15"/>
        <v>18402974762.745117</v>
      </c>
      <c r="G91">
        <f t="shared" si="16"/>
        <v>17119023.237747051</v>
      </c>
      <c r="H91">
        <v>6000000</v>
      </c>
      <c r="I91">
        <v>0.09</v>
      </c>
      <c r="J91">
        <f t="shared" si="12"/>
        <v>156862745.09803921</v>
      </c>
      <c r="K91">
        <f t="shared" si="17"/>
        <v>5581.3878327114953</v>
      </c>
      <c r="L91">
        <f t="shared" si="18"/>
        <v>62015.42036346106</v>
      </c>
      <c r="N91">
        <v>20000000000</v>
      </c>
      <c r="O91" s="2">
        <f t="shared" si="19"/>
        <v>0.92014873813725584</v>
      </c>
      <c r="P91" s="2">
        <f t="shared" si="20"/>
        <v>8.5595116188735257E-4</v>
      </c>
      <c r="Q91" s="2">
        <f t="shared" si="13"/>
        <v>9.3023130545191583E-4</v>
      </c>
      <c r="R91">
        <v>120000</v>
      </c>
      <c r="S91">
        <f t="shared" si="14"/>
        <v>122980.39215686274</v>
      </c>
      <c r="T91">
        <f t="shared" si="21"/>
        <v>5627.2506469982609</v>
      </c>
      <c r="U91">
        <f t="shared" si="22"/>
        <v>62525.007188869567</v>
      </c>
      <c r="V91">
        <f t="shared" si="23"/>
        <v>17259691.940058354</v>
      </c>
    </row>
    <row r="92" spans="5:22" x14ac:dyDescent="0.15">
      <c r="E92" s="1">
        <v>43378</v>
      </c>
      <c r="F92">
        <f t="shared" si="15"/>
        <v>18559837507.843155</v>
      </c>
      <c r="G92">
        <f t="shared" si="16"/>
        <v>17181038.658110511</v>
      </c>
      <c r="H92">
        <v>6000000</v>
      </c>
      <c r="I92">
        <v>0.09</v>
      </c>
      <c r="J92">
        <f t="shared" si="12"/>
        <v>156862745.09803921</v>
      </c>
      <c r="K92">
        <f t="shared" si="17"/>
        <v>5554.2637108272156</v>
      </c>
      <c r="L92">
        <f t="shared" si="18"/>
        <v>61714.04123141351</v>
      </c>
      <c r="N92">
        <v>20000000000</v>
      </c>
      <c r="O92" s="2">
        <f t="shared" si="19"/>
        <v>0.92799187539215777</v>
      </c>
      <c r="P92" s="2">
        <f t="shared" si="20"/>
        <v>8.5905193290552551E-4</v>
      </c>
      <c r="Q92" s="2">
        <f t="shared" si="13"/>
        <v>9.2571061847120258E-4</v>
      </c>
      <c r="R92">
        <v>120000</v>
      </c>
      <c r="S92">
        <f t="shared" si="14"/>
        <v>122980.39215686274</v>
      </c>
      <c r="T92">
        <f t="shared" si="21"/>
        <v>5639.6605838920605</v>
      </c>
      <c r="U92">
        <f t="shared" si="22"/>
        <v>62662.895376578454</v>
      </c>
      <c r="V92">
        <f t="shared" si="23"/>
        <v>17445197.339404084</v>
      </c>
    </row>
    <row r="93" spans="5:22" x14ac:dyDescent="0.15">
      <c r="E93" s="1">
        <v>43379</v>
      </c>
      <c r="F93">
        <f t="shared" si="15"/>
        <v>18716700252.941193</v>
      </c>
      <c r="G93">
        <f t="shared" si="16"/>
        <v>17242752.699341923</v>
      </c>
      <c r="H93">
        <v>6000000</v>
      </c>
      <c r="I93">
        <v>0.09</v>
      </c>
      <c r="J93">
        <f t="shared" si="12"/>
        <v>156862745.09803921</v>
      </c>
      <c r="K93">
        <f t="shared" si="17"/>
        <v>5527.497625004391</v>
      </c>
      <c r="L93">
        <f t="shared" si="18"/>
        <v>61416.640277826569</v>
      </c>
      <c r="N93">
        <v>20000000000</v>
      </c>
      <c r="O93" s="2">
        <f t="shared" si="19"/>
        <v>0.93583501264705959</v>
      </c>
      <c r="P93" s="2">
        <f t="shared" si="20"/>
        <v>8.6213763496709617E-4</v>
      </c>
      <c r="Q93" s="2">
        <f t="shared" si="13"/>
        <v>9.2124960416739858E-4</v>
      </c>
      <c r="R93">
        <v>120000</v>
      </c>
      <c r="S93">
        <f t="shared" si="14"/>
        <v>122980.39215686274</v>
      </c>
      <c r="T93">
        <f t="shared" si="21"/>
        <v>5651.9067106928633</v>
      </c>
      <c r="U93">
        <f t="shared" si="22"/>
        <v>62798.963452142925</v>
      </c>
      <c r="V93">
        <f t="shared" si="23"/>
        <v>17630840.626937523</v>
      </c>
    </row>
    <row r="94" spans="5:22" x14ac:dyDescent="0.15">
      <c r="E94" s="1">
        <v>43380</v>
      </c>
      <c r="F94">
        <f t="shared" si="15"/>
        <v>18873562998.03923</v>
      </c>
      <c r="G94">
        <f t="shared" si="16"/>
        <v>17304169.339619748</v>
      </c>
      <c r="H94">
        <v>6000000</v>
      </c>
      <c r="I94">
        <v>0.09</v>
      </c>
      <c r="J94">
        <f t="shared" si="12"/>
        <v>156862745.09803921</v>
      </c>
      <c r="K94">
        <f t="shared" si="17"/>
        <v>5501.0819127530312</v>
      </c>
      <c r="L94">
        <f t="shared" si="18"/>
        <v>61123.132363922574</v>
      </c>
      <c r="N94">
        <v>20000000000</v>
      </c>
      <c r="O94" s="2">
        <f t="shared" si="19"/>
        <v>0.94367814990196153</v>
      </c>
      <c r="P94" s="2">
        <f t="shared" si="20"/>
        <v>8.6520846698098742E-4</v>
      </c>
      <c r="Q94" s="2">
        <f t="shared" si="13"/>
        <v>9.1684698545883858E-4</v>
      </c>
      <c r="R94">
        <v>120000</v>
      </c>
      <c r="S94">
        <f t="shared" si="14"/>
        <v>122980.39215686274</v>
      </c>
      <c r="T94">
        <f t="shared" si="21"/>
        <v>5663.9925331737813</v>
      </c>
      <c r="U94">
        <f t="shared" si="22"/>
        <v>62933.250368597575</v>
      </c>
      <c r="V94">
        <f t="shared" si="23"/>
        <v>17816619.982546527</v>
      </c>
    </row>
    <row r="95" spans="5:22" x14ac:dyDescent="0.15">
      <c r="E95" s="1">
        <v>43381</v>
      </c>
      <c r="F95">
        <f t="shared" si="15"/>
        <v>19030425743.137268</v>
      </c>
      <c r="G95">
        <f t="shared" si="16"/>
        <v>17365292.471983671</v>
      </c>
      <c r="H95">
        <v>6000000</v>
      </c>
      <c r="I95">
        <v>0.09</v>
      </c>
      <c r="J95">
        <f t="shared" si="12"/>
        <v>156862745.09803921</v>
      </c>
      <c r="K95">
        <f t="shared" si="17"/>
        <v>5475.0091373796804</v>
      </c>
      <c r="L95">
        <f t="shared" si="18"/>
        <v>60833.434859774228</v>
      </c>
      <c r="N95">
        <v>20000000000</v>
      </c>
      <c r="O95" s="2">
        <f t="shared" si="19"/>
        <v>0.95152128715686335</v>
      </c>
      <c r="P95" s="2">
        <f t="shared" si="20"/>
        <v>8.6826462359918357E-4</v>
      </c>
      <c r="Q95" s="2">
        <f t="shared" si="13"/>
        <v>9.1250152289661329E-4</v>
      </c>
      <c r="R95">
        <v>120000</v>
      </c>
      <c r="S95">
        <f t="shared" si="14"/>
        <v>122980.39215686274</v>
      </c>
      <c r="T95">
        <f t="shared" si="21"/>
        <v>5675.9214538005936</v>
      </c>
      <c r="U95">
        <f t="shared" si="22"/>
        <v>63065.793931117711</v>
      </c>
      <c r="V95">
        <f t="shared" si="23"/>
        <v>18002533.625071988</v>
      </c>
    </row>
    <row r="96" spans="5:22" x14ac:dyDescent="0.15">
      <c r="E96" s="1">
        <v>43382</v>
      </c>
      <c r="F96">
        <f t="shared" si="15"/>
        <v>19187288488.235306</v>
      </c>
      <c r="G96">
        <f t="shared" si="16"/>
        <v>17426125.906843446</v>
      </c>
      <c r="H96">
        <v>6000000</v>
      </c>
      <c r="I96">
        <v>0.09</v>
      </c>
      <c r="J96">
        <f t="shared" si="12"/>
        <v>156862745.09803921</v>
      </c>
      <c r="K96">
        <f t="shared" si="17"/>
        <v>5449.2720795421246</v>
      </c>
      <c r="L96">
        <f t="shared" si="18"/>
        <v>60547.467550468056</v>
      </c>
      <c r="N96">
        <v>20000000000</v>
      </c>
      <c r="O96" s="2">
        <f t="shared" si="19"/>
        <v>0.95936442441176528</v>
      </c>
      <c r="P96" s="2">
        <f t="shared" si="20"/>
        <v>8.7130629534217234E-4</v>
      </c>
      <c r="Q96" s="2">
        <f t="shared" si="13"/>
        <v>9.0821201325702085E-4</v>
      </c>
      <c r="R96">
        <v>120000</v>
      </c>
      <c r="S96">
        <f t="shared" si="14"/>
        <v>122980.39215686274</v>
      </c>
      <c r="T96">
        <f t="shared" si="21"/>
        <v>5687.6967755956666</v>
      </c>
      <c r="U96">
        <f t="shared" si="22"/>
        <v>63196.630839951853</v>
      </c>
      <c r="V96">
        <f t="shared" si="23"/>
        <v>18188579.811159968</v>
      </c>
    </row>
    <row r="97" spans="5:22" x14ac:dyDescent="0.15">
      <c r="E97" s="1">
        <v>43383</v>
      </c>
      <c r="F97">
        <f t="shared" si="15"/>
        <v>19344151233.333344</v>
      </c>
      <c r="G97">
        <f t="shared" si="16"/>
        <v>17486673.374393914</v>
      </c>
      <c r="H97">
        <v>6000000</v>
      </c>
      <c r="I97">
        <v>0.09</v>
      </c>
      <c r="J97">
        <f t="shared" si="12"/>
        <v>156862745.09803921</v>
      </c>
      <c r="K97">
        <f t="shared" si="17"/>
        <v>5423.8637291859031</v>
      </c>
      <c r="L97">
        <f t="shared" si="18"/>
        <v>60265.152546510035</v>
      </c>
      <c r="N97">
        <v>20000000000</v>
      </c>
      <c r="O97" s="2">
        <f t="shared" si="19"/>
        <v>0.96720756166666721</v>
      </c>
      <c r="P97" s="2">
        <f t="shared" si="20"/>
        <v>8.7433366871969564E-4</v>
      </c>
      <c r="Q97" s="2">
        <f t="shared" si="13"/>
        <v>9.0397728819765057E-4</v>
      </c>
      <c r="R97">
        <v>120000</v>
      </c>
      <c r="S97">
        <f t="shared" si="14"/>
        <v>122980.39215686274</v>
      </c>
      <c r="T97">
        <f t="shared" si="21"/>
        <v>5699.3217058271985</v>
      </c>
      <c r="U97">
        <f t="shared" si="22"/>
        <v>63325.79673141332</v>
      </c>
      <c r="V97">
        <f t="shared" si="23"/>
        <v>18374756.834156781</v>
      </c>
    </row>
    <row r="98" spans="5:22" x14ac:dyDescent="0.15">
      <c r="E98" s="1">
        <v>43384</v>
      </c>
      <c r="F98">
        <f t="shared" si="15"/>
        <v>19501013978.431381</v>
      </c>
      <c r="G98">
        <f t="shared" si="16"/>
        <v>17546938.526940424</v>
      </c>
      <c r="H98">
        <v>6000000</v>
      </c>
      <c r="I98">
        <v>0.09</v>
      </c>
      <c r="J98">
        <f t="shared" si="12"/>
        <v>156862745.09803921</v>
      </c>
      <c r="K98">
        <f t="shared" si="17"/>
        <v>5398.7772778424096</v>
      </c>
      <c r="L98">
        <f t="shared" si="18"/>
        <v>59986.414198248996</v>
      </c>
      <c r="N98">
        <v>20000000000</v>
      </c>
      <c r="O98" s="2">
        <f t="shared" si="19"/>
        <v>0.97505069892156904</v>
      </c>
      <c r="P98" s="2">
        <f t="shared" si="20"/>
        <v>8.7734692634702121E-4</v>
      </c>
      <c r="Q98" s="2">
        <f t="shared" si="13"/>
        <v>8.9979621297373491E-4</v>
      </c>
      <c r="R98">
        <v>120000</v>
      </c>
      <c r="S98">
        <f t="shared" si="14"/>
        <v>122980.39215686274</v>
      </c>
      <c r="T98">
        <f t="shared" si="21"/>
        <v>5710.7993595330172</v>
      </c>
      <c r="U98">
        <f t="shared" si="22"/>
        <v>63453.326217033529</v>
      </c>
      <c r="V98">
        <f t="shared" si="23"/>
        <v>18561063.023045056</v>
      </c>
    </row>
    <row r="99" spans="5:22" x14ac:dyDescent="0.15">
      <c r="E99" s="1">
        <v>43385</v>
      </c>
      <c r="F99">
        <f t="shared" si="15"/>
        <v>19657876723.529419</v>
      </c>
      <c r="G99">
        <f t="shared" si="16"/>
        <v>17606924.941138674</v>
      </c>
      <c r="H99">
        <v>6000000</v>
      </c>
      <c r="I99">
        <v>0.09</v>
      </c>
      <c r="J99">
        <f t="shared" si="12"/>
        <v>156862745.09803921</v>
      </c>
      <c r="K99">
        <f t="shared" si="17"/>
        <v>5374.0061112696267</v>
      </c>
      <c r="L99">
        <f t="shared" si="18"/>
        <v>59711.179014106965</v>
      </c>
      <c r="N99">
        <v>20000000000</v>
      </c>
      <c r="O99" s="2">
        <f t="shared" si="19"/>
        <v>0.98289383617647097</v>
      </c>
      <c r="P99" s="2">
        <f t="shared" si="20"/>
        <v>8.8034624705693367E-4</v>
      </c>
      <c r="Q99" s="2">
        <f t="shared" si="13"/>
        <v>8.9566768521160442E-4</v>
      </c>
      <c r="R99">
        <v>120000</v>
      </c>
      <c r="S99">
        <f t="shared" si="14"/>
        <v>122980.39215686274</v>
      </c>
      <c r="T99">
        <f t="shared" si="21"/>
        <v>5722.1327628876234</v>
      </c>
      <c r="U99">
        <f t="shared" si="22"/>
        <v>63579.252920973595</v>
      </c>
      <c r="V99">
        <f t="shared" si="23"/>
        <v>18747496.74141895</v>
      </c>
    </row>
    <row r="100" spans="5:22" x14ac:dyDescent="0.15">
      <c r="E100" s="1">
        <v>43386</v>
      </c>
      <c r="F100">
        <f t="shared" si="15"/>
        <v>19814739468.627457</v>
      </c>
      <c r="G100">
        <f t="shared" si="16"/>
        <v>17666636.120152779</v>
      </c>
      <c r="H100">
        <v>6000000</v>
      </c>
      <c r="I100">
        <v>0.09</v>
      </c>
      <c r="J100">
        <f t="shared" si="12"/>
        <v>156862745.09803921</v>
      </c>
      <c r="K100">
        <f t="shared" si="17"/>
        <v>5349.5438024176628</v>
      </c>
      <c r="L100">
        <f t="shared" si="18"/>
        <v>59439.375582418477</v>
      </c>
      <c r="N100">
        <v>20000000000</v>
      </c>
      <c r="O100" s="2">
        <f t="shared" si="19"/>
        <v>0.99073697343137279</v>
      </c>
      <c r="P100" s="2">
        <f t="shared" si="20"/>
        <v>8.83331806007639E-4</v>
      </c>
      <c r="Q100" s="2">
        <f t="shared" si="13"/>
        <v>8.9159063373627726E-4</v>
      </c>
      <c r="R100">
        <v>120000</v>
      </c>
      <c r="S100">
        <f t="shared" si="14"/>
        <v>122980.39215686274</v>
      </c>
      <c r="T100">
        <f t="shared" si="21"/>
        <v>5733.3248564206306</v>
      </c>
      <c r="U100">
        <f t="shared" si="22"/>
        <v>63703.609515784789</v>
      </c>
      <c r="V100">
        <f t="shared" si="23"/>
        <v>18934056.386496786</v>
      </c>
    </row>
    <row r="101" spans="5:22" x14ac:dyDescent="0.15">
      <c r="E101" s="1">
        <v>43387</v>
      </c>
      <c r="F101">
        <f t="shared" si="15"/>
        <v>19971602213.725494</v>
      </c>
      <c r="G101">
        <f t="shared" si="16"/>
        <v>17726075.495735198</v>
      </c>
      <c r="H101">
        <v>6000000</v>
      </c>
      <c r="I101">
        <v>0.09</v>
      </c>
      <c r="J101">
        <f t="shared" si="12"/>
        <v>156862745.09803921</v>
      </c>
      <c r="K101">
        <f t="shared" si="17"/>
        <v>5325.3841047023088</v>
      </c>
      <c r="L101">
        <f t="shared" si="18"/>
        <v>59170.934496692324</v>
      </c>
      <c r="N101">
        <v>20000000000</v>
      </c>
      <c r="O101" s="2">
        <f t="shared" si="19"/>
        <v>0.99858011068627472</v>
      </c>
      <c r="P101" s="2">
        <f t="shared" si="20"/>
        <v>8.8630377478675988E-4</v>
      </c>
      <c r="Q101" s="2">
        <f t="shared" si="13"/>
        <v>8.8756401745038475E-4</v>
      </c>
      <c r="R101">
        <v>120000</v>
      </c>
      <c r="S101">
        <f t="shared" si="14"/>
        <v>122980.39215686274</v>
      </c>
      <c r="T101">
        <f t="shared" si="21"/>
        <v>5744.3784980942673</v>
      </c>
      <c r="U101">
        <f t="shared" si="22"/>
        <v>63826.42775660297</v>
      </c>
      <c r="V101">
        <f t="shared" si="23"/>
        <v>19120740.388169434</v>
      </c>
    </row>
    <row r="102" spans="5:22" x14ac:dyDescent="0.15">
      <c r="E102" s="1">
        <v>43388</v>
      </c>
      <c r="F102">
        <f t="shared" si="15"/>
        <v>20128464958.823532</v>
      </c>
      <c r="G102">
        <f t="shared" si="16"/>
        <v>17785246.430231892</v>
      </c>
      <c r="H102">
        <v>6000000</v>
      </c>
      <c r="I102">
        <v>0.09</v>
      </c>
      <c r="J102">
        <f t="shared" si="12"/>
        <v>156862745.09803921</v>
      </c>
      <c r="K102">
        <f t="shared" si="17"/>
        <v>5301.5209455708246</v>
      </c>
      <c r="L102">
        <f t="shared" si="18"/>
        <v>58905.788284120274</v>
      </c>
      <c r="N102">
        <v>20000000000</v>
      </c>
      <c r="O102" s="2">
        <f t="shared" si="19"/>
        <v>1.0064232479411765</v>
      </c>
      <c r="P102" s="2">
        <f t="shared" si="20"/>
        <v>8.8926232151159462E-4</v>
      </c>
      <c r="Q102" s="2">
        <f t="shared" si="13"/>
        <v>8.8358682426180422E-4</v>
      </c>
      <c r="R102">
        <v>120000</v>
      </c>
      <c r="S102">
        <f t="shared" si="14"/>
        <v>122980.39215686274</v>
      </c>
      <c r="T102">
        <f t="shared" si="21"/>
        <v>5755.2964662471859</v>
      </c>
      <c r="U102">
        <f t="shared" si="22"/>
        <v>63947.738513857621</v>
      </c>
      <c r="V102">
        <f t="shared" si="23"/>
        <v>19307547.208082899</v>
      </c>
    </row>
    <row r="103" spans="5:22" x14ac:dyDescent="0.15">
      <c r="E103" s="1">
        <v>43389</v>
      </c>
      <c r="F103">
        <f t="shared" si="15"/>
        <v>20285327703.92157</v>
      </c>
      <c r="G103">
        <f t="shared" si="16"/>
        <v>17844152.218516011</v>
      </c>
      <c r="H103">
        <v>6000000</v>
      </c>
      <c r="I103">
        <v>0.09</v>
      </c>
      <c r="J103">
        <f t="shared" si="12"/>
        <v>156862745.09803921</v>
      </c>
      <c r="K103">
        <f t="shared" si="17"/>
        <v>5277.9484203451257</v>
      </c>
      <c r="L103">
        <f t="shared" si="18"/>
        <v>58643.871337168064</v>
      </c>
      <c r="N103">
        <v>20000000000</v>
      </c>
      <c r="O103" s="2">
        <f t="shared" si="19"/>
        <v>1.0142663851960785</v>
      </c>
      <c r="P103" s="2">
        <f t="shared" si="20"/>
        <v>8.9220761092580051E-4</v>
      </c>
      <c r="Q103" s="2">
        <f t="shared" si="13"/>
        <v>8.7965807005752094E-4</v>
      </c>
      <c r="R103">
        <v>120000</v>
      </c>
      <c r="S103">
        <f t="shared" si="14"/>
        <v>122980.39215686274</v>
      </c>
      <c r="T103">
        <f t="shared" si="21"/>
        <v>5766.0814624113573</v>
      </c>
      <c r="U103">
        <f t="shared" si="22"/>
        <v>64067.571804570638</v>
      </c>
      <c r="V103">
        <f t="shared" si="23"/>
        <v>19494475.338753618</v>
      </c>
    </row>
    <row r="104" spans="5:22" x14ac:dyDescent="0.15">
      <c r="E104" s="1">
        <v>43390</v>
      </c>
      <c r="F104">
        <f t="shared" si="15"/>
        <v>20442190449.019608</v>
      </c>
      <c r="G104">
        <f t="shared" si="16"/>
        <v>17902796.089853179</v>
      </c>
      <c r="H104">
        <v>6000000</v>
      </c>
      <c r="I104">
        <v>0.09</v>
      </c>
      <c r="J104">
        <f t="shared" si="12"/>
        <v>156862745.09803921</v>
      </c>
      <c r="K104">
        <f t="shared" si="17"/>
        <v>5254.6607863283416</v>
      </c>
      <c r="L104">
        <f t="shared" si="18"/>
        <v>58385.119848092683</v>
      </c>
      <c r="N104">
        <v>20000000000</v>
      </c>
      <c r="O104" s="2">
        <f t="shared" si="19"/>
        <v>1.0221095224509804</v>
      </c>
      <c r="P104" s="2">
        <f t="shared" si="20"/>
        <v>8.9513980449265889E-4</v>
      </c>
      <c r="Q104" s="2">
        <f t="shared" si="13"/>
        <v>8.7577679772139012E-4</v>
      </c>
      <c r="R104">
        <v>120000</v>
      </c>
      <c r="S104">
        <f t="shared" si="14"/>
        <v>122980.39215686274</v>
      </c>
      <c r="T104">
        <f t="shared" si="21"/>
        <v>5776.7361140084568</v>
      </c>
      <c r="U104">
        <f t="shared" si="22"/>
        <v>64185.956822316191</v>
      </c>
      <c r="V104">
        <f t="shared" si="23"/>
        <v>19681523.302715052</v>
      </c>
    </row>
    <row r="105" spans="5:22" x14ac:dyDescent="0.15">
      <c r="E105" s="1">
        <v>43391</v>
      </c>
      <c r="F105">
        <f t="shared" si="15"/>
        <v>20599053194.117645</v>
      </c>
      <c r="G105">
        <f t="shared" si="16"/>
        <v>17961181.20970127</v>
      </c>
      <c r="H105">
        <v>6000000</v>
      </c>
      <c r="I105">
        <v>0.09</v>
      </c>
      <c r="J105">
        <f t="shared" si="12"/>
        <v>156862745.09803921</v>
      </c>
      <c r="K105">
        <f t="shared" si="17"/>
        <v>5231.6524571615773</v>
      </c>
      <c r="L105">
        <f t="shared" si="18"/>
        <v>58129.471746239753</v>
      </c>
      <c r="N105">
        <v>20000000000</v>
      </c>
      <c r="O105" s="2">
        <f t="shared" si="19"/>
        <v>1.0299526597058823</v>
      </c>
      <c r="P105" s="2">
        <f t="shared" si="20"/>
        <v>8.9805906048506345E-4</v>
      </c>
      <c r="Q105" s="2">
        <f t="shared" si="13"/>
        <v>8.7194207619359625E-4</v>
      </c>
      <c r="R105">
        <v>120000</v>
      </c>
      <c r="S105">
        <f t="shared" si="14"/>
        <v>122980.39215686274</v>
      </c>
      <c r="T105">
        <f t="shared" si="21"/>
        <v>5787.2629769317809</v>
      </c>
      <c r="U105">
        <f t="shared" si="22"/>
        <v>64302.921965908681</v>
      </c>
      <c r="V105">
        <f t="shared" si="23"/>
        <v>19868689.651694231</v>
      </c>
    </row>
    <row r="106" spans="5:22" x14ac:dyDescent="0.15">
      <c r="E106" s="1">
        <v>43392</v>
      </c>
      <c r="F106">
        <f t="shared" si="15"/>
        <v>20755915939.215683</v>
      </c>
      <c r="G106">
        <f t="shared" si="16"/>
        <v>18019310.68144751</v>
      </c>
      <c r="H106">
        <v>6000000</v>
      </c>
      <c r="I106">
        <v>0.09</v>
      </c>
      <c r="J106">
        <f t="shared" si="12"/>
        <v>156862745.09803921</v>
      </c>
      <c r="K106">
        <f t="shared" si="17"/>
        <v>5208.9179974184508</v>
      </c>
      <c r="L106">
        <f t="shared" si="18"/>
        <v>57876.866637982792</v>
      </c>
      <c r="N106">
        <v>20000000000</v>
      </c>
      <c r="O106" s="2">
        <f t="shared" si="19"/>
        <v>1.0377957969607841</v>
      </c>
      <c r="P106" s="2">
        <f t="shared" si="20"/>
        <v>9.0096553407237551E-4</v>
      </c>
      <c r="Q106" s="2">
        <f t="shared" si="13"/>
        <v>8.6815299956974183E-4</v>
      </c>
      <c r="R106">
        <v>120000</v>
      </c>
      <c r="S106">
        <f t="shared" si="14"/>
        <v>122980.39215686274</v>
      </c>
      <c r="T106">
        <f t="shared" si="21"/>
        <v>5797.6645380193813</v>
      </c>
      <c r="U106">
        <f t="shared" si="22"/>
        <v>64418.494866882014</v>
      </c>
      <c r="V106">
        <f t="shared" si="23"/>
        <v>20055972.965817001</v>
      </c>
    </row>
    <row r="107" spans="5:22" x14ac:dyDescent="0.15">
      <c r="E107" s="1">
        <v>43393</v>
      </c>
      <c r="F107">
        <f t="shared" si="15"/>
        <v>20912778684.313721</v>
      </c>
      <c r="G107">
        <f t="shared" si="16"/>
        <v>18077187.548085492</v>
      </c>
      <c r="H107">
        <v>6000000</v>
      </c>
      <c r="I107">
        <v>0.09</v>
      </c>
      <c r="J107">
        <f t="shared" si="12"/>
        <v>156862745.09803921</v>
      </c>
      <c r="K107">
        <f t="shared" si="17"/>
        <v>5186.4521174256524</v>
      </c>
      <c r="L107">
        <f t="shared" si="18"/>
        <v>57627.245749173919</v>
      </c>
      <c r="N107">
        <v>20000000000</v>
      </c>
      <c r="O107" s="2">
        <f t="shared" si="19"/>
        <v>1.045638934215686</v>
      </c>
      <c r="P107" s="2">
        <f t="shared" si="20"/>
        <v>9.0385937740427463E-4</v>
      </c>
      <c r="Q107" s="2">
        <f t="shared" si="13"/>
        <v>8.6440868623760883E-4</v>
      </c>
      <c r="R107">
        <v>120000</v>
      </c>
      <c r="S107">
        <f t="shared" si="14"/>
        <v>122980.39215686274</v>
      </c>
      <c r="T107">
        <f t="shared" si="21"/>
        <v>5807.94321742378</v>
      </c>
      <c r="U107">
        <f t="shared" si="22"/>
        <v>64532.702415819782</v>
      </c>
      <c r="V107">
        <f t="shared" si="23"/>
        <v>20243371.852840744</v>
      </c>
    </row>
    <row r="108" spans="5:22" x14ac:dyDescent="0.15">
      <c r="E108" s="1">
        <v>43394</v>
      </c>
      <c r="F108">
        <f t="shared" si="15"/>
        <v>21069641429.411758</v>
      </c>
      <c r="G108">
        <f t="shared" si="16"/>
        <v>18134814.793834668</v>
      </c>
      <c r="H108">
        <v>6000000</v>
      </c>
      <c r="I108">
        <v>0.09</v>
      </c>
      <c r="J108">
        <f t="shared" si="12"/>
        <v>156862745.09803921</v>
      </c>
      <c r="K108">
        <f t="shared" si="17"/>
        <v>5164.2496682984993</v>
      </c>
      <c r="L108">
        <f t="shared" si="18"/>
        <v>57380.551869983326</v>
      </c>
      <c r="N108">
        <v>20000000000</v>
      </c>
      <c r="O108" s="2">
        <f t="shared" si="19"/>
        <v>1.0534820714705879</v>
      </c>
      <c r="P108" s="2">
        <f t="shared" si="20"/>
        <v>9.0674073969173338E-4</v>
      </c>
      <c r="Q108" s="2">
        <f t="shared" si="13"/>
        <v>8.6070827804974996E-4</v>
      </c>
      <c r="R108">
        <v>120000</v>
      </c>
      <c r="S108">
        <f t="shared" si="14"/>
        <v>122980.39215686274</v>
      </c>
      <c r="T108">
        <f t="shared" si="21"/>
        <v>5818.1013708833198</v>
      </c>
      <c r="U108">
        <f t="shared" si="22"/>
        <v>64645.570787592442</v>
      </c>
      <c r="V108">
        <f t="shared" si="23"/>
        <v>20430884.947413426</v>
      </c>
    </row>
    <row r="109" spans="5:22" x14ac:dyDescent="0.15">
      <c r="E109" s="1">
        <v>43395</v>
      </c>
      <c r="F109">
        <f t="shared" si="15"/>
        <v>21226504174.509796</v>
      </c>
      <c r="G109">
        <f t="shared" si="16"/>
        <v>18192195.345704652</v>
      </c>
      <c r="H109">
        <v>6000000</v>
      </c>
      <c r="I109">
        <v>0.09</v>
      </c>
      <c r="J109">
        <f t="shared" si="12"/>
        <v>156862745.09803921</v>
      </c>
      <c r="K109">
        <f t="shared" si="17"/>
        <v>5142.305637181008</v>
      </c>
      <c r="L109">
        <f t="shared" si="18"/>
        <v>57136.729302011205</v>
      </c>
      <c r="N109">
        <v>20000000000</v>
      </c>
      <c r="O109" s="2">
        <f t="shared" si="19"/>
        <v>1.0613252087254899</v>
      </c>
      <c r="P109" s="2">
        <f t="shared" si="20"/>
        <v>9.0960976728523266E-4</v>
      </c>
      <c r="Q109" s="2">
        <f t="shared" si="13"/>
        <v>8.570509395301679E-4</v>
      </c>
      <c r="R109">
        <v>120000</v>
      </c>
      <c r="S109">
        <f t="shared" si="14"/>
        <v>122980.39215686274</v>
      </c>
      <c r="T109">
        <f t="shared" si="21"/>
        <v>5828.141291899954</v>
      </c>
      <c r="U109">
        <f t="shared" si="22"/>
        <v>64757.125465555044</v>
      </c>
      <c r="V109">
        <f t="shared" si="23"/>
        <v>20618510.910357881</v>
      </c>
    </row>
    <row r="110" spans="5:22" x14ac:dyDescent="0.15">
      <c r="E110" s="1">
        <v>43396</v>
      </c>
      <c r="F110">
        <f t="shared" si="15"/>
        <v>21383366919.607834</v>
      </c>
      <c r="G110">
        <f t="shared" si="16"/>
        <v>18249332.075006664</v>
      </c>
      <c r="H110">
        <v>6000000</v>
      </c>
      <c r="I110">
        <v>0.09</v>
      </c>
      <c r="J110">
        <f t="shared" si="12"/>
        <v>156862745.09803921</v>
      </c>
      <c r="K110">
        <f t="shared" si="17"/>
        <v>5120.6151426806327</v>
      </c>
      <c r="L110">
        <f t="shared" si="18"/>
        <v>56895.723807562586</v>
      </c>
      <c r="N110">
        <v>20000000000</v>
      </c>
      <c r="O110" s="2">
        <f t="shared" si="19"/>
        <v>1.0691683459803918</v>
      </c>
      <c r="P110" s="2">
        <f t="shared" si="20"/>
        <v>9.1246660375033316E-4</v>
      </c>
      <c r="Q110" s="2">
        <f t="shared" si="13"/>
        <v>8.5343585711343875E-4</v>
      </c>
      <c r="R110">
        <v>120000</v>
      </c>
      <c r="S110">
        <f t="shared" si="14"/>
        <v>122980.39215686274</v>
      </c>
      <c r="T110">
        <f t="shared" si="21"/>
        <v>5838.0652138279474</v>
      </c>
      <c r="U110">
        <f t="shared" si="22"/>
        <v>64867.391264754973</v>
      </c>
      <c r="V110">
        <f t="shared" si="23"/>
        <v>20806248.427980296</v>
      </c>
    </row>
    <row r="111" spans="5:22" x14ac:dyDescent="0.15">
      <c r="E111" s="1">
        <v>43397</v>
      </c>
      <c r="F111">
        <f t="shared" si="15"/>
        <v>21540229664.705872</v>
      </c>
      <c r="G111">
        <f t="shared" si="16"/>
        <v>18306227.798814226</v>
      </c>
      <c r="H111">
        <v>6000000</v>
      </c>
      <c r="I111">
        <v>0.09</v>
      </c>
      <c r="J111">
        <f t="shared" si="12"/>
        <v>156862745.09803921</v>
      </c>
      <c r="K111">
        <f t="shared" si="17"/>
        <v>5099.1734304883594</v>
      </c>
      <c r="L111">
        <f t="shared" si="18"/>
        <v>56657.482560981771</v>
      </c>
      <c r="N111">
        <v>20000000000</v>
      </c>
      <c r="O111" s="2">
        <f t="shared" si="19"/>
        <v>1.0770114832352935</v>
      </c>
      <c r="P111" s="2">
        <f t="shared" si="20"/>
        <v>9.1531138994071126E-4</v>
      </c>
      <c r="Q111" s="2">
        <f t="shared" si="13"/>
        <v>8.4986223841472649E-4</v>
      </c>
      <c r="R111">
        <v>120000</v>
      </c>
      <c r="S111">
        <f t="shared" si="14"/>
        <v>122980.39215686274</v>
      </c>
      <c r="T111">
        <f t="shared" si="21"/>
        <v>5847.8753118778086</v>
      </c>
      <c r="U111">
        <f t="shared" si="22"/>
        <v>64976.392354197873</v>
      </c>
      <c r="V111">
        <f t="shared" si="23"/>
        <v>20994096.211401913</v>
      </c>
    </row>
    <row r="112" spans="5:22" x14ac:dyDescent="0.15">
      <c r="E112" s="1">
        <v>43398</v>
      </c>
      <c r="F112">
        <f t="shared" si="15"/>
        <v>21697092409.803909</v>
      </c>
      <c r="G112">
        <f t="shared" si="16"/>
        <v>18362885.281375207</v>
      </c>
      <c r="H112">
        <v>6000000</v>
      </c>
      <c r="I112">
        <v>0.09</v>
      </c>
      <c r="J112">
        <f t="shared" si="12"/>
        <v>156862745.09803921</v>
      </c>
      <c r="K112">
        <f t="shared" si="17"/>
        <v>5077.9758691753195</v>
      </c>
      <c r="L112">
        <f t="shared" si="18"/>
        <v>56421.954101947995</v>
      </c>
      <c r="N112">
        <v>20000000000</v>
      </c>
      <c r="O112" s="2">
        <f t="shared" si="19"/>
        <v>1.0848546204901954</v>
      </c>
      <c r="P112" s="2">
        <f t="shared" si="20"/>
        <v>9.1814426406876032E-4</v>
      </c>
      <c r="Q112" s="2">
        <f t="shared" si="13"/>
        <v>8.4632931152922E-4</v>
      </c>
      <c r="R112">
        <v>120000</v>
      </c>
      <c r="S112">
        <f t="shared" si="14"/>
        <v>122980.39215686274</v>
      </c>
      <c r="T112">
        <f t="shared" si="21"/>
        <v>5857.5737050394237</v>
      </c>
      <c r="U112">
        <f t="shared" si="22"/>
        <v>65084.152278215821</v>
      </c>
      <c r="V112">
        <f t="shared" si="23"/>
        <v>21182052.995912973</v>
      </c>
    </row>
    <row r="113" spans="5:22" x14ac:dyDescent="0.15">
      <c r="E113" s="1">
        <v>43399</v>
      </c>
      <c r="F113">
        <f t="shared" si="15"/>
        <v>21853955154.901947</v>
      </c>
      <c r="G113">
        <f t="shared" si="16"/>
        <v>18419307.235477153</v>
      </c>
      <c r="H113">
        <v>6000000</v>
      </c>
      <c r="I113">
        <v>0.09</v>
      </c>
      <c r="J113">
        <f t="shared" si="12"/>
        <v>156862745.09803921</v>
      </c>
      <c r="K113">
        <f t="shared" si="17"/>
        <v>5057.0179461576172</v>
      </c>
      <c r="L113">
        <f t="shared" si="18"/>
        <v>56189.088290640197</v>
      </c>
      <c r="N113">
        <v>20000000000</v>
      </c>
      <c r="O113" s="2">
        <f t="shared" si="19"/>
        <v>1.0926977577450974</v>
      </c>
      <c r="P113" s="2">
        <f t="shared" si="20"/>
        <v>9.2096536177385766E-4</v>
      </c>
      <c r="Q113" s="2">
        <f t="shared" si="13"/>
        <v>8.4283632435960289E-4</v>
      </c>
      <c r="R113">
        <v>120000</v>
      </c>
      <c r="S113">
        <f t="shared" si="14"/>
        <v>122980.39215686274</v>
      </c>
      <c r="T113">
        <f t="shared" si="21"/>
        <v>5867.1624579282525</v>
      </c>
      <c r="U113">
        <f t="shared" si="22"/>
        <v>65190.693976980583</v>
      </c>
      <c r="V113">
        <f t="shared" si="23"/>
        <v>21370117.540348049</v>
      </c>
    </row>
    <row r="114" spans="5:22" x14ac:dyDescent="0.15">
      <c r="E114" s="1">
        <v>43400</v>
      </c>
      <c r="F114">
        <f t="shared" si="15"/>
        <v>22010817899.999985</v>
      </c>
      <c r="G114">
        <f t="shared" si="16"/>
        <v>18475496.323767792</v>
      </c>
      <c r="H114">
        <v>6000000</v>
      </c>
      <c r="I114">
        <v>0.09</v>
      </c>
      <c r="J114">
        <f t="shared" si="12"/>
        <v>156862745.09803921</v>
      </c>
      <c r="K114">
        <f t="shared" si="17"/>
        <v>5036.2952638214692</v>
      </c>
      <c r="L114">
        <f t="shared" si="18"/>
        <v>55958.836264682992</v>
      </c>
      <c r="N114">
        <v>20000000000</v>
      </c>
      <c r="O114" s="2">
        <f t="shared" si="19"/>
        <v>1.1005408949999993</v>
      </c>
      <c r="P114" s="2">
        <f t="shared" si="20"/>
        <v>9.2377481618838959E-4</v>
      </c>
      <c r="Q114" s="2">
        <f t="shared" si="13"/>
        <v>8.39382543970245E-4</v>
      </c>
      <c r="R114">
        <v>120000</v>
      </c>
      <c r="S114">
        <f t="shared" si="14"/>
        <v>122980.39215686274</v>
      </c>
      <c r="T114">
        <f t="shared" si="21"/>
        <v>5876.6435825581666</v>
      </c>
      <c r="U114">
        <f t="shared" si="22"/>
        <v>65296.03980620185</v>
      </c>
      <c r="V114">
        <f t="shared" si="23"/>
        <v>21558288.626481891</v>
      </c>
    </row>
    <row r="115" spans="5:22" x14ac:dyDescent="0.15">
      <c r="E115" s="1">
        <v>43401</v>
      </c>
      <c r="F115">
        <f t="shared" si="15"/>
        <v>22167680645.098022</v>
      </c>
      <c r="G115">
        <f t="shared" si="16"/>
        <v>18531455.160032477</v>
      </c>
      <c r="H115">
        <v>6000000</v>
      </c>
      <c r="I115">
        <v>0.09</v>
      </c>
      <c r="J115">
        <f t="shared" si="12"/>
        <v>156862745.09803921</v>
      </c>
      <c r="K115">
        <f t="shared" si="17"/>
        <v>5015.8035358012166</v>
      </c>
      <c r="L115">
        <f t="shared" si="18"/>
        <v>55731.150397791302</v>
      </c>
      <c r="N115">
        <v>20000000000</v>
      </c>
      <c r="O115" s="2">
        <f t="shared" si="19"/>
        <v>1.1083840322549012</v>
      </c>
      <c r="P115" s="2">
        <f t="shared" si="20"/>
        <v>9.2657275800162389E-4</v>
      </c>
      <c r="Q115" s="2">
        <f t="shared" si="13"/>
        <v>8.3596725596686951E-4</v>
      </c>
      <c r="R115">
        <v>120000</v>
      </c>
      <c r="S115">
        <f t="shared" si="14"/>
        <v>122980.39215686274</v>
      </c>
      <c r="T115">
        <f t="shared" si="21"/>
        <v>5886.0190400443571</v>
      </c>
      <c r="U115">
        <f t="shared" si="22"/>
        <v>65400.211556048416</v>
      </c>
      <c r="V115">
        <f t="shared" si="23"/>
        <v>21746565.058444954</v>
      </c>
    </row>
    <row r="116" spans="5:22" x14ac:dyDescent="0.15">
      <c r="E116" s="1">
        <v>43402</v>
      </c>
      <c r="F116">
        <f t="shared" si="15"/>
        <v>22324543390.19606</v>
      </c>
      <c r="G116">
        <f t="shared" si="16"/>
        <v>18587186.31043027</v>
      </c>
      <c r="H116">
        <v>6000000</v>
      </c>
      <c r="I116">
        <v>0.09</v>
      </c>
      <c r="J116">
        <f t="shared" si="12"/>
        <v>156862745.09803921</v>
      </c>
      <c r="K116">
        <f t="shared" si="17"/>
        <v>4995.5385834031249</v>
      </c>
      <c r="L116">
        <f t="shared" si="18"/>
        <v>55505.984260034726</v>
      </c>
      <c r="N116">
        <v>20000000000</v>
      </c>
      <c r="O116" s="2">
        <f t="shared" si="19"/>
        <v>1.1162271695098029</v>
      </c>
      <c r="P116" s="2">
        <f t="shared" si="20"/>
        <v>9.2935931552151347E-4</v>
      </c>
      <c r="Q116" s="2">
        <f t="shared" si="13"/>
        <v>8.3258976390052075E-4</v>
      </c>
      <c r="R116">
        <v>120000</v>
      </c>
      <c r="S116">
        <f t="shared" si="14"/>
        <v>122980.39215686274</v>
      </c>
      <c r="T116">
        <f t="shared" si="21"/>
        <v>5895.2907422395147</v>
      </c>
      <c r="U116">
        <f t="shared" si="22"/>
        <v>65503.230469327944</v>
      </c>
      <c r="V116">
        <f t="shared" si="23"/>
        <v>21934945.662157863</v>
      </c>
    </row>
    <row r="117" spans="5:22" x14ac:dyDescent="0.15">
      <c r="E117" s="1">
        <v>43403</v>
      </c>
      <c r="F117">
        <f t="shared" si="15"/>
        <v>22481406135.294098</v>
      </c>
      <c r="G117">
        <f t="shared" si="16"/>
        <v>18642692.294690304</v>
      </c>
      <c r="H117">
        <v>6000000</v>
      </c>
      <c r="I117">
        <v>0.09</v>
      </c>
      <c r="J117">
        <f t="shared" si="12"/>
        <v>156862745.09803921</v>
      </c>
      <c r="K117">
        <f t="shared" si="17"/>
        <v>4975.4963321683053</v>
      </c>
      <c r="L117">
        <f t="shared" si="18"/>
        <v>55283.292579647838</v>
      </c>
      <c r="N117">
        <v>20000000000</v>
      </c>
      <c r="O117" s="2">
        <f t="shared" si="19"/>
        <v>1.1240703067647049</v>
      </c>
      <c r="P117" s="2">
        <f t="shared" si="20"/>
        <v>9.3213461473451518E-4</v>
      </c>
      <c r="Q117" s="2">
        <f t="shared" si="13"/>
        <v>8.2924938869471758E-4</v>
      </c>
      <c r="R117">
        <v>120000</v>
      </c>
      <c r="S117">
        <f t="shared" si="14"/>
        <v>122980.39215686274</v>
      </c>
      <c r="T117">
        <f t="shared" si="21"/>
        <v>5904.4605533063923</v>
      </c>
      <c r="U117">
        <f t="shared" si="22"/>
        <v>65605.117258959915</v>
      </c>
      <c r="V117">
        <f t="shared" si="23"/>
        <v>22123429.284784053</v>
      </c>
    </row>
    <row r="118" spans="5:22" x14ac:dyDescent="0.15">
      <c r="E118" s="1">
        <v>43404</v>
      </c>
      <c r="F118">
        <f t="shared" si="15"/>
        <v>22638268880.392136</v>
      </c>
      <c r="G118">
        <f t="shared" si="16"/>
        <v>18697975.587269951</v>
      </c>
      <c r="H118">
        <v>6000000</v>
      </c>
      <c r="I118">
        <v>0.09</v>
      </c>
      <c r="J118">
        <f t="shared" si="12"/>
        <v>156862745.09803921</v>
      </c>
      <c r="K118">
        <f t="shared" si="17"/>
        <v>4955.672808568409</v>
      </c>
      <c r="L118">
        <f t="shared" si="18"/>
        <v>55063.03120631566</v>
      </c>
      <c r="N118">
        <v>20000000000</v>
      </c>
      <c r="O118" s="2">
        <f t="shared" si="19"/>
        <v>1.1319134440196068</v>
      </c>
      <c r="P118" s="2">
        <f t="shared" si="20"/>
        <v>9.3489877936349755E-4</v>
      </c>
      <c r="Q118" s="2">
        <f t="shared" si="13"/>
        <v>8.2594546809473476E-4</v>
      </c>
      <c r="R118">
        <v>120000</v>
      </c>
      <c r="S118">
        <f t="shared" si="14"/>
        <v>122980.39215686274</v>
      </c>
      <c r="T118">
        <f t="shared" si="21"/>
        <v>5913.5302912295974</v>
      </c>
      <c r="U118">
        <f t="shared" si="22"/>
        <v>65705.892124773309</v>
      </c>
      <c r="V118">
        <f t="shared" si="23"/>
        <v>22312014.794199873</v>
      </c>
    </row>
    <row r="119" spans="5:22" x14ac:dyDescent="0.15">
      <c r="E119" s="1">
        <v>43405</v>
      </c>
      <c r="F119">
        <f t="shared" si="15"/>
        <v>22795131625.490173</v>
      </c>
      <c r="G119">
        <f t="shared" si="16"/>
        <v>18753038.618476268</v>
      </c>
      <c r="H119">
        <v>6000000</v>
      </c>
      <c r="I119">
        <v>0.09</v>
      </c>
      <c r="J119">
        <f t="shared" si="12"/>
        <v>156862745.09803921</v>
      </c>
      <c r="K119">
        <f t="shared" si="17"/>
        <v>4936.0641368280794</v>
      </c>
      <c r="L119">
        <f t="shared" si="18"/>
        <v>54845.157075867552</v>
      </c>
      <c r="N119">
        <v>20000000000</v>
      </c>
      <c r="O119" s="2">
        <f t="shared" si="19"/>
        <v>1.1397565812745087</v>
      </c>
      <c r="P119" s="2">
        <f t="shared" si="20"/>
        <v>9.3765193092381336E-4</v>
      </c>
      <c r="Q119" s="2">
        <f t="shared" si="13"/>
        <v>8.2267735613801324E-4</v>
      </c>
      <c r="R119">
        <v>120000</v>
      </c>
      <c r="S119">
        <f t="shared" si="14"/>
        <v>122980.39215686274</v>
      </c>
      <c r="T119">
        <f t="shared" si="21"/>
        <v>5922.5017292693956</v>
      </c>
      <c r="U119">
        <f t="shared" si="22"/>
        <v>65805.574769659957</v>
      </c>
      <c r="V119">
        <f t="shared" si="23"/>
        <v>22500701.078481507</v>
      </c>
    </row>
    <row r="120" spans="5:22" x14ac:dyDescent="0.15">
      <c r="E120" s="1">
        <v>43406</v>
      </c>
      <c r="F120">
        <f t="shared" si="15"/>
        <v>22951994370.588211</v>
      </c>
      <c r="G120">
        <f t="shared" si="16"/>
        <v>18807883.775552135</v>
      </c>
      <c r="H120">
        <v>6000000</v>
      </c>
      <c r="I120">
        <v>0.09</v>
      </c>
      <c r="J120">
        <f t="shared" si="12"/>
        <v>156862745.09803921</v>
      </c>
      <c r="K120">
        <f t="shared" si="17"/>
        <v>4916.6665358684804</v>
      </c>
      <c r="L120">
        <f t="shared" si="18"/>
        <v>54629.628176316452</v>
      </c>
      <c r="N120">
        <v>20000000000</v>
      </c>
      <c r="O120" s="2">
        <f t="shared" si="19"/>
        <v>1.1475997185294105</v>
      </c>
      <c r="P120" s="2">
        <f t="shared" si="20"/>
        <v>9.4039418877760671E-4</v>
      </c>
      <c r="Q120" s="2">
        <f t="shared" si="13"/>
        <v>8.1944442264474679E-4</v>
      </c>
      <c r="R120">
        <v>120000</v>
      </c>
      <c r="S120">
        <f t="shared" si="14"/>
        <v>122980.39215686274</v>
      </c>
      <c r="T120">
        <f t="shared" si="21"/>
        <v>5931.3765973601221</v>
      </c>
      <c r="U120">
        <f t="shared" si="22"/>
        <v>65904.184415112468</v>
      </c>
      <c r="V120">
        <f t="shared" si="23"/>
        <v>22689487.045408029</v>
      </c>
    </row>
    <row r="121" spans="5:22" x14ac:dyDescent="0.15">
      <c r="E121" s="1">
        <v>43407</v>
      </c>
      <c r="F121">
        <f t="shared" si="15"/>
        <v>23108857115.686249</v>
      </c>
      <c r="G121">
        <f t="shared" si="16"/>
        <v>18862513.403728452</v>
      </c>
      <c r="H121">
        <v>6000000</v>
      </c>
      <c r="I121">
        <v>0.09</v>
      </c>
      <c r="J121">
        <f t="shared" si="12"/>
        <v>156862745.09803921</v>
      </c>
      <c r="K121">
        <f t="shared" si="17"/>
        <v>4897.4763163664929</v>
      </c>
      <c r="L121">
        <f t="shared" si="18"/>
        <v>54416.403515183258</v>
      </c>
      <c r="N121">
        <v>20000000000</v>
      </c>
      <c r="O121" s="2">
        <f t="shared" si="19"/>
        <v>1.1554428557843124</v>
      </c>
      <c r="P121" s="2">
        <f t="shared" si="20"/>
        <v>9.4312567018642259E-4</v>
      </c>
      <c r="Q121" s="2">
        <f t="shared" si="13"/>
        <v>8.1624605272774878E-4</v>
      </c>
      <c r="R121">
        <v>120000</v>
      </c>
      <c r="S121">
        <f t="shared" si="14"/>
        <v>122980.39215686274</v>
      </c>
      <c r="T121">
        <f t="shared" si="21"/>
        <v>5940.1565834556677</v>
      </c>
      <c r="U121">
        <f t="shared" si="22"/>
        <v>66001.739816174086</v>
      </c>
      <c r="V121">
        <f t="shared" si="23"/>
        <v>22878371.621980004</v>
      </c>
    </row>
    <row r="122" spans="5:22" x14ac:dyDescent="0.15">
      <c r="E122" s="1">
        <v>43408</v>
      </c>
      <c r="F122">
        <f t="shared" si="15"/>
        <v>23265719860.784286</v>
      </c>
      <c r="G122">
        <f t="shared" si="16"/>
        <v>18916929.807243634</v>
      </c>
      <c r="H122">
        <v>6000000</v>
      </c>
      <c r="I122">
        <v>0.09</v>
      </c>
      <c r="J122">
        <f t="shared" si="12"/>
        <v>156862745.09803921</v>
      </c>
      <c r="K122">
        <f t="shared" si="17"/>
        <v>4878.4898779244422</v>
      </c>
      <c r="L122">
        <f t="shared" si="18"/>
        <v>54205.44308804936</v>
      </c>
      <c r="N122">
        <v>20000000000</v>
      </c>
      <c r="O122" s="2">
        <f t="shared" si="19"/>
        <v>1.1632859930392143</v>
      </c>
      <c r="P122" s="2">
        <f t="shared" si="20"/>
        <v>9.4584649036218171E-4</v>
      </c>
      <c r="Q122" s="2">
        <f t="shared" si="13"/>
        <v>8.1308164632074031E-4</v>
      </c>
      <c r="R122">
        <v>120000</v>
      </c>
      <c r="S122">
        <f t="shared" si="14"/>
        <v>122980.39215686274</v>
      </c>
      <c r="T122">
        <f t="shared" si="21"/>
        <v>5948.8433348243989</v>
      </c>
      <c r="U122">
        <f t="shared" si="22"/>
        <v>66098.259275826655</v>
      </c>
      <c r="V122">
        <f t="shared" si="23"/>
        <v>23067353.75395304</v>
      </c>
    </row>
    <row r="123" spans="5:22" x14ac:dyDescent="0.15">
      <c r="E123" s="1">
        <v>43409</v>
      </c>
      <c r="F123">
        <f t="shared" si="15"/>
        <v>23422582605.882324</v>
      </c>
      <c r="G123">
        <f t="shared" si="16"/>
        <v>18971135.250331685</v>
      </c>
      <c r="H123">
        <v>6000000</v>
      </c>
      <c r="I123">
        <v>0.09</v>
      </c>
      <c r="J123">
        <f t="shared" si="12"/>
        <v>156862745.09803921</v>
      </c>
      <c r="K123">
        <f t="shared" si="17"/>
        <v>4859.7037063455064</v>
      </c>
      <c r="L123">
        <f t="shared" si="18"/>
        <v>53996.707848283404</v>
      </c>
      <c r="N123">
        <v>20000000000</v>
      </c>
      <c r="O123" s="2">
        <f t="shared" si="19"/>
        <v>1.1711291302941162</v>
      </c>
      <c r="P123" s="2">
        <f t="shared" si="20"/>
        <v>9.485567625165843E-4</v>
      </c>
      <c r="Q123" s="2">
        <f t="shared" si="13"/>
        <v>8.0995061772425102E-4</v>
      </c>
      <c r="R123">
        <v>120000</v>
      </c>
      <c r="S123">
        <f t="shared" si="14"/>
        <v>122980.39215686274</v>
      </c>
      <c r="T123">
        <f t="shared" si="21"/>
        <v>5957.4384592957213</v>
      </c>
      <c r="U123">
        <f t="shared" si="22"/>
        <v>66193.760658841347</v>
      </c>
      <c r="V123">
        <f t="shared" si="23"/>
        <v>23256432.405385729</v>
      </c>
    </row>
    <row r="124" spans="5:22" x14ac:dyDescent="0.15">
      <c r="E124" s="1">
        <v>43410</v>
      </c>
      <c r="F124">
        <f t="shared" si="15"/>
        <v>23579445350.980362</v>
      </c>
      <c r="G124">
        <f t="shared" si="16"/>
        <v>19025131.958179969</v>
      </c>
      <c r="H124">
        <v>6000000</v>
      </c>
      <c r="I124">
        <v>0.09</v>
      </c>
      <c r="J124">
        <f t="shared" si="12"/>
        <v>156862745.09803921</v>
      </c>
      <c r="K124">
        <f t="shared" si="17"/>
        <v>4841.1143710101633</v>
      </c>
      <c r="L124">
        <f t="shared" si="18"/>
        <v>53790.159677890704</v>
      </c>
      <c r="N124">
        <v>20000000000</v>
      </c>
      <c r="O124" s="2">
        <f t="shared" si="19"/>
        <v>1.1789722675490182</v>
      </c>
      <c r="P124" s="2">
        <f t="shared" si="20"/>
        <v>9.512565979089985E-4</v>
      </c>
      <c r="Q124" s="2">
        <f t="shared" si="13"/>
        <v>8.0685239516836054E-4</v>
      </c>
      <c r="R124">
        <v>120000</v>
      </c>
      <c r="S124">
        <f t="shared" si="14"/>
        <v>122980.39215686274</v>
      </c>
      <c r="T124">
        <f t="shared" si="21"/>
        <v>5965.9435264604226</v>
      </c>
      <c r="U124">
        <f t="shared" si="22"/>
        <v>66288.261405115816</v>
      </c>
      <c r="V124">
        <f t="shared" si="23"/>
        <v>23445606.558201432</v>
      </c>
    </row>
    <row r="125" spans="5:22" x14ac:dyDescent="0.15">
      <c r="E125" s="1">
        <v>43411</v>
      </c>
      <c r="F125">
        <f t="shared" si="15"/>
        <v>23736308096.0784</v>
      </c>
      <c r="G125">
        <f t="shared" si="16"/>
        <v>19078922.117857859</v>
      </c>
      <c r="H125">
        <v>6000000</v>
      </c>
      <c r="I125">
        <v>0.09</v>
      </c>
      <c r="J125">
        <f t="shared" si="12"/>
        <v>156862745.09803921</v>
      </c>
      <c r="K125">
        <f t="shared" si="17"/>
        <v>4822.7185223493088</v>
      </c>
      <c r="L125">
        <f t="shared" si="18"/>
        <v>53585.761359436765</v>
      </c>
      <c r="N125">
        <v>20000000000</v>
      </c>
      <c r="O125" s="2">
        <f t="shared" si="19"/>
        <v>1.1868154048039199</v>
      </c>
      <c r="P125" s="2">
        <f t="shared" si="20"/>
        <v>9.5394610589289287E-4</v>
      </c>
      <c r="Q125" s="2">
        <f t="shared" si="13"/>
        <v>8.0378642039155145E-4</v>
      </c>
      <c r="R125">
        <v>120000</v>
      </c>
      <c r="S125">
        <f t="shared" si="14"/>
        <v>122980.39215686274</v>
      </c>
      <c r="T125">
        <f t="shared" si="21"/>
        <v>5974.3600688267743</v>
      </c>
      <c r="U125">
        <f t="shared" si="22"/>
        <v>66381.778542519722</v>
      </c>
      <c r="V125">
        <f t="shared" si="23"/>
        <v>23634875.211763408</v>
      </c>
    </row>
    <row r="126" spans="5:22" x14ac:dyDescent="0.15">
      <c r="E126" s="1">
        <v>43412</v>
      </c>
      <c r="F126">
        <f t="shared" si="15"/>
        <v>23893170841.176437</v>
      </c>
      <c r="G126">
        <f t="shared" si="16"/>
        <v>19132507.879217297</v>
      </c>
      <c r="H126">
        <v>6000000</v>
      </c>
      <c r="I126">
        <v>0.09</v>
      </c>
      <c r="J126">
        <f t="shared" si="12"/>
        <v>156862745.09803921</v>
      </c>
      <c r="K126">
        <f t="shared" si="17"/>
        <v>4804.5128894098498</v>
      </c>
      <c r="L126">
        <f t="shared" si="18"/>
        <v>53383.476548998333</v>
      </c>
      <c r="N126">
        <v>20000000000</v>
      </c>
      <c r="O126" s="2">
        <f t="shared" si="19"/>
        <v>1.1946585420588218</v>
      </c>
      <c r="P126" s="2">
        <f t="shared" si="20"/>
        <v>9.5662539396086481E-4</v>
      </c>
      <c r="Q126" s="2">
        <f t="shared" si="13"/>
        <v>8.0075214823497503E-4</v>
      </c>
      <c r="R126">
        <v>120000</v>
      </c>
      <c r="S126">
        <f t="shared" si="14"/>
        <v>122980.39215686274</v>
      </c>
      <c r="T126">
        <f t="shared" si="21"/>
        <v>5982.6895829343366</v>
      </c>
      <c r="U126">
        <f t="shared" si="22"/>
        <v>66474.328699270409</v>
      </c>
      <c r="V126">
        <f t="shared" si="23"/>
        <v>23824237.382462788</v>
      </c>
    </row>
    <row r="127" spans="5:22" x14ac:dyDescent="0.15">
      <c r="E127" s="1">
        <v>43413</v>
      </c>
      <c r="F127">
        <f t="shared" si="15"/>
        <v>24050033586.274475</v>
      </c>
      <c r="G127">
        <f t="shared" si="16"/>
        <v>19185891.355766296</v>
      </c>
      <c r="H127">
        <v>6000000</v>
      </c>
      <c r="I127">
        <v>0.09</v>
      </c>
      <c r="J127">
        <f t="shared" si="12"/>
        <v>156862745.09803921</v>
      </c>
      <c r="K127">
        <f t="shared" si="17"/>
        <v>4786.4942775088239</v>
      </c>
      <c r="L127">
        <f t="shared" si="18"/>
        <v>53183.269750098043</v>
      </c>
      <c r="N127">
        <v>20000000000</v>
      </c>
      <c r="O127" s="2">
        <f t="shared" si="19"/>
        <v>1.2025016793137238</v>
      </c>
      <c r="P127" s="2">
        <f t="shared" si="20"/>
        <v>9.5929456778831481E-4</v>
      </c>
      <c r="Q127" s="2">
        <f t="shared" si="13"/>
        <v>7.9774904625147058E-4</v>
      </c>
      <c r="R127">
        <v>120000</v>
      </c>
      <c r="S127">
        <f t="shared" si="14"/>
        <v>122980.39215686274</v>
      </c>
      <c r="T127">
        <f t="shared" si="21"/>
        <v>5990.9335304272608</v>
      </c>
      <c r="U127">
        <f t="shared" si="22"/>
        <v>66565.928115858464</v>
      </c>
      <c r="V127">
        <f t="shared" si="23"/>
        <v>24013692.103318922</v>
      </c>
    </row>
    <row r="128" spans="5:22" x14ac:dyDescent="0.15">
      <c r="E128" s="1">
        <v>43414</v>
      </c>
      <c r="F128">
        <f t="shared" si="15"/>
        <v>24206896331.372513</v>
      </c>
      <c r="G128">
        <f t="shared" si="16"/>
        <v>19239074.625516396</v>
      </c>
      <c r="H128">
        <v>6000000</v>
      </c>
      <c r="I128">
        <v>0.09</v>
      </c>
      <c r="J128">
        <f t="shared" si="12"/>
        <v>156862745.09803921</v>
      </c>
      <c r="K128">
        <f t="shared" si="17"/>
        <v>4768.6595659722616</v>
      </c>
      <c r="L128">
        <f t="shared" si="18"/>
        <v>52985.10628858069</v>
      </c>
      <c r="N128">
        <v>20000000000</v>
      </c>
      <c r="O128" s="2">
        <f t="shared" si="19"/>
        <v>1.2103448165686257</v>
      </c>
      <c r="P128" s="2">
        <f t="shared" si="20"/>
        <v>9.6195373127581983E-4</v>
      </c>
      <c r="Q128" s="2">
        <f t="shared" si="13"/>
        <v>7.9477659432871024E-4</v>
      </c>
      <c r="R128">
        <v>120000</v>
      </c>
      <c r="S128">
        <f t="shared" si="14"/>
        <v>122980.39215686274</v>
      </c>
      <c r="T128">
        <f t="shared" si="21"/>
        <v>5999.0933390887958</v>
      </c>
      <c r="U128">
        <f t="shared" si="22"/>
        <v>66656.592656542183</v>
      </c>
      <c r="V128">
        <f t="shared" si="23"/>
        <v>24203238.423591644</v>
      </c>
    </row>
    <row r="129" spans="5:22" x14ac:dyDescent="0.15">
      <c r="E129" s="1">
        <v>43415</v>
      </c>
      <c r="F129">
        <f t="shared" si="15"/>
        <v>24363759076.470551</v>
      </c>
      <c r="G129">
        <f t="shared" si="16"/>
        <v>19292059.731804978</v>
      </c>
      <c r="H129">
        <v>6000000</v>
      </c>
      <c r="I129">
        <v>0.09</v>
      </c>
      <c r="J129">
        <f t="shared" si="12"/>
        <v>156862745.09803921</v>
      </c>
      <c r="K129">
        <f t="shared" si="17"/>
        <v>4751.00570595522</v>
      </c>
      <c r="L129">
        <f t="shared" si="18"/>
        <v>52788.952288391338</v>
      </c>
      <c r="N129">
        <v>20000000000</v>
      </c>
      <c r="O129" s="2">
        <f t="shared" si="19"/>
        <v>1.2181879538235276</v>
      </c>
      <c r="P129" s="2">
        <f t="shared" si="20"/>
        <v>9.646029865902489E-4</v>
      </c>
      <c r="Q129" s="2">
        <f t="shared" si="13"/>
        <v>7.9183428432586997E-4</v>
      </c>
      <c r="R129">
        <v>120000</v>
      </c>
      <c r="S129">
        <f t="shared" si="14"/>
        <v>122980.39215686274</v>
      </c>
      <c r="T129">
        <f t="shared" si="21"/>
        <v>6007.1704038386961</v>
      </c>
      <c r="U129">
        <f t="shared" si="22"/>
        <v>66746.337820429966</v>
      </c>
      <c r="V129">
        <f t="shared" si="23"/>
        <v>24392875.408405047</v>
      </c>
    </row>
    <row r="130" spans="5:22" x14ac:dyDescent="0.15">
      <c r="E130" s="1">
        <v>43416</v>
      </c>
      <c r="F130">
        <f t="shared" si="15"/>
        <v>24520621821.568588</v>
      </c>
      <c r="G130">
        <f t="shared" si="16"/>
        <v>19344848.684093371</v>
      </c>
      <c r="H130">
        <v>6000000</v>
      </c>
      <c r="I130">
        <v>0.09</v>
      </c>
      <c r="J130">
        <f t="shared" si="12"/>
        <v>156862745.09803921</v>
      </c>
      <c r="K130">
        <f t="shared" si="17"/>
        <v>4733.5297183395514</v>
      </c>
      <c r="L130">
        <f t="shared" si="18"/>
        <v>52594.774648217237</v>
      </c>
      <c r="N130">
        <v>20000000000</v>
      </c>
      <c r="O130" s="2">
        <f t="shared" si="19"/>
        <v>1.2260310910784293</v>
      </c>
      <c r="P130" s="2">
        <f t="shared" si="20"/>
        <v>9.6724243420466852E-4</v>
      </c>
      <c r="Q130" s="2">
        <f t="shared" si="13"/>
        <v>7.8892161972325865E-4</v>
      </c>
      <c r="R130">
        <v>120000</v>
      </c>
      <c r="S130">
        <f t="shared" si="14"/>
        <v>122980.39215686274</v>
      </c>
      <c r="T130">
        <f t="shared" si="21"/>
        <v>6015.1660876950264</v>
      </c>
      <c r="U130">
        <f t="shared" si="22"/>
        <v>66835.178752166961</v>
      </c>
      <c r="V130">
        <f t="shared" si="23"/>
        <v>24582602.138382338</v>
      </c>
    </row>
    <row r="131" spans="5:22" x14ac:dyDescent="0.15">
      <c r="E131" s="1">
        <v>43417</v>
      </c>
      <c r="F131">
        <f t="shared" si="15"/>
        <v>24677484566.666626</v>
      </c>
      <c r="G131">
        <f t="shared" si="16"/>
        <v>19397443.458741587</v>
      </c>
      <c r="H131">
        <v>6000000</v>
      </c>
      <c r="I131">
        <v>0.09</v>
      </c>
      <c r="J131">
        <f t="shared" si="12"/>
        <v>156862745.09803921</v>
      </c>
      <c r="K131">
        <f t="shared" si="17"/>
        <v>4716.2286917061774</v>
      </c>
      <c r="L131">
        <f t="shared" si="18"/>
        <v>52402.541018957527</v>
      </c>
      <c r="N131">
        <v>20000000000</v>
      </c>
      <c r="O131" s="2">
        <f t="shared" si="19"/>
        <v>1.2338742283333313</v>
      </c>
      <c r="P131" s="2">
        <f t="shared" si="20"/>
        <v>9.6987217293707936E-4</v>
      </c>
      <c r="Q131" s="2">
        <f t="shared" si="13"/>
        <v>7.8603811528436286E-4</v>
      </c>
      <c r="R131">
        <v>120000</v>
      </c>
      <c r="S131">
        <f t="shared" si="14"/>
        <v>122980.39215686274</v>
      </c>
      <c r="T131">
        <f t="shared" si="21"/>
        <v>6023.0817227019088</v>
      </c>
      <c r="U131">
        <f t="shared" si="22"/>
        <v>66923.130252243427</v>
      </c>
      <c r="V131">
        <f t="shared" si="23"/>
        <v>24772417.709291365</v>
      </c>
    </row>
    <row r="132" spans="5:22" x14ac:dyDescent="0.15">
      <c r="E132" s="1">
        <v>43418</v>
      </c>
      <c r="F132">
        <f t="shared" si="15"/>
        <v>24834347311.764664</v>
      </c>
      <c r="G132">
        <f t="shared" si="16"/>
        <v>19449845.999760546</v>
      </c>
      <c r="H132">
        <v>6000000</v>
      </c>
      <c r="I132">
        <v>0.09</v>
      </c>
      <c r="J132">
        <f t="shared" si="12"/>
        <v>156862745.09803921</v>
      </c>
      <c r="K132">
        <f t="shared" si="17"/>
        <v>4699.0997803787641</v>
      </c>
      <c r="L132">
        <f t="shared" si="18"/>
        <v>52212.21978198627</v>
      </c>
      <c r="N132">
        <v>20000000000</v>
      </c>
      <c r="O132" s="2">
        <f t="shared" si="19"/>
        <v>1.2417173655882332</v>
      </c>
      <c r="P132" s="2">
        <f t="shared" si="20"/>
        <v>9.724922999880273E-4</v>
      </c>
      <c r="Q132" s="2">
        <f t="shared" si="13"/>
        <v>7.8318329672979396E-4</v>
      </c>
      <c r="R132">
        <v>120000</v>
      </c>
      <c r="S132">
        <f t="shared" si="14"/>
        <v>122980.39215686274</v>
      </c>
      <c r="T132">
        <f t="shared" si="21"/>
        <v>6030.9186108245767</v>
      </c>
      <c r="U132">
        <f t="shared" si="22"/>
        <v>67010.206786939743</v>
      </c>
      <c r="V132">
        <f t="shared" si="23"/>
        <v>24962321.231700469</v>
      </c>
    </row>
    <row r="133" spans="5:22" x14ac:dyDescent="0.15">
      <c r="E133" s="1">
        <v>43419</v>
      </c>
      <c r="F133">
        <f t="shared" si="15"/>
        <v>24991210056.862701</v>
      </c>
      <c r="G133">
        <f t="shared" si="16"/>
        <v>19502058.219542533</v>
      </c>
      <c r="H133">
        <v>6000000</v>
      </c>
      <c r="I133">
        <v>0.09</v>
      </c>
      <c r="J133">
        <f t="shared" si="12"/>
        <v>156862745.09803921</v>
      </c>
      <c r="K133">
        <f t="shared" si="17"/>
        <v>4682.1402025358539</v>
      </c>
      <c r="L133">
        <f t="shared" si="18"/>
        <v>52023.780028176159</v>
      </c>
      <c r="N133">
        <v>20000000000</v>
      </c>
      <c r="O133" s="2">
        <f t="shared" si="19"/>
        <v>1.2495605028431351</v>
      </c>
      <c r="P133" s="2">
        <f t="shared" si="20"/>
        <v>9.7510291097712668E-4</v>
      </c>
      <c r="Q133" s="2">
        <f t="shared" si="13"/>
        <v>7.8035670042264237E-4</v>
      </c>
      <c r="R133">
        <v>120000</v>
      </c>
      <c r="S133">
        <f t="shared" si="14"/>
        <v>122980.39215686274</v>
      </c>
      <c r="T133">
        <f t="shared" si="21"/>
        <v>6038.6780248131272</v>
      </c>
      <c r="U133">
        <f t="shared" si="22"/>
        <v>67096.422497923631</v>
      </c>
      <c r="V133">
        <f t="shared" si="23"/>
        <v>25152311.830644269</v>
      </c>
    </row>
    <row r="134" spans="5:22" x14ac:dyDescent="0.15">
      <c r="E134" s="1">
        <v>43420</v>
      </c>
      <c r="F134">
        <f t="shared" si="15"/>
        <v>25148072801.960739</v>
      </c>
      <c r="G134">
        <f t="shared" si="16"/>
        <v>19554081.999570709</v>
      </c>
      <c r="H134">
        <v>6000000</v>
      </c>
      <c r="I134">
        <v>0.09</v>
      </c>
      <c r="J134">
        <f t="shared" si="12"/>
        <v>156862745.09803921</v>
      </c>
      <c r="K134">
        <f t="shared" si="17"/>
        <v>4665.3472383886501</v>
      </c>
      <c r="L134">
        <f t="shared" si="18"/>
        <v>51837.19153765167</v>
      </c>
      <c r="N134">
        <v>20000000000</v>
      </c>
      <c r="O134" s="2">
        <f t="shared" si="19"/>
        <v>1.2574036400980371</v>
      </c>
      <c r="P134" s="2">
        <f t="shared" si="20"/>
        <v>9.7770409997853546E-4</v>
      </c>
      <c r="Q134" s="2">
        <f t="shared" si="13"/>
        <v>7.77557873064775E-4</v>
      </c>
      <c r="R134">
        <v>120000</v>
      </c>
      <c r="S134">
        <f t="shared" si="14"/>
        <v>122980.39215686274</v>
      </c>
      <c r="T134">
        <f t="shared" si="21"/>
        <v>6046.3612090362249</v>
      </c>
      <c r="U134">
        <f t="shared" si="22"/>
        <v>67181.791211513613</v>
      </c>
      <c r="V134">
        <f t="shared" si="23"/>
        <v>25342388.645299055</v>
      </c>
    </row>
    <row r="135" spans="5:22" x14ac:dyDescent="0.15">
      <c r="E135" s="1">
        <v>43421</v>
      </c>
      <c r="F135">
        <f t="shared" si="15"/>
        <v>25304935547.058777</v>
      </c>
      <c r="G135">
        <f t="shared" si="16"/>
        <v>19605919.191108361</v>
      </c>
      <c r="H135">
        <v>6000000</v>
      </c>
      <c r="I135">
        <v>0.09</v>
      </c>
      <c r="J135">
        <f t="shared" si="12"/>
        <v>156862745.09803921</v>
      </c>
      <c r="K135">
        <f t="shared" si="17"/>
        <v>4648.7182284217706</v>
      </c>
      <c r="L135">
        <f t="shared" si="18"/>
        <v>51652.424760241898</v>
      </c>
      <c r="N135">
        <v>20000000000</v>
      </c>
      <c r="O135" s="2">
        <f t="shared" si="19"/>
        <v>1.2652467773529388</v>
      </c>
      <c r="P135" s="2">
        <f t="shared" si="20"/>
        <v>9.8029595955541815E-4</v>
      </c>
      <c r="Q135" s="2">
        <f t="shared" si="13"/>
        <v>7.7478637140362841E-4</v>
      </c>
      <c r="R135">
        <v>120000</v>
      </c>
      <c r="S135">
        <f t="shared" si="14"/>
        <v>122980.39215686274</v>
      </c>
      <c r="T135">
        <f t="shared" si="21"/>
        <v>6053.9693802859993</v>
      </c>
      <c r="U135">
        <f t="shared" si="22"/>
        <v>67266.32644762221</v>
      </c>
      <c r="V135">
        <f t="shared" si="23"/>
        <v>25532550.828667428</v>
      </c>
    </row>
    <row r="136" spans="5:22" x14ac:dyDescent="0.15">
      <c r="E136" s="1">
        <v>43422</v>
      </c>
      <c r="F136">
        <f t="shared" si="15"/>
        <v>25461798292.156815</v>
      </c>
      <c r="G136">
        <f t="shared" si="16"/>
        <v>19657571.615868602</v>
      </c>
      <c r="H136">
        <v>6000000</v>
      </c>
      <c r="I136">
        <v>0.09</v>
      </c>
      <c r="J136">
        <f t="shared" ref="J136:J199" si="24">H136/0.51*1.2/I136</f>
        <v>156862745.09803921</v>
      </c>
      <c r="K136">
        <f t="shared" si="17"/>
        <v>4632.2505716944279</v>
      </c>
      <c r="L136">
        <f t="shared" si="18"/>
        <v>51469.450796604753</v>
      </c>
      <c r="N136">
        <v>20000000000</v>
      </c>
      <c r="O136" s="2">
        <f t="shared" si="19"/>
        <v>1.2730899146078407</v>
      </c>
      <c r="P136" s="2">
        <f t="shared" si="20"/>
        <v>9.8287858079343002E-4</v>
      </c>
      <c r="Q136" s="2">
        <f t="shared" ref="Q136:Q199" si="25">G136/F136</f>
        <v>7.7204176194907133E-4</v>
      </c>
      <c r="R136">
        <v>120000</v>
      </c>
      <c r="S136">
        <f t="shared" ref="S136:S199" si="26">J136*49%/75000000*R136</f>
        <v>122980.39215686274</v>
      </c>
      <c r="T136">
        <f t="shared" si="21"/>
        <v>6061.503728555298</v>
      </c>
      <c r="U136">
        <f t="shared" si="22"/>
        <v>67350.0414283922</v>
      </c>
      <c r="V136">
        <f t="shared" si="23"/>
        <v>25722797.547271911</v>
      </c>
    </row>
    <row r="137" spans="5:22" x14ac:dyDescent="0.15">
      <c r="E137" s="1">
        <v>43423</v>
      </c>
      <c r="F137">
        <f t="shared" ref="F137:F200" si="27">F136+J136</f>
        <v>25618661037.254852</v>
      </c>
      <c r="G137">
        <f t="shared" ref="G137:G200" si="28">G136+L136</f>
        <v>19709041.066665206</v>
      </c>
      <c r="H137">
        <v>6000000</v>
      </c>
      <c r="I137">
        <v>0.09</v>
      </c>
      <c r="J137">
        <f t="shared" si="24"/>
        <v>156862745.09803921</v>
      </c>
      <c r="K137">
        <f t="shared" ref="K137:K200" si="29">H137*G137/F137</f>
        <v>4615.941724199598</v>
      </c>
      <c r="L137">
        <f t="shared" ref="L137:L200" si="30">K137/I137</f>
        <v>51288.241379995532</v>
      </c>
      <c r="N137">
        <v>20000000000</v>
      </c>
      <c r="O137" s="2">
        <f t="shared" ref="O137:O200" si="31">F137/N137</f>
        <v>1.2809330518627426</v>
      </c>
      <c r="P137" s="2">
        <f t="shared" ref="P137:P200" si="32">G137/N137</f>
        <v>9.8545205333326028E-4</v>
      </c>
      <c r="Q137" s="2">
        <f t="shared" si="25"/>
        <v>7.6932362069993311E-4</v>
      </c>
      <c r="R137">
        <v>120000</v>
      </c>
      <c r="S137">
        <f t="shared" si="26"/>
        <v>122980.39215686274</v>
      </c>
      <c r="T137">
        <f t="shared" ref="T137:T200" si="33">V137/F137*H137</f>
        <v>6068.9654177884067</v>
      </c>
      <c r="U137">
        <f t="shared" ref="U137:U200" si="34">T137/I137</f>
        <v>67432.949086537861</v>
      </c>
      <c r="V137">
        <f t="shared" ref="V137:V200" si="35">V136+U136+S137</f>
        <v>25913127.980857164</v>
      </c>
    </row>
    <row r="138" spans="5:22" x14ac:dyDescent="0.15">
      <c r="E138" s="1">
        <v>43424</v>
      </c>
      <c r="F138">
        <f t="shared" si="27"/>
        <v>25775523782.35289</v>
      </c>
      <c r="G138">
        <f t="shared" si="28"/>
        <v>19760329.308045201</v>
      </c>
      <c r="H138">
        <v>6000000</v>
      </c>
      <c r="I138">
        <v>0.09</v>
      </c>
      <c r="J138">
        <f t="shared" si="24"/>
        <v>156862745.09803921</v>
      </c>
      <c r="K138">
        <f t="shared" si="29"/>
        <v>4599.7891972788611</v>
      </c>
      <c r="L138">
        <f t="shared" si="30"/>
        <v>51108.768858654017</v>
      </c>
      <c r="N138">
        <v>20000000000</v>
      </c>
      <c r="O138" s="2">
        <f t="shared" si="31"/>
        <v>1.2887761891176446</v>
      </c>
      <c r="P138" s="2">
        <f t="shared" si="32"/>
        <v>9.8801646540226011E-4</v>
      </c>
      <c r="Q138" s="2">
        <f t="shared" si="25"/>
        <v>7.666315328798103E-4</v>
      </c>
      <c r="R138">
        <v>120000</v>
      </c>
      <c r="S138">
        <f t="shared" si="26"/>
        <v>122980.39215686274</v>
      </c>
      <c r="T138">
        <f t="shared" si="33"/>
        <v>6076.3555866062943</v>
      </c>
      <c r="U138">
        <f t="shared" si="34"/>
        <v>67515.062073403271</v>
      </c>
      <c r="V138">
        <f t="shared" si="35"/>
        <v>26103541.322100565</v>
      </c>
    </row>
    <row r="139" spans="5:22" x14ac:dyDescent="0.15">
      <c r="E139" s="1">
        <v>43425</v>
      </c>
      <c r="F139">
        <f t="shared" si="27"/>
        <v>25932386527.450928</v>
      </c>
      <c r="G139">
        <f t="shared" si="28"/>
        <v>19811438.076903854</v>
      </c>
      <c r="H139">
        <v>6000000</v>
      </c>
      <c r="I139">
        <v>0.09</v>
      </c>
      <c r="J139">
        <f t="shared" si="24"/>
        <v>156862745.09803921</v>
      </c>
      <c r="K139">
        <f t="shared" si="29"/>
        <v>4583.7905560906947</v>
      </c>
      <c r="L139">
        <f t="shared" si="30"/>
        <v>50931.006178785501</v>
      </c>
      <c r="N139">
        <v>20000000000</v>
      </c>
      <c r="O139" s="2">
        <f t="shared" si="31"/>
        <v>1.2966193263725463</v>
      </c>
      <c r="P139" s="2">
        <f t="shared" si="32"/>
        <v>9.9057190384519269E-4</v>
      </c>
      <c r="Q139" s="2">
        <f t="shared" si="25"/>
        <v>7.6396509268178241E-4</v>
      </c>
      <c r="R139">
        <v>120000</v>
      </c>
      <c r="S139">
        <f t="shared" si="26"/>
        <v>122980.39215686274</v>
      </c>
      <c r="T139">
        <f t="shared" si="33"/>
        <v>6083.6753490074052</v>
      </c>
      <c r="U139">
        <f t="shared" si="34"/>
        <v>67596.392766748948</v>
      </c>
      <c r="V139">
        <f t="shared" si="35"/>
        <v>26294036.776330829</v>
      </c>
    </row>
    <row r="140" spans="5:22" x14ac:dyDescent="0.15">
      <c r="E140" s="1">
        <v>43426</v>
      </c>
      <c r="F140">
        <f t="shared" si="27"/>
        <v>26089249272.548965</v>
      </c>
      <c r="G140">
        <f t="shared" si="28"/>
        <v>19862369.083082639</v>
      </c>
      <c r="H140">
        <v>6000000</v>
      </c>
      <c r="I140">
        <v>0.09</v>
      </c>
      <c r="J140">
        <f t="shared" si="24"/>
        <v>156862745.09803921</v>
      </c>
      <c r="K140">
        <f t="shared" si="29"/>
        <v>4567.9434181301112</v>
      </c>
      <c r="L140">
        <f t="shared" si="30"/>
        <v>50754.92686811235</v>
      </c>
      <c r="N140">
        <v>20000000000</v>
      </c>
      <c r="O140" s="2">
        <f t="shared" si="31"/>
        <v>1.3044624636274482</v>
      </c>
      <c r="P140" s="2">
        <f t="shared" si="32"/>
        <v>9.9311845415413192E-4</v>
      </c>
      <c r="Q140" s="2">
        <f t="shared" si="25"/>
        <v>7.6132390302168515E-4</v>
      </c>
      <c r="R140">
        <v>120000</v>
      </c>
      <c r="S140">
        <f t="shared" si="26"/>
        <v>122980.39215686274</v>
      </c>
      <c r="T140">
        <f t="shared" si="33"/>
        <v>6090.9257950449664</v>
      </c>
      <c r="U140">
        <f t="shared" si="34"/>
        <v>67676.953278277404</v>
      </c>
      <c r="V140">
        <f t="shared" si="35"/>
        <v>26484613.561254438</v>
      </c>
    </row>
    <row r="141" spans="5:22" x14ac:dyDescent="0.15">
      <c r="E141" s="1">
        <v>43427</v>
      </c>
      <c r="F141">
        <f t="shared" si="27"/>
        <v>26246112017.647003</v>
      </c>
      <c r="G141">
        <f t="shared" si="28"/>
        <v>19913124.00995075</v>
      </c>
      <c r="H141">
        <v>6000000</v>
      </c>
      <c r="I141">
        <v>0.09</v>
      </c>
      <c r="J141">
        <f t="shared" si="24"/>
        <v>156862745.09803921</v>
      </c>
      <c r="K141">
        <f t="shared" si="29"/>
        <v>4552.245451797623</v>
      </c>
      <c r="L141">
        <f t="shared" si="30"/>
        <v>50580.505019973592</v>
      </c>
      <c r="N141">
        <v>20000000000</v>
      </c>
      <c r="O141" s="2">
        <f t="shared" si="31"/>
        <v>1.3123056008823502</v>
      </c>
      <c r="P141" s="2">
        <f t="shared" si="32"/>
        <v>9.9565620049753755E-4</v>
      </c>
      <c r="Q141" s="2">
        <f t="shared" si="25"/>
        <v>7.5870757529960381E-4</v>
      </c>
      <c r="R141">
        <v>120000</v>
      </c>
      <c r="S141">
        <f t="shared" si="26"/>
        <v>122980.39215686274</v>
      </c>
      <c r="T141">
        <f t="shared" si="33"/>
        <v>6098.1079914817146</v>
      </c>
      <c r="U141">
        <f t="shared" si="34"/>
        <v>67756.755460907938</v>
      </c>
      <c r="V141">
        <f t="shared" si="35"/>
        <v>26675270.906689577</v>
      </c>
    </row>
    <row r="142" spans="5:22" x14ac:dyDescent="0.15">
      <c r="E142" s="1">
        <v>43428</v>
      </c>
      <c r="F142">
        <f t="shared" si="27"/>
        <v>26402974762.745041</v>
      </c>
      <c r="G142">
        <f t="shared" si="28"/>
        <v>19963704.514970724</v>
      </c>
      <c r="H142">
        <v>6000000</v>
      </c>
      <c r="I142">
        <v>0.09</v>
      </c>
      <c r="J142">
        <f t="shared" si="24"/>
        <v>156862745.09803921</v>
      </c>
      <c r="K142">
        <f t="shared" si="29"/>
        <v>4536.6943750156024</v>
      </c>
      <c r="L142">
        <f t="shared" si="30"/>
        <v>50407.715277951138</v>
      </c>
      <c r="N142">
        <v>20000000000</v>
      </c>
      <c r="O142" s="2">
        <f t="shared" si="31"/>
        <v>1.3201487381372521</v>
      </c>
      <c r="P142" s="2">
        <f t="shared" si="32"/>
        <v>9.9818522574853614E-4</v>
      </c>
      <c r="Q142" s="2">
        <f t="shared" si="25"/>
        <v>7.5611572916926709E-4</v>
      </c>
      <c r="R142">
        <v>120000</v>
      </c>
      <c r="S142">
        <f t="shared" si="26"/>
        <v>122980.39215686274</v>
      </c>
      <c r="T142">
        <f t="shared" si="33"/>
        <v>6105.2229824229462</v>
      </c>
      <c r="U142">
        <f t="shared" si="34"/>
        <v>67835.810915810522</v>
      </c>
      <c r="V142">
        <f t="shared" si="35"/>
        <v>26866008.054307345</v>
      </c>
    </row>
    <row r="143" spans="5:22" x14ac:dyDescent="0.15">
      <c r="E143" s="1">
        <v>43429</v>
      </c>
      <c r="F143">
        <f t="shared" si="27"/>
        <v>26559837507.843079</v>
      </c>
      <c r="G143">
        <f t="shared" si="28"/>
        <v>20014112.230248675</v>
      </c>
      <c r="H143">
        <v>6000000</v>
      </c>
      <c r="I143">
        <v>0.09</v>
      </c>
      <c r="J143">
        <f t="shared" si="24"/>
        <v>156862745.09803921</v>
      </c>
      <c r="K143">
        <f t="shared" si="29"/>
        <v>4521.2879538902007</v>
      </c>
      <c r="L143">
        <f t="shared" si="30"/>
        <v>50236.532821002234</v>
      </c>
      <c r="N143">
        <v>20000000000</v>
      </c>
      <c r="O143" s="2">
        <f t="shared" si="31"/>
        <v>1.327991875392154</v>
      </c>
      <c r="P143" s="2">
        <f t="shared" si="32"/>
        <v>1.0007056115124337E-3</v>
      </c>
      <c r="Q143" s="2">
        <f t="shared" si="25"/>
        <v>7.5354799231503345E-4</v>
      </c>
      <c r="R143">
        <v>120000</v>
      </c>
      <c r="S143">
        <f t="shared" si="26"/>
        <v>122980.39215686274</v>
      </c>
      <c r="T143">
        <f t="shared" si="33"/>
        <v>6112.2717899287245</v>
      </c>
      <c r="U143">
        <f t="shared" si="34"/>
        <v>67914.13099920805</v>
      </c>
      <c r="V143">
        <f t="shared" si="35"/>
        <v>27056824.257380016</v>
      </c>
    </row>
    <row r="144" spans="5:22" x14ac:dyDescent="0.15">
      <c r="E144" s="1">
        <v>43430</v>
      </c>
      <c r="F144">
        <f t="shared" si="27"/>
        <v>26716700252.941116</v>
      </c>
      <c r="G144">
        <f t="shared" si="28"/>
        <v>20064348.763069678</v>
      </c>
      <c r="H144">
        <v>6000000</v>
      </c>
      <c r="I144">
        <v>0.09</v>
      </c>
      <c r="J144">
        <f t="shared" si="24"/>
        <v>156862745.09803921</v>
      </c>
      <c r="K144">
        <f t="shared" si="29"/>
        <v>4506.0240014170658</v>
      </c>
      <c r="L144">
        <f t="shared" si="30"/>
        <v>50066.933349078514</v>
      </c>
      <c r="N144">
        <v>20000000000</v>
      </c>
      <c r="O144" s="2">
        <f t="shared" si="31"/>
        <v>1.3358350126470557</v>
      </c>
      <c r="P144" s="2">
        <f t="shared" si="32"/>
        <v>1.0032174381534838E-3</v>
      </c>
      <c r="Q144" s="2">
        <f t="shared" si="25"/>
        <v>7.5100400023617772E-4</v>
      </c>
      <c r="R144">
        <v>120000</v>
      </c>
      <c r="S144">
        <f t="shared" si="26"/>
        <v>122980.39215686274</v>
      </c>
      <c r="T144">
        <f t="shared" si="33"/>
        <v>6119.2554146060402</v>
      </c>
      <c r="U144">
        <f t="shared" si="34"/>
        <v>67991.726828956002</v>
      </c>
      <c r="V144">
        <f t="shared" si="35"/>
        <v>27247718.780536085</v>
      </c>
    </row>
    <row r="145" spans="5:22" x14ac:dyDescent="0.15">
      <c r="E145" s="1">
        <v>43431</v>
      </c>
      <c r="F145">
        <f t="shared" si="27"/>
        <v>26873562998.039154</v>
      </c>
      <c r="G145">
        <f t="shared" si="28"/>
        <v>20114415.696418755</v>
      </c>
      <c r="H145">
        <v>6000000</v>
      </c>
      <c r="I145">
        <v>0.09</v>
      </c>
      <c r="J145">
        <f t="shared" si="24"/>
        <v>156862745.09803921</v>
      </c>
      <c r="K145">
        <f t="shared" si="29"/>
        <v>4490.9003762291768</v>
      </c>
      <c r="L145">
        <f t="shared" si="30"/>
        <v>49898.893069213074</v>
      </c>
      <c r="N145">
        <v>20000000000</v>
      </c>
      <c r="O145" s="2">
        <f t="shared" si="31"/>
        <v>1.3436781499019577</v>
      </c>
      <c r="P145" s="2">
        <f t="shared" si="32"/>
        <v>1.0057207848209377E-3</v>
      </c>
      <c r="Q145" s="2">
        <f t="shared" si="25"/>
        <v>7.4848339603819614E-4</v>
      </c>
      <c r="R145">
        <v>120000</v>
      </c>
      <c r="S145">
        <f t="shared" si="26"/>
        <v>122980.39215686274</v>
      </c>
      <c r="T145">
        <f t="shared" si="33"/>
        <v>6126.1748361817117</v>
      </c>
      <c r="U145">
        <f t="shared" si="34"/>
        <v>68068.609290907916</v>
      </c>
      <c r="V145">
        <f t="shared" si="35"/>
        <v>27438690.899521902</v>
      </c>
    </row>
    <row r="146" spans="5:22" x14ac:dyDescent="0.15">
      <c r="E146" s="1">
        <v>43432</v>
      </c>
      <c r="F146">
        <f t="shared" si="27"/>
        <v>27030425743.137192</v>
      </c>
      <c r="G146">
        <f t="shared" si="28"/>
        <v>20164314.589487966</v>
      </c>
      <c r="H146">
        <v>6000000</v>
      </c>
      <c r="I146">
        <v>0.09</v>
      </c>
      <c r="J146">
        <f t="shared" si="24"/>
        <v>156862745.09803921</v>
      </c>
      <c r="K146">
        <f t="shared" si="29"/>
        <v>4475.9149813851946</v>
      </c>
      <c r="L146">
        <f t="shared" si="30"/>
        <v>49732.388682057717</v>
      </c>
      <c r="N146">
        <v>20000000000</v>
      </c>
      <c r="O146" s="2">
        <f t="shared" si="31"/>
        <v>1.3515212871568596</v>
      </c>
      <c r="P146" s="2">
        <f t="shared" si="32"/>
        <v>1.0082157294743982E-3</v>
      </c>
      <c r="Q146" s="2">
        <f t="shared" si="25"/>
        <v>7.4598583023086583E-4</v>
      </c>
      <c r="R146">
        <v>120000</v>
      </c>
      <c r="S146">
        <f t="shared" si="26"/>
        <v>122980.39215686274</v>
      </c>
      <c r="T146">
        <f t="shared" si="33"/>
        <v>6133.0310140567381</v>
      </c>
      <c r="U146">
        <f t="shared" si="34"/>
        <v>68144.789045074867</v>
      </c>
      <c r="V146">
        <f t="shared" si="35"/>
        <v>27629739.900969673</v>
      </c>
    </row>
    <row r="147" spans="5:22" x14ac:dyDescent="0.15">
      <c r="E147" s="1">
        <v>43433</v>
      </c>
      <c r="F147">
        <f t="shared" si="27"/>
        <v>27187288488.235229</v>
      </c>
      <c r="G147">
        <f t="shared" si="28"/>
        <v>20214046.978170022</v>
      </c>
      <c r="H147">
        <v>6000000</v>
      </c>
      <c r="I147">
        <v>0.09</v>
      </c>
      <c r="J147">
        <f t="shared" si="24"/>
        <v>156862745.09803921</v>
      </c>
      <c r="K147">
        <f t="shared" si="29"/>
        <v>4461.0657631967806</v>
      </c>
      <c r="L147">
        <f t="shared" si="30"/>
        <v>49567.397368853119</v>
      </c>
      <c r="N147">
        <v>20000000000</v>
      </c>
      <c r="O147" s="2">
        <f t="shared" si="31"/>
        <v>1.3593644244117615</v>
      </c>
      <c r="P147" s="2">
        <f t="shared" si="32"/>
        <v>1.0107023489085011E-3</v>
      </c>
      <c r="Q147" s="2">
        <f t="shared" si="25"/>
        <v>7.4351096053279671E-4</v>
      </c>
      <c r="R147">
        <v>120000</v>
      </c>
      <c r="S147">
        <f t="shared" si="26"/>
        <v>122980.39215686274</v>
      </c>
      <c r="T147">
        <f t="shared" si="33"/>
        <v>6139.8248878428349</v>
      </c>
      <c r="U147">
        <f t="shared" si="34"/>
        <v>68220.276531587064</v>
      </c>
      <c r="V147">
        <f t="shared" si="35"/>
        <v>27820865.082171608</v>
      </c>
    </row>
    <row r="148" spans="5:22" x14ac:dyDescent="0.15">
      <c r="E148" s="1">
        <v>43434</v>
      </c>
      <c r="F148">
        <f t="shared" si="27"/>
        <v>27344151233.333267</v>
      </c>
      <c r="G148">
        <f t="shared" si="28"/>
        <v>20263614.375538874</v>
      </c>
      <c r="H148">
        <v>6000000</v>
      </c>
      <c r="I148">
        <v>0.09</v>
      </c>
      <c r="J148">
        <f t="shared" si="24"/>
        <v>156862745.09803921</v>
      </c>
      <c r="K148">
        <f t="shared" si="29"/>
        <v>4446.3507100934203</v>
      </c>
      <c r="L148">
        <f t="shared" si="30"/>
        <v>49403.896778815782</v>
      </c>
      <c r="N148">
        <v>20000000000</v>
      </c>
      <c r="O148" s="2">
        <f t="shared" si="31"/>
        <v>1.3672075616666635</v>
      </c>
      <c r="P148" s="2">
        <f t="shared" si="32"/>
        <v>1.0131807187769438E-3</v>
      </c>
      <c r="Q148" s="2">
        <f t="shared" si="25"/>
        <v>7.410584516822367E-4</v>
      </c>
      <c r="R148">
        <v>120000</v>
      </c>
      <c r="S148">
        <f t="shared" si="26"/>
        <v>122980.39215686274</v>
      </c>
      <c r="T148">
        <f t="shared" si="33"/>
        <v>6146.5573778818016</v>
      </c>
      <c r="U148">
        <f t="shared" si="34"/>
        <v>68295.081976464469</v>
      </c>
      <c r="V148">
        <f t="shared" si="35"/>
        <v>28012065.750860058</v>
      </c>
    </row>
    <row r="149" spans="5:22" x14ac:dyDescent="0.15">
      <c r="E149" s="1">
        <v>43435</v>
      </c>
      <c r="F149">
        <f t="shared" si="27"/>
        <v>27501013978.431305</v>
      </c>
      <c r="G149">
        <f t="shared" si="28"/>
        <v>20313018.272317689</v>
      </c>
      <c r="H149">
        <v>6000000</v>
      </c>
      <c r="I149">
        <v>0.09</v>
      </c>
      <c r="J149">
        <f t="shared" si="24"/>
        <v>156862745.09803921</v>
      </c>
      <c r="K149">
        <f t="shared" si="29"/>
        <v>4431.7678515233511</v>
      </c>
      <c r="L149">
        <f t="shared" si="30"/>
        <v>49241.865016926124</v>
      </c>
      <c r="N149">
        <v>20000000000</v>
      </c>
      <c r="O149" s="2">
        <f t="shared" si="31"/>
        <v>1.3750506989215652</v>
      </c>
      <c r="P149" s="2">
        <f t="shared" si="32"/>
        <v>1.0156509136158844E-3</v>
      </c>
      <c r="Q149" s="2">
        <f t="shared" si="25"/>
        <v>7.386279752538917E-4</v>
      </c>
      <c r="R149">
        <v>120000</v>
      </c>
      <c r="S149">
        <f t="shared" si="26"/>
        <v>122980.39215686274</v>
      </c>
      <c r="T149">
        <f t="shared" si="33"/>
        <v>6153.2293857483746</v>
      </c>
      <c r="U149">
        <f t="shared" si="34"/>
        <v>68369.215397204171</v>
      </c>
      <c r="V149">
        <f t="shared" si="35"/>
        <v>28203341.224993385</v>
      </c>
    </row>
    <row r="150" spans="5:22" x14ac:dyDescent="0.15">
      <c r="E150" s="1">
        <v>43436</v>
      </c>
      <c r="F150">
        <f t="shared" si="27"/>
        <v>27657876723.529343</v>
      </c>
      <c r="G150">
        <f t="shared" si="28"/>
        <v>20362260.137334615</v>
      </c>
      <c r="H150">
        <v>6000000</v>
      </c>
      <c r="I150">
        <v>0.09</v>
      </c>
      <c r="J150">
        <f t="shared" si="24"/>
        <v>156862745.09803921</v>
      </c>
      <c r="K150">
        <f t="shared" si="29"/>
        <v>4417.3152568892301</v>
      </c>
      <c r="L150">
        <f t="shared" si="30"/>
        <v>49081.280632102556</v>
      </c>
      <c r="N150">
        <v>20000000000</v>
      </c>
      <c r="O150" s="2">
        <f t="shared" si="31"/>
        <v>1.3828938361764671</v>
      </c>
      <c r="P150" s="2">
        <f t="shared" si="32"/>
        <v>1.0181130068667307E-3</v>
      </c>
      <c r="Q150" s="2">
        <f t="shared" si="25"/>
        <v>7.3621920948153843E-4</v>
      </c>
      <c r="R150">
        <v>120000</v>
      </c>
      <c r="S150">
        <f t="shared" si="26"/>
        <v>122980.39215686274</v>
      </c>
      <c r="T150">
        <f t="shared" si="33"/>
        <v>6159.8417947371827</v>
      </c>
      <c r="U150">
        <f t="shared" si="34"/>
        <v>68442.686608190925</v>
      </c>
      <c r="V150">
        <f t="shared" si="35"/>
        <v>28394690.832547452</v>
      </c>
    </row>
    <row r="151" spans="5:22" x14ac:dyDescent="0.15">
      <c r="E151" s="1">
        <v>43437</v>
      </c>
      <c r="F151">
        <f t="shared" si="27"/>
        <v>27814739468.62738</v>
      </c>
      <c r="G151">
        <f t="shared" si="28"/>
        <v>20411341.417966716</v>
      </c>
      <c r="H151">
        <v>6000000</v>
      </c>
      <c r="I151">
        <v>0.09</v>
      </c>
      <c r="J151">
        <f t="shared" si="24"/>
        <v>156862745.09803921</v>
      </c>
      <c r="K151">
        <f t="shared" si="29"/>
        <v>4402.9910345172802</v>
      </c>
      <c r="L151">
        <f t="shared" si="30"/>
        <v>48922.122605747558</v>
      </c>
      <c r="N151">
        <v>20000000000</v>
      </c>
      <c r="O151" s="2">
        <f t="shared" si="31"/>
        <v>1.390736973431369</v>
      </c>
      <c r="P151" s="2">
        <f t="shared" si="32"/>
        <v>1.0205670708983358E-3</v>
      </c>
      <c r="Q151" s="2">
        <f t="shared" si="25"/>
        <v>7.3383183908621338E-4</v>
      </c>
      <c r="R151">
        <v>120000</v>
      </c>
      <c r="S151">
        <f t="shared" si="26"/>
        <v>122980.39215686274</v>
      </c>
      <c r="T151">
        <f t="shared" si="33"/>
        <v>6166.3954703343898</v>
      </c>
      <c r="U151">
        <f t="shared" si="34"/>
        <v>68515.505225937668</v>
      </c>
      <c r="V151">
        <f t="shared" si="35"/>
        <v>28586113.911312506</v>
      </c>
    </row>
    <row r="152" spans="5:22" x14ac:dyDescent="0.15">
      <c r="E152" s="1">
        <v>43438</v>
      </c>
      <c r="F152">
        <f t="shared" si="27"/>
        <v>27971602213.725418</v>
      </c>
      <c r="G152">
        <f t="shared" si="28"/>
        <v>20460263.540572464</v>
      </c>
      <c r="H152">
        <v>6000000</v>
      </c>
      <c r="I152">
        <v>0.09</v>
      </c>
      <c r="J152">
        <f t="shared" si="24"/>
        <v>156862745.09803921</v>
      </c>
      <c r="K152">
        <f t="shared" si="29"/>
        <v>4388.7933306586474</v>
      </c>
      <c r="L152">
        <f t="shared" si="30"/>
        <v>48764.370340651636</v>
      </c>
      <c r="N152">
        <v>20000000000</v>
      </c>
      <c r="O152" s="2">
        <f t="shared" si="31"/>
        <v>1.398580110686271</v>
      </c>
      <c r="P152" s="2">
        <f t="shared" si="32"/>
        <v>1.0230131770286232E-3</v>
      </c>
      <c r="Q152" s="2">
        <f t="shared" si="25"/>
        <v>7.314655551097746E-4</v>
      </c>
      <c r="R152">
        <v>120000</v>
      </c>
      <c r="S152">
        <f t="shared" si="26"/>
        <v>122980.39215686274</v>
      </c>
      <c r="T152">
        <f t="shared" si="33"/>
        <v>6172.8912606745971</v>
      </c>
      <c r="U152">
        <f t="shared" si="34"/>
        <v>68587.680674162199</v>
      </c>
      <c r="V152">
        <f t="shared" si="35"/>
        <v>28777609.808695305</v>
      </c>
    </row>
    <row r="153" spans="5:22" x14ac:dyDescent="0.15">
      <c r="E153" s="1">
        <v>43439</v>
      </c>
      <c r="F153">
        <f t="shared" si="27"/>
        <v>28128464958.823456</v>
      </c>
      <c r="G153">
        <f t="shared" si="28"/>
        <v>20509027.910913117</v>
      </c>
      <c r="H153">
        <v>6000000</v>
      </c>
      <c r="I153">
        <v>0.09</v>
      </c>
      <c r="J153">
        <f t="shared" si="24"/>
        <v>156862745.09803921</v>
      </c>
      <c r="K153">
        <f t="shared" si="29"/>
        <v>4374.720328521822</v>
      </c>
      <c r="L153">
        <f t="shared" si="30"/>
        <v>48608.00365024247</v>
      </c>
      <c r="N153">
        <v>20000000000</v>
      </c>
      <c r="O153" s="2">
        <f t="shared" si="31"/>
        <v>1.4064232479411727</v>
      </c>
      <c r="P153" s="2">
        <f t="shared" si="32"/>
        <v>1.0254513955456558E-3</v>
      </c>
      <c r="Q153" s="2">
        <f t="shared" si="25"/>
        <v>7.2912005475363694E-4</v>
      </c>
      <c r="R153">
        <v>120000</v>
      </c>
      <c r="S153">
        <f t="shared" si="26"/>
        <v>122980.39215686274</v>
      </c>
      <c r="T153">
        <f t="shared" si="33"/>
        <v>6179.3299969835334</v>
      </c>
      <c r="U153">
        <f t="shared" si="34"/>
        <v>68659.222188705928</v>
      </c>
      <c r="V153">
        <f t="shared" si="35"/>
        <v>28969177.881526329</v>
      </c>
    </row>
    <row r="154" spans="5:22" x14ac:dyDescent="0.15">
      <c r="E154" s="1">
        <v>43440</v>
      </c>
      <c r="F154">
        <f t="shared" si="27"/>
        <v>28285327703.921494</v>
      </c>
      <c r="G154">
        <f t="shared" si="28"/>
        <v>20557635.914563362</v>
      </c>
      <c r="H154">
        <v>6000000</v>
      </c>
      <c r="I154">
        <v>0.09</v>
      </c>
      <c r="J154">
        <f t="shared" si="24"/>
        <v>156862745.09803921</v>
      </c>
      <c r="K154">
        <f t="shared" si="29"/>
        <v>4360.7702473349618</v>
      </c>
      <c r="L154">
        <f t="shared" si="30"/>
        <v>48453.002748166247</v>
      </c>
      <c r="N154">
        <v>20000000000</v>
      </c>
      <c r="O154" s="2">
        <f t="shared" si="31"/>
        <v>1.4142663851960746</v>
      </c>
      <c r="P154" s="2">
        <f t="shared" si="32"/>
        <v>1.0278817957281681E-3</v>
      </c>
      <c r="Q154" s="2">
        <f t="shared" si="25"/>
        <v>7.2679504122249354E-4</v>
      </c>
      <c r="R154">
        <v>120000</v>
      </c>
      <c r="S154">
        <f t="shared" si="26"/>
        <v>122980.39215686274</v>
      </c>
      <c r="T154">
        <f t="shared" si="33"/>
        <v>6185.7124940070662</v>
      </c>
      <c r="U154">
        <f t="shared" si="34"/>
        <v>68730.138822300738</v>
      </c>
      <c r="V154">
        <f t="shared" si="35"/>
        <v>29160817.495871898</v>
      </c>
    </row>
    <row r="155" spans="5:22" x14ac:dyDescent="0.15">
      <c r="E155" s="1">
        <v>43441</v>
      </c>
      <c r="F155">
        <f t="shared" si="27"/>
        <v>28442190449.019531</v>
      </c>
      <c r="G155">
        <f t="shared" si="28"/>
        <v>20606088.917311527</v>
      </c>
      <c r="H155">
        <v>6000000</v>
      </c>
      <c r="I155">
        <v>0.09</v>
      </c>
      <c r="J155">
        <f t="shared" si="24"/>
        <v>156862745.09803921</v>
      </c>
      <c r="K155">
        <f t="shared" si="29"/>
        <v>4346.9413414370547</v>
      </c>
      <c r="L155">
        <f t="shared" si="30"/>
        <v>48299.348238189501</v>
      </c>
      <c r="N155">
        <v>20000000000</v>
      </c>
      <c r="O155" s="2">
        <f t="shared" si="31"/>
        <v>1.4221095224509765</v>
      </c>
      <c r="P155" s="2">
        <f t="shared" si="32"/>
        <v>1.0303044458655763E-3</v>
      </c>
      <c r="Q155" s="2">
        <f t="shared" si="25"/>
        <v>7.2449022357284258E-4</v>
      </c>
      <c r="R155">
        <v>120000</v>
      </c>
      <c r="S155">
        <f t="shared" si="26"/>
        <v>122980.39215686274</v>
      </c>
      <c r="T155">
        <f t="shared" si="33"/>
        <v>6192.0395504270127</v>
      </c>
      <c r="U155">
        <f t="shared" si="34"/>
        <v>68800.439449189027</v>
      </c>
      <c r="V155">
        <f t="shared" si="35"/>
        <v>29352528.026851062</v>
      </c>
    </row>
    <row r="156" spans="5:22" x14ac:dyDescent="0.15">
      <c r="E156" s="1">
        <v>43442</v>
      </c>
      <c r="F156">
        <f t="shared" si="27"/>
        <v>28599053194.117569</v>
      </c>
      <c r="G156">
        <f t="shared" si="28"/>
        <v>20654388.265549716</v>
      </c>
      <c r="H156">
        <v>6000000</v>
      </c>
      <c r="I156">
        <v>0.09</v>
      </c>
      <c r="J156">
        <f t="shared" si="24"/>
        <v>156862745.09803921</v>
      </c>
      <c r="K156">
        <f t="shared" si="29"/>
        <v>4333.2318993968738</v>
      </c>
      <c r="L156">
        <f t="shared" si="30"/>
        <v>48147.021104409709</v>
      </c>
      <c r="N156">
        <v>20000000000</v>
      </c>
      <c r="O156" s="2">
        <f t="shared" si="31"/>
        <v>1.4299526597058785</v>
      </c>
      <c r="P156" s="2">
        <f t="shared" si="32"/>
        <v>1.0327194132774859E-3</v>
      </c>
      <c r="Q156" s="2">
        <f t="shared" si="25"/>
        <v>7.2220531656614555E-4</v>
      </c>
      <c r="R156">
        <v>120000</v>
      </c>
      <c r="S156">
        <f t="shared" si="26"/>
        <v>122980.39215686274</v>
      </c>
      <c r="T156">
        <f t="shared" si="33"/>
        <v>6198.3119492642436</v>
      </c>
      <c r="U156">
        <f t="shared" si="34"/>
        <v>68870.132769602715</v>
      </c>
      <c r="V156">
        <f t="shared" si="35"/>
        <v>29544308.858457111</v>
      </c>
    </row>
    <row r="157" spans="5:22" x14ac:dyDescent="0.15">
      <c r="E157" s="1">
        <v>43443</v>
      </c>
      <c r="F157">
        <f t="shared" si="27"/>
        <v>28755915939.215607</v>
      </c>
      <c r="G157">
        <f t="shared" si="28"/>
        <v>20702535.286654126</v>
      </c>
      <c r="H157">
        <v>6000000</v>
      </c>
      <c r="I157">
        <v>0.09</v>
      </c>
      <c r="J157">
        <f t="shared" si="24"/>
        <v>156862745.09803921</v>
      </c>
      <c r="K157">
        <f t="shared" si="29"/>
        <v>4319.6402431587112</v>
      </c>
      <c r="L157">
        <f t="shared" si="30"/>
        <v>47996.002701763457</v>
      </c>
      <c r="N157">
        <v>20000000000</v>
      </c>
      <c r="O157" s="2">
        <f t="shared" si="31"/>
        <v>1.4377957969607804</v>
      </c>
      <c r="P157" s="2">
        <f t="shared" si="32"/>
        <v>1.0351267643327062E-3</v>
      </c>
      <c r="Q157" s="2">
        <f t="shared" si="25"/>
        <v>7.1994004052645185E-4</v>
      </c>
      <c r="R157">
        <v>120000</v>
      </c>
      <c r="S157">
        <f t="shared" si="26"/>
        <v>122980.39215686274</v>
      </c>
      <c r="T157">
        <f t="shared" si="33"/>
        <v>6204.530458269528</v>
      </c>
      <c r="U157">
        <f t="shared" si="34"/>
        <v>68939.227314105869</v>
      </c>
      <c r="V157">
        <f t="shared" si="35"/>
        <v>29736159.383383576</v>
      </c>
    </row>
    <row r="158" spans="5:22" x14ac:dyDescent="0.15">
      <c r="E158" s="1">
        <v>43444</v>
      </c>
      <c r="F158">
        <f t="shared" si="27"/>
        <v>28912778684.313644</v>
      </c>
      <c r="G158">
        <f t="shared" si="28"/>
        <v>20750531.289355889</v>
      </c>
      <c r="H158">
        <v>6000000</v>
      </c>
      <c r="I158">
        <v>0.09</v>
      </c>
      <c r="J158">
        <f t="shared" si="24"/>
        <v>156862745.09803921</v>
      </c>
      <c r="K158">
        <f t="shared" si="29"/>
        <v>4306.1647272139689</v>
      </c>
      <c r="L158">
        <f t="shared" si="30"/>
        <v>47846.27474682188</v>
      </c>
      <c r="N158">
        <v>20000000000</v>
      </c>
      <c r="O158" s="2">
        <f t="shared" si="31"/>
        <v>1.4456389342156821</v>
      </c>
      <c r="P158" s="2">
        <f t="shared" si="32"/>
        <v>1.0375265644677945E-3</v>
      </c>
      <c r="Q158" s="2">
        <f t="shared" si="25"/>
        <v>7.1769412120232829E-4</v>
      </c>
      <c r="R158">
        <v>120000</v>
      </c>
      <c r="S158">
        <f t="shared" si="26"/>
        <v>122980.39215686274</v>
      </c>
      <c r="T158">
        <f t="shared" si="33"/>
        <v>6210.6958303025522</v>
      </c>
      <c r="U158">
        <f t="shared" si="34"/>
        <v>69007.731447806131</v>
      </c>
      <c r="V158">
        <f t="shared" si="35"/>
        <v>29928079.002854545</v>
      </c>
    </row>
    <row r="159" spans="5:22" x14ac:dyDescent="0.15">
      <c r="E159" s="1">
        <v>43445</v>
      </c>
      <c r="F159">
        <f t="shared" si="27"/>
        <v>29069641429.411682</v>
      </c>
      <c r="G159">
        <f t="shared" si="28"/>
        <v>20798377.564102709</v>
      </c>
      <c r="H159">
        <v>6000000</v>
      </c>
      <c r="I159">
        <v>0.09</v>
      </c>
      <c r="J159">
        <f t="shared" si="24"/>
        <v>156862745.09803921</v>
      </c>
      <c r="K159">
        <f t="shared" si="29"/>
        <v>4292.8037377976625</v>
      </c>
      <c r="L159">
        <f t="shared" si="30"/>
        <v>47697.81930886292</v>
      </c>
      <c r="N159">
        <v>20000000000</v>
      </c>
      <c r="O159" s="2">
        <f t="shared" si="31"/>
        <v>1.4534820714705841</v>
      </c>
      <c r="P159" s="2">
        <f t="shared" si="32"/>
        <v>1.0399188782051355E-3</v>
      </c>
      <c r="Q159" s="2">
        <f t="shared" si="25"/>
        <v>7.1546728963294373E-4</v>
      </c>
      <c r="R159">
        <v>120000</v>
      </c>
      <c r="S159">
        <f t="shared" si="26"/>
        <v>122980.39215686274</v>
      </c>
      <c r="T159">
        <f t="shared" si="33"/>
        <v>6216.8088036995341</v>
      </c>
      <c r="U159">
        <f t="shared" si="34"/>
        <v>69075.653374439265</v>
      </c>
      <c r="V159">
        <f t="shared" si="35"/>
        <v>30120067.126459211</v>
      </c>
    </row>
    <row r="160" spans="5:22" x14ac:dyDescent="0.15">
      <c r="E160" s="1">
        <v>43446</v>
      </c>
      <c r="F160">
        <f t="shared" si="27"/>
        <v>29226504174.50972</v>
      </c>
      <c r="G160">
        <f t="shared" si="28"/>
        <v>20846075.383411571</v>
      </c>
      <c r="H160">
        <v>6000000</v>
      </c>
      <c r="I160">
        <v>0.09</v>
      </c>
      <c r="J160">
        <f t="shared" si="24"/>
        <v>156862745.09803921</v>
      </c>
      <c r="K160">
        <f t="shared" si="29"/>
        <v>4279.5556921089619</v>
      </c>
      <c r="L160">
        <f t="shared" si="30"/>
        <v>47550.618801210687</v>
      </c>
      <c r="N160">
        <v>20000000000</v>
      </c>
      <c r="O160" s="2">
        <f t="shared" si="31"/>
        <v>1.461325208725486</v>
      </c>
      <c r="P160" s="2">
        <f t="shared" si="32"/>
        <v>1.0423037691705786E-3</v>
      </c>
      <c r="Q160" s="2">
        <f t="shared" si="25"/>
        <v>7.1325928201816039E-4</v>
      </c>
      <c r="R160">
        <v>120000</v>
      </c>
      <c r="S160">
        <f t="shared" si="26"/>
        <v>122980.39215686274</v>
      </c>
      <c r="T160">
        <f t="shared" si="33"/>
        <v>6222.8701026298513</v>
      </c>
      <c r="U160">
        <f t="shared" si="34"/>
        <v>69143.001140331689</v>
      </c>
      <c r="V160">
        <f t="shared" si="35"/>
        <v>30312123.171990514</v>
      </c>
    </row>
    <row r="161" spans="5:22" x14ac:dyDescent="0.15">
      <c r="E161" s="1">
        <v>43447</v>
      </c>
      <c r="F161">
        <f t="shared" si="27"/>
        <v>29383366919.607758</v>
      </c>
      <c r="G161">
        <f t="shared" si="28"/>
        <v>20893626.002212781</v>
      </c>
      <c r="H161">
        <v>6000000</v>
      </c>
      <c r="I161">
        <v>0.09</v>
      </c>
      <c r="J161">
        <f t="shared" si="24"/>
        <v>156862745.09803921</v>
      </c>
      <c r="K161">
        <f t="shared" si="29"/>
        <v>4266.4190375549433</v>
      </c>
      <c r="L161">
        <f t="shared" si="30"/>
        <v>47404.655972832705</v>
      </c>
      <c r="N161">
        <v>20000000000</v>
      </c>
      <c r="O161" s="2">
        <f t="shared" si="31"/>
        <v>1.4691683459803879</v>
      </c>
      <c r="P161" s="2">
        <f t="shared" si="32"/>
        <v>1.044681300110639E-3</v>
      </c>
      <c r="Q161" s="2">
        <f t="shared" si="25"/>
        <v>7.1106983959249052E-4</v>
      </c>
      <c r="R161">
        <v>120000</v>
      </c>
      <c r="S161">
        <f t="shared" si="26"/>
        <v>122980.39215686274</v>
      </c>
      <c r="T161">
        <f t="shared" si="33"/>
        <v>6228.8804374420361</v>
      </c>
      <c r="U161">
        <f t="shared" si="34"/>
        <v>69209.782638244855</v>
      </c>
      <c r="V161">
        <f t="shared" si="35"/>
        <v>30504246.565287706</v>
      </c>
    </row>
    <row r="162" spans="5:22" x14ac:dyDescent="0.15">
      <c r="E162" s="1">
        <v>43448</v>
      </c>
      <c r="F162">
        <f t="shared" si="27"/>
        <v>29540229664.705795</v>
      </c>
      <c r="G162">
        <f t="shared" si="28"/>
        <v>20941030.658185612</v>
      </c>
      <c r="H162">
        <v>6000000</v>
      </c>
      <c r="I162">
        <v>0.09</v>
      </c>
      <c r="J162">
        <f t="shared" si="24"/>
        <v>156862745.09803921</v>
      </c>
      <c r="K162">
        <f t="shared" si="29"/>
        <v>4253.3922510167131</v>
      </c>
      <c r="L162">
        <f t="shared" si="30"/>
        <v>47259.913900185704</v>
      </c>
      <c r="N162">
        <v>20000000000</v>
      </c>
      <c r="O162" s="2">
        <f t="shared" si="31"/>
        <v>1.4770114832352899</v>
      </c>
      <c r="P162" s="2">
        <f t="shared" si="32"/>
        <v>1.0470515329092805E-3</v>
      </c>
      <c r="Q162" s="2">
        <f t="shared" si="25"/>
        <v>7.0889870850278554E-4</v>
      </c>
      <c r="R162">
        <v>120000</v>
      </c>
      <c r="S162">
        <f t="shared" si="26"/>
        <v>122980.39215686274</v>
      </c>
      <c r="T162">
        <f t="shared" si="33"/>
        <v>6234.8405049995463</v>
      </c>
      <c r="U162">
        <f t="shared" si="34"/>
        <v>69276.005611106069</v>
      </c>
      <c r="V162">
        <f t="shared" si="35"/>
        <v>30696436.740082812</v>
      </c>
    </row>
    <row r="163" spans="5:22" x14ac:dyDescent="0.15">
      <c r="E163" s="1">
        <v>43449</v>
      </c>
      <c r="F163">
        <f t="shared" si="27"/>
        <v>29697092409.803833</v>
      </c>
      <c r="G163">
        <f t="shared" si="28"/>
        <v>20988290.572085798</v>
      </c>
      <c r="H163">
        <v>6000000</v>
      </c>
      <c r="I163">
        <v>0.09</v>
      </c>
      <c r="J163">
        <f t="shared" si="24"/>
        <v>156862745.09803921</v>
      </c>
      <c r="K163">
        <f t="shared" si="29"/>
        <v>4240.4738381371599</v>
      </c>
      <c r="L163">
        <f t="shared" si="30"/>
        <v>47116.375979301782</v>
      </c>
      <c r="N163">
        <v>20000000000</v>
      </c>
      <c r="O163" s="2">
        <f t="shared" si="31"/>
        <v>1.4848546204901916</v>
      </c>
      <c r="P163" s="2">
        <f t="shared" si="32"/>
        <v>1.0494145286042899E-3</v>
      </c>
      <c r="Q163" s="2">
        <f t="shared" si="25"/>
        <v>7.0674563968952666E-4</v>
      </c>
      <c r="R163">
        <v>120000</v>
      </c>
      <c r="S163">
        <f t="shared" si="26"/>
        <v>122980.39215686274</v>
      </c>
      <c r="T163">
        <f t="shared" si="33"/>
        <v>6240.7509890066349</v>
      </c>
      <c r="U163">
        <f t="shared" si="34"/>
        <v>69341.677655629275</v>
      </c>
      <c r="V163">
        <f t="shared" si="35"/>
        <v>30888693.13785078</v>
      </c>
    </row>
    <row r="164" spans="5:22" x14ac:dyDescent="0.15">
      <c r="E164" s="1">
        <v>43450</v>
      </c>
      <c r="F164">
        <f t="shared" si="27"/>
        <v>29853955154.901871</v>
      </c>
      <c r="G164">
        <f t="shared" si="28"/>
        <v>21035406.948065098</v>
      </c>
      <c r="H164">
        <v>6000000</v>
      </c>
      <c r="I164">
        <v>0.09</v>
      </c>
      <c r="J164">
        <f t="shared" si="24"/>
        <v>156862745.09803921</v>
      </c>
      <c r="K164">
        <f t="shared" si="29"/>
        <v>4227.6623326295557</v>
      </c>
      <c r="L164">
        <f t="shared" si="30"/>
        <v>46974.025918106177</v>
      </c>
      <c r="N164">
        <v>20000000000</v>
      </c>
      <c r="O164" s="2">
        <f t="shared" si="31"/>
        <v>1.4926977577450935</v>
      </c>
      <c r="P164" s="2">
        <f t="shared" si="32"/>
        <v>1.0517703474032549E-3</v>
      </c>
      <c r="Q164" s="2">
        <f t="shared" si="25"/>
        <v>7.0461038877159266E-4</v>
      </c>
      <c r="R164">
        <v>120000</v>
      </c>
      <c r="S164">
        <f t="shared" si="26"/>
        <v>122980.39215686274</v>
      </c>
      <c r="T164">
        <f t="shared" si="33"/>
        <v>6246.6125603246755</v>
      </c>
      <c r="U164">
        <f t="shared" si="34"/>
        <v>69406.806225829729</v>
      </c>
      <c r="V164">
        <f t="shared" si="35"/>
        <v>31081015.207663272</v>
      </c>
    </row>
    <row r="165" spans="5:22" x14ac:dyDescent="0.15">
      <c r="E165" s="1">
        <v>43451</v>
      </c>
      <c r="F165">
        <f t="shared" si="27"/>
        <v>30010817899.999908</v>
      </c>
      <c r="G165">
        <f t="shared" si="28"/>
        <v>21082380.973983206</v>
      </c>
      <c r="H165">
        <v>6000000</v>
      </c>
      <c r="I165">
        <v>0.09</v>
      </c>
      <c r="J165">
        <f t="shared" si="24"/>
        <v>156862745.09803921</v>
      </c>
      <c r="K165">
        <f t="shared" si="29"/>
        <v>4214.9562956063128</v>
      </c>
      <c r="L165">
        <f t="shared" si="30"/>
        <v>46832.84772895903</v>
      </c>
      <c r="N165">
        <v>20000000000</v>
      </c>
      <c r="O165" s="2">
        <f t="shared" si="31"/>
        <v>1.5005408949999954</v>
      </c>
      <c r="P165" s="2">
        <f t="shared" si="32"/>
        <v>1.0541190486991602E-3</v>
      </c>
      <c r="Q165" s="2">
        <f t="shared" si="25"/>
        <v>7.0249271593438543E-4</v>
      </c>
      <c r="R165">
        <v>120000</v>
      </c>
      <c r="S165">
        <f t="shared" si="26"/>
        <v>122980.39215686274</v>
      </c>
      <c r="T165">
        <f t="shared" si="33"/>
        <v>6252.4258772792846</v>
      </c>
      <c r="U165">
        <f t="shared" si="34"/>
        <v>69471.398636436497</v>
      </c>
      <c r="V165">
        <f t="shared" si="35"/>
        <v>31273402.406045962</v>
      </c>
    </row>
    <row r="166" spans="5:22" x14ac:dyDescent="0.15">
      <c r="E166" s="1">
        <v>43452</v>
      </c>
      <c r="F166">
        <f t="shared" si="27"/>
        <v>30167680645.097946</v>
      </c>
      <c r="G166">
        <f t="shared" si="28"/>
        <v>21129213.821712166</v>
      </c>
      <c r="H166">
        <v>6000000</v>
      </c>
      <c r="I166">
        <v>0.09</v>
      </c>
      <c r="J166">
        <f t="shared" si="24"/>
        <v>156862745.09803921</v>
      </c>
      <c r="K166">
        <f t="shared" si="29"/>
        <v>4202.3543149271954</v>
      </c>
      <c r="L166">
        <f t="shared" si="30"/>
        <v>46692.825721413283</v>
      </c>
      <c r="N166">
        <v>20000000000</v>
      </c>
      <c r="O166" s="2">
        <f t="shared" si="31"/>
        <v>1.5083840322548974</v>
      </c>
      <c r="P166" s="2">
        <f t="shared" si="32"/>
        <v>1.0564606910856084E-3</v>
      </c>
      <c r="Q166" s="2">
        <f t="shared" si="25"/>
        <v>7.003923858211993E-4</v>
      </c>
      <c r="R166">
        <v>120000</v>
      </c>
      <c r="S166">
        <f t="shared" si="26"/>
        <v>122980.39215686274</v>
      </c>
      <c r="T166">
        <f t="shared" si="33"/>
        <v>6258.1915859585179</v>
      </c>
      <c r="U166">
        <f t="shared" si="34"/>
        <v>69535.462066205757</v>
      </c>
      <c r="V166">
        <f t="shared" si="35"/>
        <v>31465854.196839262</v>
      </c>
    </row>
    <row r="167" spans="5:22" x14ac:dyDescent="0.15">
      <c r="E167" s="1">
        <v>43453</v>
      </c>
      <c r="F167">
        <f t="shared" si="27"/>
        <v>30324543390.195984</v>
      </c>
      <c r="G167">
        <f t="shared" si="28"/>
        <v>21175906.647433579</v>
      </c>
      <c r="H167">
        <v>6000000</v>
      </c>
      <c r="I167">
        <v>0.09</v>
      </c>
      <c r="J167">
        <f t="shared" si="24"/>
        <v>156862745.09803921</v>
      </c>
      <c r="K167">
        <f t="shared" si="29"/>
        <v>4189.8550045663305</v>
      </c>
      <c r="L167">
        <f t="shared" si="30"/>
        <v>46553.944495181451</v>
      </c>
      <c r="N167">
        <v>20000000000</v>
      </c>
      <c r="O167" s="2">
        <f t="shared" si="31"/>
        <v>1.5162271695097993</v>
      </c>
      <c r="P167" s="2">
        <f t="shared" si="32"/>
        <v>1.058795332371679E-3</v>
      </c>
      <c r="Q167" s="2">
        <f t="shared" si="25"/>
        <v>6.9830916742772168E-4</v>
      </c>
      <c r="R167">
        <v>120000</v>
      </c>
      <c r="S167">
        <f t="shared" si="26"/>
        <v>122980.39215686274</v>
      </c>
      <c r="T167">
        <f t="shared" si="33"/>
        <v>6263.910320502483</v>
      </c>
      <c r="U167">
        <f t="shared" si="34"/>
        <v>69599.003561138699</v>
      </c>
      <c r="V167">
        <f t="shared" si="35"/>
        <v>31658370.051062331</v>
      </c>
    </row>
    <row r="168" spans="5:22" x14ac:dyDescent="0.15">
      <c r="E168" s="1">
        <v>43454</v>
      </c>
      <c r="F168">
        <f t="shared" si="27"/>
        <v>30481406135.294022</v>
      </c>
      <c r="G168">
        <f t="shared" si="28"/>
        <v>21222460.591928761</v>
      </c>
      <c r="H168">
        <v>6000000</v>
      </c>
      <c r="I168">
        <v>0.09</v>
      </c>
      <c r="J168">
        <f t="shared" si="24"/>
        <v>156862745.09803921</v>
      </c>
      <c r="K168">
        <f t="shared" si="29"/>
        <v>4177.4570039973751</v>
      </c>
      <c r="L168">
        <f t="shared" si="30"/>
        <v>46416.188933304169</v>
      </c>
      <c r="N168">
        <v>20000000000</v>
      </c>
      <c r="O168" s="2">
        <f t="shared" si="31"/>
        <v>1.524070306764701</v>
      </c>
      <c r="P168" s="2">
        <f t="shared" si="32"/>
        <v>1.0611230295964381E-3</v>
      </c>
      <c r="Q168" s="2">
        <f t="shared" si="25"/>
        <v>6.9624283399956246E-4</v>
      </c>
      <c r="R168">
        <v>120000</v>
      </c>
      <c r="S168">
        <f t="shared" si="26"/>
        <v>122980.39215686274</v>
      </c>
      <c r="T168">
        <f t="shared" si="33"/>
        <v>6269.5827033846444</v>
      </c>
      <c r="U168">
        <f t="shared" si="34"/>
        <v>69662.030037607168</v>
      </c>
      <c r="V168">
        <f t="shared" si="35"/>
        <v>31850949.446780331</v>
      </c>
    </row>
    <row r="169" spans="5:22" x14ac:dyDescent="0.15">
      <c r="E169" s="1">
        <v>43455</v>
      </c>
      <c r="F169">
        <f t="shared" si="27"/>
        <v>30638268880.392059</v>
      </c>
      <c r="G169">
        <f t="shared" si="28"/>
        <v>21268876.780862067</v>
      </c>
      <c r="H169">
        <v>6000000</v>
      </c>
      <c r="I169">
        <v>0.09</v>
      </c>
      <c r="J169">
        <f t="shared" si="24"/>
        <v>156862745.09803921</v>
      </c>
      <c r="K169">
        <f t="shared" si="29"/>
        <v>4165.1589775962375</v>
      </c>
      <c r="L169">
        <f t="shared" si="30"/>
        <v>46279.54419551375</v>
      </c>
      <c r="N169">
        <v>20000000000</v>
      </c>
      <c r="O169" s="2">
        <f t="shared" si="31"/>
        <v>1.5319134440196029</v>
      </c>
      <c r="P169" s="2">
        <f t="shared" si="32"/>
        <v>1.0634438390431033E-3</v>
      </c>
      <c r="Q169" s="2">
        <f t="shared" si="25"/>
        <v>6.9419316293270624E-4</v>
      </c>
      <c r="R169">
        <v>120000</v>
      </c>
      <c r="S169">
        <f t="shared" si="26"/>
        <v>122980.39215686274</v>
      </c>
      <c r="T169">
        <f t="shared" si="33"/>
        <v>6275.2093456850862</v>
      </c>
      <c r="U169">
        <f t="shared" si="34"/>
        <v>69724.548285389843</v>
      </c>
      <c r="V169">
        <f t="shared" si="35"/>
        <v>32043591.868974801</v>
      </c>
    </row>
    <row r="170" spans="5:22" x14ac:dyDescent="0.15">
      <c r="E170" s="1">
        <v>43456</v>
      </c>
      <c r="F170">
        <f t="shared" si="27"/>
        <v>30795131625.490097</v>
      </c>
      <c r="G170">
        <f t="shared" si="28"/>
        <v>21315156.325057581</v>
      </c>
      <c r="H170">
        <v>6000000</v>
      </c>
      <c r="I170">
        <v>0.09</v>
      </c>
      <c r="J170">
        <f t="shared" si="24"/>
        <v>156862745.09803921</v>
      </c>
      <c r="K170">
        <f t="shared" si="29"/>
        <v>4152.9596140607546</v>
      </c>
      <c r="L170">
        <f t="shared" si="30"/>
        <v>46143.995711786163</v>
      </c>
      <c r="N170">
        <v>20000000000</v>
      </c>
      <c r="O170" s="2">
        <f t="shared" si="31"/>
        <v>1.5397565812745049</v>
      </c>
      <c r="P170" s="2">
        <f t="shared" si="32"/>
        <v>1.0657578162528789E-3</v>
      </c>
      <c r="Q170" s="2">
        <f t="shared" si="25"/>
        <v>6.9215993567679236E-4</v>
      </c>
      <c r="R170">
        <v>120000</v>
      </c>
      <c r="S170">
        <f t="shared" si="26"/>
        <v>122980.39215686274</v>
      </c>
      <c r="T170">
        <f t="shared" si="33"/>
        <v>6280.7908473560274</v>
      </c>
      <c r="U170">
        <f t="shared" si="34"/>
        <v>69786.564970622523</v>
      </c>
      <c r="V170">
        <f t="shared" si="35"/>
        <v>32236296.809417054</v>
      </c>
    </row>
    <row r="171" spans="5:22" x14ac:dyDescent="0.15">
      <c r="E171" s="1">
        <v>43457</v>
      </c>
      <c r="F171">
        <f t="shared" si="27"/>
        <v>30951994370.588135</v>
      </c>
      <c r="G171">
        <f t="shared" si="28"/>
        <v>21361300.320769366</v>
      </c>
      <c r="H171">
        <v>6000000</v>
      </c>
      <c r="I171">
        <v>0.09</v>
      </c>
      <c r="J171">
        <f t="shared" si="24"/>
        <v>156862745.09803921</v>
      </c>
      <c r="K171">
        <f t="shared" si="29"/>
        <v>4140.8576258467701</v>
      </c>
      <c r="L171">
        <f t="shared" si="30"/>
        <v>46009.529176075222</v>
      </c>
      <c r="N171">
        <v>20000000000</v>
      </c>
      <c r="O171" s="2">
        <f t="shared" si="31"/>
        <v>1.5475997185294068</v>
      </c>
      <c r="P171" s="2">
        <f t="shared" si="32"/>
        <v>1.0680650160384683E-3</v>
      </c>
      <c r="Q171" s="2">
        <f t="shared" si="25"/>
        <v>6.901429376411284E-4</v>
      </c>
      <c r="R171">
        <v>120000</v>
      </c>
      <c r="S171">
        <f t="shared" si="26"/>
        <v>122980.39215686274</v>
      </c>
      <c r="T171">
        <f t="shared" si="33"/>
        <v>6286.3277974798248</v>
      </c>
      <c r="U171">
        <f t="shared" si="34"/>
        <v>69848.086638664725</v>
      </c>
      <c r="V171">
        <f t="shared" si="35"/>
        <v>32429063.766544539</v>
      </c>
    </row>
    <row r="172" spans="5:22" x14ac:dyDescent="0.15">
      <c r="E172" s="1">
        <v>43458</v>
      </c>
      <c r="F172">
        <f t="shared" si="27"/>
        <v>31108857115.686172</v>
      </c>
      <c r="G172">
        <f t="shared" si="28"/>
        <v>21407309.849945441</v>
      </c>
      <c r="H172">
        <v>6000000</v>
      </c>
      <c r="I172">
        <v>0.09</v>
      </c>
      <c r="J172">
        <f t="shared" si="24"/>
        <v>156862745.09803921</v>
      </c>
      <c r="K172">
        <f t="shared" si="29"/>
        <v>4128.8517486200662</v>
      </c>
      <c r="L172">
        <f t="shared" si="30"/>
        <v>45876.130540222963</v>
      </c>
      <c r="N172">
        <v>20000000000</v>
      </c>
      <c r="O172" s="2">
        <f t="shared" si="31"/>
        <v>1.5554428557843085</v>
      </c>
      <c r="P172" s="2">
        <f t="shared" si="32"/>
        <v>1.0703654924972721E-3</v>
      </c>
      <c r="Q172" s="2">
        <f t="shared" si="25"/>
        <v>6.8814195810334435E-4</v>
      </c>
      <c r="R172">
        <v>120000</v>
      </c>
      <c r="S172">
        <f t="shared" si="26"/>
        <v>122980.39215686274</v>
      </c>
      <c r="T172">
        <f t="shared" si="33"/>
        <v>6291.820774519736</v>
      </c>
      <c r="U172">
        <f t="shared" si="34"/>
        <v>69909.119716885965</v>
      </c>
      <c r="V172">
        <f t="shared" si="35"/>
        <v>32621892.245340064</v>
      </c>
    </row>
    <row r="173" spans="5:22" x14ac:dyDescent="0.15">
      <c r="E173" s="1">
        <v>43459</v>
      </c>
      <c r="F173">
        <f t="shared" si="27"/>
        <v>31265719860.78421</v>
      </c>
      <c r="G173">
        <f t="shared" si="28"/>
        <v>21453185.980485663</v>
      </c>
      <c r="H173">
        <v>6000000</v>
      </c>
      <c r="I173">
        <v>0.09</v>
      </c>
      <c r="J173">
        <f t="shared" si="24"/>
        <v>156862745.09803921</v>
      </c>
      <c r="K173">
        <f t="shared" si="29"/>
        <v>4116.9407407236149</v>
      </c>
      <c r="L173">
        <f t="shared" si="30"/>
        <v>45743.786008040166</v>
      </c>
      <c r="N173">
        <v>20000000000</v>
      </c>
      <c r="O173" s="2">
        <f t="shared" si="31"/>
        <v>1.5632859930392105</v>
      </c>
      <c r="P173" s="2">
        <f t="shared" si="32"/>
        <v>1.0726592990242831E-3</v>
      </c>
      <c r="Q173" s="2">
        <f t="shared" si="25"/>
        <v>6.8615679012060246E-4</v>
      </c>
      <c r="R173">
        <v>120000</v>
      </c>
      <c r="S173">
        <f t="shared" si="26"/>
        <v>122980.39215686274</v>
      </c>
      <c r="T173">
        <f t="shared" si="33"/>
        <v>6297.2703465636596</v>
      </c>
      <c r="U173">
        <f t="shared" si="34"/>
        <v>69969.670517374005</v>
      </c>
      <c r="V173">
        <f t="shared" si="35"/>
        <v>32814781.757213812</v>
      </c>
    </row>
    <row r="174" spans="5:22" x14ac:dyDescent="0.15">
      <c r="E174" s="1">
        <v>43460</v>
      </c>
      <c r="F174">
        <f t="shared" si="27"/>
        <v>31422582605.882248</v>
      </c>
      <c r="G174">
        <f t="shared" si="28"/>
        <v>21498929.766493704</v>
      </c>
      <c r="H174">
        <v>6000000</v>
      </c>
      <c r="I174">
        <v>0.09</v>
      </c>
      <c r="J174">
        <f t="shared" si="24"/>
        <v>156862745.09803921</v>
      </c>
      <c r="K174">
        <f t="shared" si="29"/>
        <v>4105.123382659669</v>
      </c>
      <c r="L174">
        <f t="shared" si="30"/>
        <v>45612.48202955188</v>
      </c>
      <c r="N174">
        <v>20000000000</v>
      </c>
      <c r="O174" s="2">
        <f t="shared" si="31"/>
        <v>1.5711291302941124</v>
      </c>
      <c r="P174" s="2">
        <f t="shared" si="32"/>
        <v>1.0749464883246852E-3</v>
      </c>
      <c r="Q174" s="2">
        <f t="shared" si="25"/>
        <v>6.8418723044327823E-4</v>
      </c>
      <c r="R174">
        <v>120000</v>
      </c>
      <c r="S174">
        <f t="shared" si="26"/>
        <v>122980.39215686274</v>
      </c>
      <c r="T174">
        <f t="shared" si="33"/>
        <v>6302.6770715610874</v>
      </c>
      <c r="U174">
        <f t="shared" si="34"/>
        <v>70029.745239567637</v>
      </c>
      <c r="V174">
        <f t="shared" si="35"/>
        <v>33007731.819888048</v>
      </c>
    </row>
    <row r="175" spans="5:22" x14ac:dyDescent="0.15">
      <c r="E175" s="1">
        <v>43461</v>
      </c>
      <c r="F175">
        <f t="shared" si="27"/>
        <v>31579445350.980286</v>
      </c>
      <c r="G175">
        <f t="shared" si="28"/>
        <v>21544542.248523258</v>
      </c>
      <c r="H175">
        <v>6000000</v>
      </c>
      <c r="I175">
        <v>0.09</v>
      </c>
      <c r="J175">
        <f t="shared" si="24"/>
        <v>156862745.09803921</v>
      </c>
      <c r="K175">
        <f t="shared" si="29"/>
        <v>4093.3984765861901</v>
      </c>
      <c r="L175">
        <f t="shared" si="30"/>
        <v>45482.205295402113</v>
      </c>
      <c r="N175">
        <v>20000000000</v>
      </c>
      <c r="O175" s="2">
        <f t="shared" si="31"/>
        <v>1.5789722675490143</v>
      </c>
      <c r="P175" s="2">
        <f t="shared" si="32"/>
        <v>1.0772271124261628E-3</v>
      </c>
      <c r="Q175" s="2">
        <f t="shared" si="25"/>
        <v>6.8223307943103171E-4</v>
      </c>
      <c r="R175">
        <v>120000</v>
      </c>
      <c r="S175">
        <f t="shared" si="26"/>
        <v>122980.39215686274</v>
      </c>
      <c r="T175">
        <f t="shared" si="33"/>
        <v>6308.0414975535086</v>
      </c>
      <c r="U175">
        <f t="shared" si="34"/>
        <v>70089.349972816766</v>
      </c>
      <c r="V175">
        <f t="shared" si="35"/>
        <v>33200741.957284477</v>
      </c>
    </row>
    <row r="176" spans="5:22" x14ac:dyDescent="0.15">
      <c r="E176" s="1">
        <v>43462</v>
      </c>
      <c r="F176">
        <f t="shared" si="27"/>
        <v>31736308096.078323</v>
      </c>
      <c r="G176">
        <f t="shared" si="28"/>
        <v>21590024.45381866</v>
      </c>
      <c r="H176">
        <v>6000000</v>
      </c>
      <c r="I176">
        <v>0.09</v>
      </c>
      <c r="J176">
        <f t="shared" si="24"/>
        <v>156862745.09803921</v>
      </c>
      <c r="K176">
        <f t="shared" si="29"/>
        <v>4081.7648458271469</v>
      </c>
      <c r="L176">
        <f t="shared" si="30"/>
        <v>45352.942731412746</v>
      </c>
      <c r="N176">
        <v>20000000000</v>
      </c>
      <c r="O176" s="2">
        <f t="shared" si="31"/>
        <v>1.5868154048039163</v>
      </c>
      <c r="P176" s="2">
        <f t="shared" si="32"/>
        <v>1.079501222690933E-3</v>
      </c>
      <c r="Q176" s="2">
        <f t="shared" si="25"/>
        <v>6.8029414097119112E-4</v>
      </c>
      <c r="R176">
        <v>120000</v>
      </c>
      <c r="S176">
        <f t="shared" si="26"/>
        <v>122980.39215686274</v>
      </c>
      <c r="T176">
        <f t="shared" si="33"/>
        <v>6313.3641628984542</v>
      </c>
      <c r="U176">
        <f t="shared" si="34"/>
        <v>70148.490698871712</v>
      </c>
      <c r="V176">
        <f t="shared" si="35"/>
        <v>33393811.699414156</v>
      </c>
    </row>
    <row r="177" spans="5:22" x14ac:dyDescent="0.15">
      <c r="E177" s="1">
        <v>43463</v>
      </c>
      <c r="F177">
        <f t="shared" si="27"/>
        <v>31893170841.176361</v>
      </c>
      <c r="G177">
        <f t="shared" si="28"/>
        <v>21635377.396550074</v>
      </c>
      <c r="H177">
        <v>6000000</v>
      </c>
      <c r="I177">
        <v>0.09</v>
      </c>
      <c r="J177">
        <f t="shared" si="24"/>
        <v>156862745.09803921</v>
      </c>
      <c r="K177">
        <f t="shared" si="29"/>
        <v>4070.2213343962512</v>
      </c>
      <c r="L177">
        <f t="shared" si="30"/>
        <v>45224.681493291682</v>
      </c>
      <c r="N177">
        <v>20000000000</v>
      </c>
      <c r="O177" s="2">
        <f t="shared" si="31"/>
        <v>1.594658542058818</v>
      </c>
      <c r="P177" s="2">
        <f t="shared" si="32"/>
        <v>1.0817688698275037E-3</v>
      </c>
      <c r="Q177" s="2">
        <f t="shared" si="25"/>
        <v>6.7837022239937515E-4</v>
      </c>
      <c r="R177">
        <v>120000</v>
      </c>
      <c r="S177">
        <f t="shared" si="26"/>
        <v>122980.39215686274</v>
      </c>
      <c r="T177">
        <f t="shared" si="33"/>
        <v>6318.6455964873994</v>
      </c>
      <c r="U177">
        <f t="shared" si="34"/>
        <v>70207.173294304434</v>
      </c>
      <c r="V177">
        <f t="shared" si="35"/>
        <v>33586940.582269892</v>
      </c>
    </row>
    <row r="178" spans="5:22" x14ac:dyDescent="0.15">
      <c r="E178" s="1">
        <v>43464</v>
      </c>
      <c r="F178">
        <f t="shared" si="27"/>
        <v>32050033586.274399</v>
      </c>
      <c r="G178">
        <f t="shared" si="28"/>
        <v>21680602.078043368</v>
      </c>
      <c r="H178">
        <v>6000000</v>
      </c>
      <c r="I178">
        <v>0.09</v>
      </c>
      <c r="J178">
        <f t="shared" si="24"/>
        <v>156862745.09803921</v>
      </c>
      <c r="K178">
        <f t="shared" si="29"/>
        <v>4058.7668065336825</v>
      </c>
      <c r="L178">
        <f t="shared" si="30"/>
        <v>45097.408961485366</v>
      </c>
      <c r="N178">
        <v>20000000000</v>
      </c>
      <c r="O178" s="2">
        <f t="shared" si="31"/>
        <v>1.6025016793137199</v>
      </c>
      <c r="P178" s="2">
        <f t="shared" si="32"/>
        <v>1.0840301039021685E-3</v>
      </c>
      <c r="Q178" s="2">
        <f t="shared" si="25"/>
        <v>6.7646113442228044E-4</v>
      </c>
      <c r="R178">
        <v>120000</v>
      </c>
      <c r="S178">
        <f t="shared" si="26"/>
        <v>122980.39215686274</v>
      </c>
      <c r="T178">
        <f t="shared" si="33"/>
        <v>6323.8863179577293</v>
      </c>
      <c r="U178">
        <f t="shared" si="34"/>
        <v>70265.403532863667</v>
      </c>
      <c r="V178">
        <f t="shared" si="35"/>
        <v>33780128.14772106</v>
      </c>
    </row>
    <row r="179" spans="5:22" x14ac:dyDescent="0.15">
      <c r="E179" s="1">
        <v>43465</v>
      </c>
      <c r="F179">
        <f t="shared" si="27"/>
        <v>32206896331.372437</v>
      </c>
      <c r="G179">
        <f t="shared" si="28"/>
        <v>21725699.487004854</v>
      </c>
      <c r="H179">
        <v>6000000</v>
      </c>
      <c r="I179">
        <v>0.09</v>
      </c>
      <c r="J179">
        <f t="shared" si="24"/>
        <v>156862745.09803921</v>
      </c>
      <c r="K179">
        <f t="shared" si="29"/>
        <v>4047.4001462553942</v>
      </c>
      <c r="L179">
        <f t="shared" si="30"/>
        <v>44971.112736171046</v>
      </c>
      <c r="N179">
        <v>20000000000</v>
      </c>
      <c r="O179" s="2">
        <f t="shared" si="31"/>
        <v>1.6103448165686218</v>
      </c>
      <c r="P179" s="2">
        <f t="shared" si="32"/>
        <v>1.0862849743502427E-3</v>
      </c>
      <c r="Q179" s="2">
        <f t="shared" si="25"/>
        <v>6.7456669104256576E-4</v>
      </c>
      <c r="R179">
        <v>120000</v>
      </c>
      <c r="S179">
        <f t="shared" si="26"/>
        <v>122980.39215686274</v>
      </c>
      <c r="T179">
        <f t="shared" si="33"/>
        <v>6329.0868378989317</v>
      </c>
      <c r="U179">
        <f t="shared" si="34"/>
        <v>70323.187087765909</v>
      </c>
      <c r="V179">
        <f t="shared" si="35"/>
        <v>33973373.943410784</v>
      </c>
    </row>
    <row r="180" spans="5:22" x14ac:dyDescent="0.15">
      <c r="E180" s="1">
        <v>43466</v>
      </c>
      <c r="F180">
        <f t="shared" si="27"/>
        <v>32363759076.470474</v>
      </c>
      <c r="G180">
        <f t="shared" si="28"/>
        <v>21770670.599741023</v>
      </c>
      <c r="H180">
        <v>6000000</v>
      </c>
      <c r="I180">
        <v>0.09</v>
      </c>
      <c r="J180">
        <f t="shared" si="24"/>
        <v>156862745.09803921</v>
      </c>
      <c r="K180">
        <f t="shared" si="29"/>
        <v>4036.1202569145971</v>
      </c>
      <c r="L180">
        <f t="shared" si="30"/>
        <v>44845.780632384412</v>
      </c>
      <c r="N180">
        <v>20000000000</v>
      </c>
      <c r="O180" s="2">
        <f t="shared" si="31"/>
        <v>1.6181879538235238</v>
      </c>
      <c r="P180" s="2">
        <f t="shared" si="32"/>
        <v>1.0885335299870512E-3</v>
      </c>
      <c r="Q180" s="2">
        <f t="shared" si="25"/>
        <v>6.7268670948576617E-4</v>
      </c>
      <c r="R180">
        <v>120000</v>
      </c>
      <c r="S180">
        <f t="shared" si="26"/>
        <v>122980.39215686274</v>
      </c>
      <c r="T180">
        <f t="shared" si="33"/>
        <v>6334.247658053243</v>
      </c>
      <c r="U180">
        <f t="shared" si="34"/>
        <v>70380.529533924928</v>
      </c>
      <c r="V180">
        <f t="shared" si="35"/>
        <v>34166677.522655413</v>
      </c>
    </row>
    <row r="181" spans="5:22" x14ac:dyDescent="0.15">
      <c r="E181" s="1">
        <v>43467</v>
      </c>
      <c r="F181">
        <f t="shared" si="27"/>
        <v>32520621821.568512</v>
      </c>
      <c r="G181">
        <f t="shared" si="28"/>
        <v>21815516.380373407</v>
      </c>
      <c r="H181">
        <v>6000000</v>
      </c>
      <c r="I181">
        <v>0.09</v>
      </c>
      <c r="J181">
        <f t="shared" si="24"/>
        <v>156862745.09803921</v>
      </c>
      <c r="K181">
        <f t="shared" si="29"/>
        <v>4024.9260607750361</v>
      </c>
      <c r="L181">
        <f t="shared" si="30"/>
        <v>44721.400675278179</v>
      </c>
      <c r="N181">
        <v>20000000000</v>
      </c>
      <c r="O181" s="2">
        <f t="shared" si="31"/>
        <v>1.6260310910784257</v>
      </c>
      <c r="P181" s="2">
        <f t="shared" si="32"/>
        <v>1.0907758190186704E-3</v>
      </c>
      <c r="Q181" s="2">
        <f t="shared" si="25"/>
        <v>6.7082101012917272E-4</v>
      </c>
      <c r="R181">
        <v>120000</v>
      </c>
      <c r="S181">
        <f t="shared" si="26"/>
        <v>122980.39215686274</v>
      </c>
      <c r="T181">
        <f t="shared" si="33"/>
        <v>6339.3692715108664</v>
      </c>
      <c r="U181">
        <f t="shared" si="34"/>
        <v>70437.436350120741</v>
      </c>
      <c r="V181">
        <f t="shared" si="35"/>
        <v>34360038.444346197</v>
      </c>
    </row>
    <row r="182" spans="5:22" x14ac:dyDescent="0.15">
      <c r="E182" s="1">
        <v>43468</v>
      </c>
      <c r="F182">
        <f t="shared" si="27"/>
        <v>32677484566.66655</v>
      </c>
      <c r="G182">
        <f t="shared" si="28"/>
        <v>21860237.781048685</v>
      </c>
      <c r="H182">
        <v>6000000</v>
      </c>
      <c r="I182">
        <v>0.09</v>
      </c>
      <c r="J182">
        <f t="shared" si="24"/>
        <v>156862745.09803921</v>
      </c>
      <c r="K182">
        <f t="shared" si="29"/>
        <v>4013.8164985956864</v>
      </c>
      <c r="L182">
        <f t="shared" si="30"/>
        <v>44597.961095507628</v>
      </c>
      <c r="N182">
        <v>20000000000</v>
      </c>
      <c r="O182" s="2">
        <f t="shared" si="31"/>
        <v>1.6338742283333274</v>
      </c>
      <c r="P182" s="2">
        <f t="shared" si="32"/>
        <v>1.0930118890524342E-3</v>
      </c>
      <c r="Q182" s="2">
        <f t="shared" si="25"/>
        <v>6.6896941643261436E-4</v>
      </c>
      <c r="R182">
        <v>120000</v>
      </c>
      <c r="S182">
        <f t="shared" si="26"/>
        <v>122980.39215686274</v>
      </c>
      <c r="T182">
        <f t="shared" si="33"/>
        <v>6344.4521629000037</v>
      </c>
      <c r="U182">
        <f t="shared" si="34"/>
        <v>70493.912921111158</v>
      </c>
      <c r="V182">
        <f t="shared" si="35"/>
        <v>34553456.272853181</v>
      </c>
    </row>
    <row r="183" spans="5:22" x14ac:dyDescent="0.15">
      <c r="E183" s="1">
        <v>43469</v>
      </c>
      <c r="F183">
        <f t="shared" si="27"/>
        <v>32834347311.764587</v>
      </c>
      <c r="G183">
        <f t="shared" si="28"/>
        <v>21904835.742144194</v>
      </c>
      <c r="H183">
        <v>6000000</v>
      </c>
      <c r="I183">
        <v>0.09</v>
      </c>
      <c r="J183">
        <f t="shared" si="24"/>
        <v>156862745.09803921</v>
      </c>
      <c r="K183">
        <f t="shared" si="29"/>
        <v>4002.7905292265086</v>
      </c>
      <c r="L183">
        <f t="shared" si="30"/>
        <v>44475.450324738988</v>
      </c>
      <c r="N183">
        <v>20000000000</v>
      </c>
      <c r="O183" s="2">
        <f t="shared" si="31"/>
        <v>1.6417173655882293</v>
      </c>
      <c r="P183" s="2">
        <f t="shared" si="32"/>
        <v>1.0952417871072098E-3</v>
      </c>
      <c r="Q183" s="2">
        <f t="shared" si="25"/>
        <v>6.6713175487108476E-4</v>
      </c>
      <c r="R183">
        <v>120000</v>
      </c>
      <c r="S183">
        <f t="shared" si="26"/>
        <v>122980.39215686274</v>
      </c>
      <c r="T183">
        <f t="shared" si="33"/>
        <v>6349.4968085717883</v>
      </c>
      <c r="U183">
        <f t="shared" si="34"/>
        <v>70549.964539686538</v>
      </c>
      <c r="V183">
        <f t="shared" si="35"/>
        <v>34746930.577931151</v>
      </c>
    </row>
    <row r="184" spans="5:22" x14ac:dyDescent="0.15">
      <c r="E184" s="1">
        <v>43470</v>
      </c>
      <c r="F184">
        <f t="shared" si="27"/>
        <v>32991210056.862625</v>
      </c>
      <c r="G184">
        <f t="shared" si="28"/>
        <v>21949311.192468934</v>
      </c>
      <c r="H184">
        <v>6000000</v>
      </c>
      <c r="I184">
        <v>0.09</v>
      </c>
      <c r="J184">
        <f t="shared" si="24"/>
        <v>156862745.09803921</v>
      </c>
      <c r="K184">
        <f t="shared" si="29"/>
        <v>3991.8471292149243</v>
      </c>
      <c r="L184">
        <f t="shared" si="30"/>
        <v>44353.856991276938</v>
      </c>
      <c r="N184">
        <v>20000000000</v>
      </c>
      <c r="O184" s="2">
        <f t="shared" si="31"/>
        <v>1.6495605028431313</v>
      </c>
      <c r="P184" s="2">
        <f t="shared" si="32"/>
        <v>1.0974655596234467E-3</v>
      </c>
      <c r="Q184" s="2">
        <f t="shared" si="25"/>
        <v>6.6530785486915405E-4</v>
      </c>
      <c r="R184">
        <v>120000</v>
      </c>
      <c r="S184">
        <f t="shared" si="26"/>
        <v>122980.39215686274</v>
      </c>
      <c r="T184">
        <f t="shared" si="33"/>
        <v>6354.503676780344</v>
      </c>
      <c r="U184">
        <f t="shared" si="34"/>
        <v>70605.596408670492</v>
      </c>
      <c r="V184">
        <f t="shared" si="35"/>
        <v>34940460.934627697</v>
      </c>
    </row>
    <row r="185" spans="5:22" x14ac:dyDescent="0.15">
      <c r="E185" s="1">
        <v>43471</v>
      </c>
      <c r="F185">
        <f t="shared" si="27"/>
        <v>33148072801.960663</v>
      </c>
      <c r="G185">
        <f t="shared" si="28"/>
        <v>21993665.04946021</v>
      </c>
      <c r="H185">
        <v>6000000</v>
      </c>
      <c r="I185">
        <v>0.09</v>
      </c>
      <c r="J185">
        <f t="shared" si="24"/>
        <v>156862745.09803921</v>
      </c>
      <c r="K185">
        <f t="shared" si="29"/>
        <v>3980.9852924226684</v>
      </c>
      <c r="L185">
        <f t="shared" si="30"/>
        <v>44233.169915807426</v>
      </c>
      <c r="N185">
        <v>20000000000</v>
      </c>
      <c r="O185" s="2">
        <f t="shared" si="31"/>
        <v>1.6574036400980332</v>
      </c>
      <c r="P185" s="2">
        <f t="shared" si="32"/>
        <v>1.0996832524730106E-3</v>
      </c>
      <c r="Q185" s="2">
        <f t="shared" si="25"/>
        <v>6.6349754873711139E-4</v>
      </c>
      <c r="R185">
        <v>120000</v>
      </c>
      <c r="S185">
        <f t="shared" si="26"/>
        <v>122980.39215686274</v>
      </c>
      <c r="T185">
        <f t="shared" si="33"/>
        <v>6359.4732278580786</v>
      </c>
      <c r="U185">
        <f t="shared" si="34"/>
        <v>70660.81364286755</v>
      </c>
      <c r="V185">
        <f t="shared" si="35"/>
        <v>35134046.923193231</v>
      </c>
    </row>
    <row r="186" spans="5:22" x14ac:dyDescent="0.15">
      <c r="E186" s="1">
        <v>43472</v>
      </c>
      <c r="F186">
        <f t="shared" si="27"/>
        <v>33304935547.058701</v>
      </c>
      <c r="G186">
        <f t="shared" si="28"/>
        <v>22037898.219376016</v>
      </c>
      <c r="H186">
        <v>6000000</v>
      </c>
      <c r="I186">
        <v>0.09</v>
      </c>
      <c r="J186">
        <f t="shared" si="24"/>
        <v>156862745.09803921</v>
      </c>
      <c r="K186">
        <f t="shared" si="29"/>
        <v>3970.2040296527057</v>
      </c>
      <c r="L186">
        <f t="shared" si="30"/>
        <v>44113.378107252291</v>
      </c>
      <c r="N186">
        <v>20000000000</v>
      </c>
      <c r="O186" s="2">
        <f t="shared" si="31"/>
        <v>1.6652467773529351</v>
      </c>
      <c r="P186" s="2">
        <f t="shared" si="32"/>
        <v>1.1018949109688008E-3</v>
      </c>
      <c r="Q186" s="2">
        <f t="shared" si="25"/>
        <v>6.617006716087843E-4</v>
      </c>
      <c r="R186">
        <v>120000</v>
      </c>
      <c r="S186">
        <f t="shared" si="26"/>
        <v>122980.39215686274</v>
      </c>
      <c r="T186">
        <f t="shared" si="33"/>
        <v>6364.4059143863851</v>
      </c>
      <c r="U186">
        <f t="shared" si="34"/>
        <v>70715.621270959833</v>
      </c>
      <c r="V186">
        <f t="shared" si="35"/>
        <v>35327688.12899296</v>
      </c>
    </row>
    <row r="187" spans="5:22" x14ac:dyDescent="0.15">
      <c r="E187" s="1">
        <v>43473</v>
      </c>
      <c r="F187">
        <f t="shared" si="27"/>
        <v>33461798292.156738</v>
      </c>
      <c r="G187">
        <f t="shared" si="28"/>
        <v>22082011.59748327</v>
      </c>
      <c r="H187">
        <v>6000000</v>
      </c>
      <c r="I187">
        <v>0.09</v>
      </c>
      <c r="J187">
        <f t="shared" si="24"/>
        <v>156862745.09803921</v>
      </c>
      <c r="K187">
        <f t="shared" si="29"/>
        <v>3959.5023682858982</v>
      </c>
      <c r="L187">
        <f t="shared" si="30"/>
        <v>43994.470758732205</v>
      </c>
      <c r="N187">
        <v>20000000000</v>
      </c>
      <c r="O187" s="2">
        <f t="shared" si="31"/>
        <v>1.6730899146078368</v>
      </c>
      <c r="P187" s="2">
        <f t="shared" si="32"/>
        <v>1.1041005798741634E-3</v>
      </c>
      <c r="Q187" s="2">
        <f t="shared" si="25"/>
        <v>6.5991706138098297E-4</v>
      </c>
      <c r="R187">
        <v>120000</v>
      </c>
      <c r="S187">
        <f t="shared" si="26"/>
        <v>122980.39215686274</v>
      </c>
      <c r="T187">
        <f t="shared" si="33"/>
        <v>6369.3021813618661</v>
      </c>
      <c r="U187">
        <f t="shared" si="34"/>
        <v>70770.024237354068</v>
      </c>
      <c r="V187">
        <f t="shared" si="35"/>
        <v>35521384.142420784</v>
      </c>
    </row>
    <row r="188" spans="5:22" x14ac:dyDescent="0.15">
      <c r="E188" s="1">
        <v>43474</v>
      </c>
      <c r="F188">
        <f t="shared" si="27"/>
        <v>33618661037.254776</v>
      </c>
      <c r="G188">
        <f t="shared" si="28"/>
        <v>22126006.068242002</v>
      </c>
      <c r="H188">
        <v>6000000</v>
      </c>
      <c r="I188">
        <v>0.09</v>
      </c>
      <c r="J188">
        <f t="shared" si="24"/>
        <v>156862745.09803921</v>
      </c>
      <c r="K188">
        <f t="shared" si="29"/>
        <v>3948.8793519271157</v>
      </c>
      <c r="L188">
        <f t="shared" si="30"/>
        <v>43876.437243634624</v>
      </c>
      <c r="N188">
        <v>20000000000</v>
      </c>
      <c r="O188" s="2">
        <f t="shared" si="31"/>
        <v>1.6809330518627388</v>
      </c>
      <c r="P188" s="2">
        <f t="shared" si="32"/>
        <v>1.1063003034121001E-3</v>
      </c>
      <c r="Q188" s="2">
        <f t="shared" si="25"/>
        <v>6.5814655865451932E-4</v>
      </c>
      <c r="R188">
        <v>120000</v>
      </c>
      <c r="S188">
        <f t="shared" si="26"/>
        <v>122980.39215686274</v>
      </c>
      <c r="T188">
        <f t="shared" si="33"/>
        <v>6374.1624663582534</v>
      </c>
      <c r="U188">
        <f t="shared" si="34"/>
        <v>70824.027403980595</v>
      </c>
      <c r="V188">
        <f t="shared" si="35"/>
        <v>35715134.558815002</v>
      </c>
    </row>
    <row r="189" spans="5:22" x14ac:dyDescent="0.15">
      <c r="E189" s="1">
        <v>43475</v>
      </c>
      <c r="F189">
        <f t="shared" si="27"/>
        <v>33775523782.352814</v>
      </c>
      <c r="G189">
        <f t="shared" si="28"/>
        <v>22169882.505485635</v>
      </c>
      <c r="H189">
        <v>6000000</v>
      </c>
      <c r="I189">
        <v>0.09</v>
      </c>
      <c r="J189">
        <f t="shared" si="24"/>
        <v>156862745.09803921</v>
      </c>
      <c r="K189">
        <f t="shared" si="29"/>
        <v>3938.3340400605225</v>
      </c>
      <c r="L189">
        <f t="shared" si="30"/>
        <v>43759.267111783585</v>
      </c>
      <c r="N189">
        <v>20000000000</v>
      </c>
      <c r="O189" s="2">
        <f t="shared" si="31"/>
        <v>1.6887761891176407</v>
      </c>
      <c r="P189" s="2">
        <f t="shared" si="32"/>
        <v>1.1084941252742818E-3</v>
      </c>
      <c r="Q189" s="2">
        <f t="shared" si="25"/>
        <v>6.5638900667675372E-4</v>
      </c>
      <c r="R189">
        <v>120000</v>
      </c>
      <c r="S189">
        <f t="shared" si="26"/>
        <v>122980.39215686274</v>
      </c>
      <c r="T189">
        <f t="shared" si="33"/>
        <v>6378.9871996841175</v>
      </c>
      <c r="U189">
        <f t="shared" si="34"/>
        <v>70877.635552045758</v>
      </c>
      <c r="V189">
        <f t="shared" si="35"/>
        <v>35908938.978375845</v>
      </c>
    </row>
    <row r="190" spans="5:22" x14ac:dyDescent="0.15">
      <c r="E190" s="1">
        <v>43476</v>
      </c>
      <c r="F190">
        <f t="shared" si="27"/>
        <v>33932386527.450851</v>
      </c>
      <c r="G190">
        <f t="shared" si="28"/>
        <v>22213641.772597417</v>
      </c>
      <c r="H190">
        <v>6000000</v>
      </c>
      <c r="I190">
        <v>0.09</v>
      </c>
      <c r="J190">
        <f t="shared" si="24"/>
        <v>156862745.09803921</v>
      </c>
      <c r="K190">
        <f t="shared" si="29"/>
        <v>3927.8655077137369</v>
      </c>
      <c r="L190">
        <f t="shared" si="30"/>
        <v>43642.950085708188</v>
      </c>
      <c r="N190">
        <v>20000000000</v>
      </c>
      <c r="O190" s="2">
        <f t="shared" si="31"/>
        <v>1.6966193263725426</v>
      </c>
      <c r="P190" s="2">
        <f t="shared" si="32"/>
        <v>1.1106820886298708E-3</v>
      </c>
      <c r="Q190" s="2">
        <f t="shared" si="25"/>
        <v>6.5464425128562286E-4</v>
      </c>
      <c r="R190">
        <v>120000</v>
      </c>
      <c r="S190">
        <f t="shared" si="26"/>
        <v>122980.39215686274</v>
      </c>
      <c r="T190">
        <f t="shared" si="33"/>
        <v>6383.7768045365283</v>
      </c>
      <c r="U190">
        <f t="shared" si="34"/>
        <v>70930.853383739202</v>
      </c>
      <c r="V190">
        <f t="shared" si="35"/>
        <v>36102797.006084755</v>
      </c>
    </row>
    <row r="191" spans="5:22" x14ac:dyDescent="0.15">
      <c r="E191" s="1">
        <v>43477</v>
      </c>
      <c r="F191">
        <f t="shared" si="27"/>
        <v>34089249272.548889</v>
      </c>
      <c r="G191">
        <f t="shared" si="28"/>
        <v>22257284.722683124</v>
      </c>
      <c r="H191">
        <v>6000000</v>
      </c>
      <c r="I191">
        <v>0.09</v>
      </c>
      <c r="J191">
        <f t="shared" si="24"/>
        <v>156862745.09803921</v>
      </c>
      <c r="K191">
        <f t="shared" si="29"/>
        <v>3917.4728451306123</v>
      </c>
      <c r="L191">
        <f t="shared" si="30"/>
        <v>43527.476057006803</v>
      </c>
      <c r="N191">
        <v>20000000000</v>
      </c>
      <c r="O191" s="2">
        <f t="shared" si="31"/>
        <v>1.7044624636274444</v>
      </c>
      <c r="P191" s="2">
        <f t="shared" si="32"/>
        <v>1.1128642361341561E-3</v>
      </c>
      <c r="Q191" s="2">
        <f t="shared" si="25"/>
        <v>6.5291214085510206E-4</v>
      </c>
      <c r="R191">
        <v>120000</v>
      </c>
      <c r="S191">
        <f t="shared" si="26"/>
        <v>122980.39215686274</v>
      </c>
      <c r="T191">
        <f t="shared" si="33"/>
        <v>6388.5316971507627</v>
      </c>
      <c r="U191">
        <f t="shared" si="34"/>
        <v>70983.685523897366</v>
      </c>
      <c r="V191">
        <f t="shared" si="35"/>
        <v>36296708.251625359</v>
      </c>
    </row>
    <row r="192" spans="5:22" x14ac:dyDescent="0.15">
      <c r="E192" s="1">
        <v>43478</v>
      </c>
      <c r="F192">
        <f t="shared" si="27"/>
        <v>34246112017.646927</v>
      </c>
      <c r="G192">
        <f t="shared" si="28"/>
        <v>22300812.198740132</v>
      </c>
      <c r="H192">
        <v>6000000</v>
      </c>
      <c r="I192">
        <v>0.09</v>
      </c>
      <c r="J192">
        <f t="shared" si="24"/>
        <v>156862745.09803921</v>
      </c>
      <c r="K192">
        <f t="shared" si="29"/>
        <v>3907.1551574523705</v>
      </c>
      <c r="L192">
        <f t="shared" si="30"/>
        <v>43412.835082804122</v>
      </c>
      <c r="N192">
        <v>20000000000</v>
      </c>
      <c r="O192" s="2">
        <f t="shared" si="31"/>
        <v>1.7123056008823463</v>
      </c>
      <c r="P192" s="2">
        <f t="shared" si="32"/>
        <v>1.1150406099370066E-3</v>
      </c>
      <c r="Q192" s="2">
        <f t="shared" si="25"/>
        <v>6.5119252624206174E-4</v>
      </c>
      <c r="R192">
        <v>120000</v>
      </c>
      <c r="S192">
        <f t="shared" si="26"/>
        <v>122980.39215686274</v>
      </c>
      <c r="T192">
        <f t="shared" si="33"/>
        <v>6393.2522869461927</v>
      </c>
      <c r="U192">
        <f t="shared" si="34"/>
        <v>71036.136521624372</v>
      </c>
      <c r="V192">
        <f t="shared" si="35"/>
        <v>36490672.329306118</v>
      </c>
    </row>
    <row r="193" spans="5:22" x14ac:dyDescent="0.15">
      <c r="E193" s="1">
        <v>43479</v>
      </c>
      <c r="F193">
        <f t="shared" si="27"/>
        <v>34402974762.744965</v>
      </c>
      <c r="G193">
        <f t="shared" si="28"/>
        <v>22344225.033822935</v>
      </c>
      <c r="H193">
        <v>6000000</v>
      </c>
      <c r="I193">
        <v>0.09</v>
      </c>
      <c r="J193">
        <f t="shared" si="24"/>
        <v>156862745.09803921</v>
      </c>
      <c r="K193">
        <f t="shared" si="29"/>
        <v>3896.9115644068429</v>
      </c>
      <c r="L193">
        <f t="shared" si="30"/>
        <v>43299.017382298254</v>
      </c>
      <c r="N193">
        <v>20000000000</v>
      </c>
      <c r="O193" s="2">
        <f t="shared" si="31"/>
        <v>1.7201487381372482</v>
      </c>
      <c r="P193" s="2">
        <f t="shared" si="32"/>
        <v>1.1172112516911468E-3</v>
      </c>
      <c r="Q193" s="2">
        <f t="shared" si="25"/>
        <v>6.4948526073447383E-4</v>
      </c>
      <c r="R193">
        <v>120000</v>
      </c>
      <c r="S193">
        <f t="shared" si="26"/>
        <v>122980.39215686274</v>
      </c>
      <c r="T193">
        <f t="shared" si="33"/>
        <v>6397.9389766684671</v>
      </c>
      <c r="U193">
        <f t="shared" si="34"/>
        <v>71088.21085187186</v>
      </c>
      <c r="V193">
        <f t="shared" si="35"/>
        <v>36684688.857984602</v>
      </c>
    </row>
    <row r="194" spans="5:22" x14ac:dyDescent="0.15">
      <c r="E194" s="1">
        <v>43480</v>
      </c>
      <c r="F194">
        <f t="shared" si="27"/>
        <v>34559837507.843002</v>
      </c>
      <c r="G194">
        <f t="shared" si="28"/>
        <v>22387524.051205233</v>
      </c>
      <c r="H194">
        <v>6000000</v>
      </c>
      <c r="I194">
        <v>0.09</v>
      </c>
      <c r="J194">
        <f t="shared" si="24"/>
        <v>156862745.09803921</v>
      </c>
      <c r="K194">
        <f t="shared" si="29"/>
        <v>3886.7412000055751</v>
      </c>
      <c r="L194">
        <f t="shared" si="30"/>
        <v>43186.013333395284</v>
      </c>
      <c r="N194">
        <v>20000000000</v>
      </c>
      <c r="O194" s="2">
        <f t="shared" si="31"/>
        <v>1.7279918753921502</v>
      </c>
      <c r="P194" s="2">
        <f t="shared" si="32"/>
        <v>1.1193762025602616E-3</v>
      </c>
      <c r="Q194" s="2">
        <f t="shared" si="25"/>
        <v>6.4779020000092921E-4</v>
      </c>
      <c r="R194">
        <v>120000</v>
      </c>
      <c r="S194">
        <f t="shared" si="26"/>
        <v>122980.39215686274</v>
      </c>
      <c r="T194">
        <f t="shared" si="33"/>
        <v>6402.5921625280916</v>
      </c>
      <c r="U194">
        <f t="shared" si="34"/>
        <v>71139.912916978792</v>
      </c>
      <c r="V194">
        <f t="shared" si="35"/>
        <v>36878757.460993335</v>
      </c>
    </row>
    <row r="195" spans="5:22" x14ac:dyDescent="0.15">
      <c r="E195" s="1">
        <v>43481</v>
      </c>
      <c r="F195">
        <f t="shared" si="27"/>
        <v>34716700252.94104</v>
      </c>
      <c r="G195">
        <f t="shared" si="28"/>
        <v>22430710.064538628</v>
      </c>
      <c r="H195">
        <v>6000000</v>
      </c>
      <c r="I195">
        <v>0.09</v>
      </c>
      <c r="J195">
        <f t="shared" si="24"/>
        <v>156862745.09803921</v>
      </c>
      <c r="K195">
        <f t="shared" si="29"/>
        <v>3876.6432122485603</v>
      </c>
      <c r="L195">
        <f t="shared" si="30"/>
        <v>43073.813469428453</v>
      </c>
      <c r="N195">
        <v>20000000000</v>
      </c>
      <c r="O195" s="2">
        <f t="shared" si="31"/>
        <v>1.7358350126470521</v>
      </c>
      <c r="P195" s="2">
        <f t="shared" si="32"/>
        <v>1.1215355032269314E-3</v>
      </c>
      <c r="Q195" s="2">
        <f t="shared" si="25"/>
        <v>6.4610720204142671E-4</v>
      </c>
      <c r="R195">
        <v>120000</v>
      </c>
      <c r="S195">
        <f t="shared" si="26"/>
        <v>122980.39215686274</v>
      </c>
      <c r="T195">
        <f t="shared" si="33"/>
        <v>6407.2122343355259</v>
      </c>
      <c r="U195">
        <f t="shared" si="34"/>
        <v>71191.247048172518</v>
      </c>
      <c r="V195">
        <f t="shared" si="35"/>
        <v>37072877.766067177</v>
      </c>
    </row>
    <row r="196" spans="5:22" x14ac:dyDescent="0.15">
      <c r="E196" s="1">
        <v>43482</v>
      </c>
      <c r="F196">
        <f t="shared" si="27"/>
        <v>34873562998.039078</v>
      </c>
      <c r="G196">
        <f t="shared" si="28"/>
        <v>22473783.878008056</v>
      </c>
      <c r="H196">
        <v>6000000</v>
      </c>
      <c r="I196">
        <v>0.09</v>
      </c>
      <c r="J196">
        <f t="shared" si="24"/>
        <v>156862745.09803921</v>
      </c>
      <c r="K196">
        <f t="shared" si="29"/>
        <v>3866.6167628363778</v>
      </c>
      <c r="L196">
        <f t="shared" si="30"/>
        <v>42962.408475959754</v>
      </c>
      <c r="N196">
        <v>20000000000</v>
      </c>
      <c r="O196" s="2">
        <f t="shared" si="31"/>
        <v>1.7436781499019538</v>
      </c>
      <c r="P196" s="2">
        <f t="shared" si="32"/>
        <v>1.1236891939004029E-3</v>
      </c>
      <c r="Q196" s="2">
        <f t="shared" si="25"/>
        <v>6.4443612713939631E-4</v>
      </c>
      <c r="R196">
        <v>120000</v>
      </c>
      <c r="S196">
        <f t="shared" si="26"/>
        <v>122980.39215686274</v>
      </c>
      <c r="T196">
        <f t="shared" si="33"/>
        <v>6411.7995756328746</v>
      </c>
      <c r="U196">
        <f t="shared" si="34"/>
        <v>71242.21750703195</v>
      </c>
      <c r="V196">
        <f t="shared" si="35"/>
        <v>37267049.405272208</v>
      </c>
    </row>
    <row r="197" spans="5:22" x14ac:dyDescent="0.15">
      <c r="E197" s="1">
        <v>43483</v>
      </c>
      <c r="F197">
        <f t="shared" si="27"/>
        <v>35030425743.137115</v>
      </c>
      <c r="G197">
        <f t="shared" si="28"/>
        <v>22516746.286484018</v>
      </c>
      <c r="H197">
        <v>6000000</v>
      </c>
      <c r="I197">
        <v>0.09</v>
      </c>
      <c r="J197">
        <f t="shared" si="24"/>
        <v>156862745.09803921</v>
      </c>
      <c r="K197">
        <f t="shared" si="29"/>
        <v>3856.6610268895156</v>
      </c>
      <c r="L197">
        <f t="shared" si="30"/>
        <v>42851.789187661285</v>
      </c>
      <c r="N197">
        <v>20000000000</v>
      </c>
      <c r="O197" s="2">
        <f t="shared" si="31"/>
        <v>1.7515212871568557</v>
      </c>
      <c r="P197" s="2">
        <f t="shared" si="32"/>
        <v>1.125837314324201E-3</v>
      </c>
      <c r="Q197" s="2">
        <f t="shared" si="25"/>
        <v>6.4277683781491929E-4</v>
      </c>
      <c r="R197">
        <v>120000</v>
      </c>
      <c r="S197">
        <f t="shared" si="26"/>
        <v>122980.39215686274</v>
      </c>
      <c r="T197">
        <f t="shared" si="33"/>
        <v>6416.3545638223168</v>
      </c>
      <c r="U197">
        <f t="shared" si="34"/>
        <v>71292.82848691463</v>
      </c>
      <c r="V197">
        <f t="shared" si="35"/>
        <v>37461272.014936104</v>
      </c>
    </row>
    <row r="198" spans="5:22" x14ac:dyDescent="0.15">
      <c r="E198" s="1">
        <v>43484</v>
      </c>
      <c r="F198">
        <f t="shared" si="27"/>
        <v>35187288488.235153</v>
      </c>
      <c r="G198">
        <f t="shared" si="28"/>
        <v>22559598.07567168</v>
      </c>
      <c r="H198">
        <v>6000000</v>
      </c>
      <c r="I198">
        <v>0.09</v>
      </c>
      <c r="J198">
        <f t="shared" si="24"/>
        <v>156862745.09803921</v>
      </c>
      <c r="K198">
        <f t="shared" si="29"/>
        <v>3846.7751926746728</v>
      </c>
      <c r="L198">
        <f t="shared" si="30"/>
        <v>42741.946585274141</v>
      </c>
      <c r="N198">
        <v>20000000000</v>
      </c>
      <c r="O198" s="2">
        <f t="shared" si="31"/>
        <v>1.7593644244117577</v>
      </c>
      <c r="P198" s="2">
        <f t="shared" si="32"/>
        <v>1.1279799037835841E-3</v>
      </c>
      <c r="Q198" s="2">
        <f t="shared" si="25"/>
        <v>6.4112919877911214E-4</v>
      </c>
      <c r="R198">
        <v>120000</v>
      </c>
      <c r="S198">
        <f t="shared" si="26"/>
        <v>122980.39215686274</v>
      </c>
      <c r="T198">
        <f t="shared" si="33"/>
        <v>6420.8775702913263</v>
      </c>
      <c r="U198">
        <f t="shared" si="34"/>
        <v>71343.084114348079</v>
      </c>
      <c r="V198">
        <f t="shared" si="35"/>
        <v>37655545.235579878</v>
      </c>
    </row>
    <row r="199" spans="5:22" x14ac:dyDescent="0.15">
      <c r="E199" s="1">
        <v>43485</v>
      </c>
      <c r="F199">
        <f t="shared" si="27"/>
        <v>35344151233.333191</v>
      </c>
      <c r="G199">
        <f t="shared" si="28"/>
        <v>22602340.022256956</v>
      </c>
      <c r="H199">
        <v>6000000</v>
      </c>
      <c r="I199">
        <v>0.09</v>
      </c>
      <c r="J199">
        <f t="shared" si="24"/>
        <v>156862745.09803921</v>
      </c>
      <c r="K199">
        <f t="shared" si="29"/>
        <v>3836.9584613378315</v>
      </c>
      <c r="L199">
        <f t="shared" si="30"/>
        <v>42632.871792642574</v>
      </c>
      <c r="N199">
        <v>20000000000</v>
      </c>
      <c r="O199" s="2">
        <f t="shared" si="31"/>
        <v>1.7672075616666596</v>
      </c>
      <c r="P199" s="2">
        <f t="shared" si="32"/>
        <v>1.1301170011128478E-3</v>
      </c>
      <c r="Q199" s="2">
        <f t="shared" si="25"/>
        <v>6.3949307688963852E-4</v>
      </c>
      <c r="R199">
        <v>120000</v>
      </c>
      <c r="S199">
        <f t="shared" si="26"/>
        <v>122980.39215686274</v>
      </c>
      <c r="T199">
        <f t="shared" si="33"/>
        <v>6425.3689605347918</v>
      </c>
      <c r="U199">
        <f t="shared" si="34"/>
        <v>71392.988450386576</v>
      </c>
      <c r="V199">
        <f t="shared" si="35"/>
        <v>37849868.71185109</v>
      </c>
    </row>
    <row r="200" spans="5:22" x14ac:dyDescent="0.15">
      <c r="E200" s="1">
        <v>43486</v>
      </c>
      <c r="F200">
        <f t="shared" si="27"/>
        <v>35501013978.431229</v>
      </c>
      <c r="G200">
        <f t="shared" si="28"/>
        <v>22644972.8940496</v>
      </c>
      <c r="H200">
        <v>6000000</v>
      </c>
      <c r="I200">
        <v>0.09</v>
      </c>
      <c r="J200">
        <f t="shared" ref="J200:J263" si="36">H200/0.51*1.2/I200</f>
        <v>156862745.09803921</v>
      </c>
      <c r="K200">
        <f t="shared" si="29"/>
        <v>3827.2100466439019</v>
      </c>
      <c r="L200">
        <f t="shared" si="30"/>
        <v>42524.556073821135</v>
      </c>
      <c r="N200">
        <v>20000000000</v>
      </c>
      <c r="O200" s="2">
        <f t="shared" si="31"/>
        <v>1.7750506989215615</v>
      </c>
      <c r="P200" s="2">
        <f t="shared" si="32"/>
        <v>1.13224864470248E-3</v>
      </c>
      <c r="Q200" s="2">
        <f t="shared" ref="Q200:Q226" si="37">G200/F200</f>
        <v>6.3786834110731697E-4</v>
      </c>
      <c r="R200">
        <v>120000</v>
      </c>
      <c r="S200">
        <f t="shared" ref="S200:S226" si="38">J200*49%/75000000*R200</f>
        <v>122980.39215686274</v>
      </c>
      <c r="T200">
        <f t="shared" si="33"/>
        <v>6429.8290942741396</v>
      </c>
      <c r="U200">
        <f t="shared" si="34"/>
        <v>71442.545491934885</v>
      </c>
      <c r="V200">
        <f t="shared" si="35"/>
        <v>38044242.092458338</v>
      </c>
    </row>
    <row r="201" spans="5:22" x14ac:dyDescent="0.15">
      <c r="E201" s="1">
        <v>43487</v>
      </c>
      <c r="F201">
        <f t="shared" ref="F201:F226" si="39">F200+J200</f>
        <v>35657876723.529266</v>
      </c>
      <c r="G201">
        <f t="shared" ref="G201:G226" si="40">G200+L200</f>
        <v>22687497.450123422</v>
      </c>
      <c r="H201">
        <v>6000000</v>
      </c>
      <c r="I201">
        <v>0.09</v>
      </c>
      <c r="J201">
        <f t="shared" si="36"/>
        <v>156862745.09803921</v>
      </c>
      <c r="K201">
        <f t="shared" ref="K201:K226" si="41">H201*G201/F201</f>
        <v>3817.5291747227584</v>
      </c>
      <c r="L201">
        <f t="shared" ref="L201:L226" si="42">K201/I201</f>
        <v>42416.990830252871</v>
      </c>
      <c r="N201">
        <v>20000000000</v>
      </c>
      <c r="O201" s="2">
        <f t="shared" ref="O201:O226" si="43">F201/N201</f>
        <v>1.7828938361764632</v>
      </c>
      <c r="P201" s="2">
        <f t="shared" ref="P201:P226" si="44">G201/N201</f>
        <v>1.1343748725061711E-3</v>
      </c>
      <c r="Q201" s="2">
        <f t="shared" si="37"/>
        <v>6.36254862453793E-4</v>
      </c>
      <c r="R201">
        <v>120000</v>
      </c>
      <c r="S201">
        <f t="shared" si="38"/>
        <v>122980.39215686274</v>
      </c>
      <c r="T201">
        <f t="shared" ref="T201:T226" si="45">V201/F201*H201</f>
        <v>6434.2583255735308</v>
      </c>
      <c r="U201">
        <f t="shared" ref="U201:U226" si="46">T201/I201</f>
        <v>71491.759173039231</v>
      </c>
      <c r="V201">
        <f t="shared" ref="V201:V226" si="47">V200+U200+S201</f>
        <v>38238665.030107133</v>
      </c>
    </row>
    <row r="202" spans="5:22" x14ac:dyDescent="0.15">
      <c r="E202" s="1">
        <v>43488</v>
      </c>
      <c r="F202">
        <f t="shared" si="39"/>
        <v>35814739468.627304</v>
      </c>
      <c r="G202">
        <f t="shared" si="40"/>
        <v>22729914.440953676</v>
      </c>
      <c r="H202">
        <v>6000000</v>
      </c>
      <c r="I202">
        <v>0.09</v>
      </c>
      <c r="J202">
        <f t="shared" si="36"/>
        <v>156862745.09803921</v>
      </c>
      <c r="K202">
        <f t="shared" si="41"/>
        <v>3807.91508382147</v>
      </c>
      <c r="L202">
        <f t="shared" si="42"/>
        <v>42310.167598016335</v>
      </c>
      <c r="N202">
        <v>20000000000</v>
      </c>
      <c r="O202" s="2">
        <f t="shared" si="43"/>
        <v>1.7907369734313652</v>
      </c>
      <c r="P202" s="2">
        <f t="shared" si="44"/>
        <v>1.1364957220476837E-3</v>
      </c>
      <c r="Q202" s="2">
        <f t="shared" si="37"/>
        <v>6.3465251397024503E-4</v>
      </c>
      <c r="R202">
        <v>120000</v>
      </c>
      <c r="S202">
        <f t="shared" si="38"/>
        <v>122980.39215686274</v>
      </c>
      <c r="T202">
        <f t="shared" si="45"/>
        <v>6438.6570029532168</v>
      </c>
      <c r="U202">
        <f t="shared" si="46"/>
        <v>71540.633366146852</v>
      </c>
      <c r="V202">
        <f t="shared" si="47"/>
        <v>38433137.18143703</v>
      </c>
    </row>
    <row r="203" spans="5:22" x14ac:dyDescent="0.15">
      <c r="E203" s="1">
        <v>43489</v>
      </c>
      <c r="F203">
        <f t="shared" si="39"/>
        <v>35971602213.725342</v>
      </c>
      <c r="G203">
        <f t="shared" si="40"/>
        <v>22772224.608551692</v>
      </c>
      <c r="H203">
        <v>6000000</v>
      </c>
      <c r="I203">
        <v>0.09</v>
      </c>
      <c r="J203">
        <f t="shared" si="36"/>
        <v>156862745.09803921</v>
      </c>
      <c r="K203">
        <f t="shared" si="41"/>
        <v>3798.3670240625611</v>
      </c>
      <c r="L203">
        <f t="shared" si="42"/>
        <v>42204.078045139569</v>
      </c>
      <c r="N203">
        <v>20000000000</v>
      </c>
      <c r="O203" s="2">
        <f t="shared" si="43"/>
        <v>1.7985801106862671</v>
      </c>
      <c r="P203" s="2">
        <f t="shared" si="44"/>
        <v>1.1386112304275847E-3</v>
      </c>
      <c r="Q203" s="2">
        <f t="shared" si="37"/>
        <v>6.3306117067709353E-4</v>
      </c>
      <c r="R203">
        <v>120000</v>
      </c>
      <c r="S203">
        <f t="shared" si="38"/>
        <v>122980.39215686274</v>
      </c>
      <c r="T203">
        <f t="shared" si="45"/>
        <v>6443.0254695001468</v>
      </c>
      <c r="U203">
        <f t="shared" si="46"/>
        <v>71589.171883334973</v>
      </c>
      <c r="V203">
        <f t="shared" si="47"/>
        <v>38627658.206960037</v>
      </c>
    </row>
    <row r="204" spans="5:22" x14ac:dyDescent="0.15">
      <c r="E204" s="1">
        <v>43490</v>
      </c>
      <c r="F204">
        <f t="shared" si="39"/>
        <v>36128464958.82338</v>
      </c>
      <c r="G204">
        <f t="shared" si="40"/>
        <v>22814428.686596833</v>
      </c>
      <c r="H204">
        <v>6000000</v>
      </c>
      <c r="I204">
        <v>0.09</v>
      </c>
      <c r="J204">
        <f t="shared" si="36"/>
        <v>156862745.09803921</v>
      </c>
      <c r="K204">
        <f t="shared" si="41"/>
        <v>3788.8842572081171</v>
      </c>
      <c r="L204">
        <f t="shared" si="42"/>
        <v>42098.713968979078</v>
      </c>
      <c r="N204">
        <v>20000000000</v>
      </c>
      <c r="O204" s="2">
        <f t="shared" si="43"/>
        <v>1.806423247941169</v>
      </c>
      <c r="P204" s="2">
        <f t="shared" si="44"/>
        <v>1.1407214343298418E-3</v>
      </c>
      <c r="Q204" s="2">
        <f t="shared" si="37"/>
        <v>6.3148070953468612E-4</v>
      </c>
      <c r="R204">
        <v>120000</v>
      </c>
      <c r="S204">
        <f t="shared" si="38"/>
        <v>122980.39215686274</v>
      </c>
      <c r="T204">
        <f t="shared" si="45"/>
        <v>6447.3640629758856</v>
      </c>
      <c r="U204">
        <f t="shared" si="46"/>
        <v>71637.378477509847</v>
      </c>
      <c r="V204">
        <f t="shared" si="47"/>
        <v>38822227.771000236</v>
      </c>
    </row>
    <row r="205" spans="5:22" x14ac:dyDescent="0.15">
      <c r="E205" s="1">
        <v>43491</v>
      </c>
      <c r="F205">
        <f t="shared" si="39"/>
        <v>36285327703.921417</v>
      </c>
      <c r="G205">
        <f t="shared" si="40"/>
        <v>22856527.400565811</v>
      </c>
      <c r="H205">
        <v>6000000</v>
      </c>
      <c r="I205">
        <v>0.09</v>
      </c>
      <c r="J205">
        <f t="shared" si="36"/>
        <v>156862745.09803921</v>
      </c>
      <c r="K205">
        <f t="shared" si="41"/>
        <v>3779.46605642958</v>
      </c>
      <c r="L205">
        <f t="shared" si="42"/>
        <v>41994.067293662003</v>
      </c>
      <c r="N205">
        <v>20000000000</v>
      </c>
      <c r="O205" s="2">
        <f t="shared" si="43"/>
        <v>1.8142663851960708</v>
      </c>
      <c r="P205" s="2">
        <f t="shared" si="44"/>
        <v>1.1428263700282906E-3</v>
      </c>
      <c r="Q205" s="2">
        <f t="shared" si="37"/>
        <v>6.2991100940492999E-4</v>
      </c>
      <c r="R205">
        <v>120000</v>
      </c>
      <c r="S205">
        <f t="shared" si="38"/>
        <v>122980.39215686274</v>
      </c>
      <c r="T205">
        <f t="shared" si="45"/>
        <v>6451.6731159219471</v>
      </c>
      <c r="U205">
        <f t="shared" si="46"/>
        <v>71685.256843577197</v>
      </c>
      <c r="V205">
        <f t="shared" si="47"/>
        <v>39016845.541634604</v>
      </c>
    </row>
    <row r="206" spans="5:22" x14ac:dyDescent="0.15">
      <c r="E206" s="1">
        <v>43492</v>
      </c>
      <c r="F206">
        <f t="shared" si="39"/>
        <v>36442190449.019455</v>
      </c>
      <c r="G206">
        <f t="shared" si="40"/>
        <v>22898521.467859473</v>
      </c>
      <c r="H206">
        <v>6000000</v>
      </c>
      <c r="I206">
        <v>0.09</v>
      </c>
      <c r="J206">
        <f t="shared" si="36"/>
        <v>156862745.09803921</v>
      </c>
      <c r="K206">
        <f t="shared" si="41"/>
        <v>3770.1117060830684</v>
      </c>
      <c r="L206">
        <f t="shared" si="42"/>
        <v>41890.130067589649</v>
      </c>
      <c r="N206">
        <v>20000000000</v>
      </c>
      <c r="O206" s="2">
        <f t="shared" si="43"/>
        <v>1.8221095224509727</v>
      </c>
      <c r="P206" s="2">
        <f t="shared" si="44"/>
        <v>1.1449260733929737E-3</v>
      </c>
      <c r="Q206" s="2">
        <f t="shared" si="37"/>
        <v>6.2835195101384469E-4</v>
      </c>
      <c r="R206">
        <v>120000</v>
      </c>
      <c r="S206">
        <f t="shared" si="38"/>
        <v>122980.39215686274</v>
      </c>
      <c r="T206">
        <f t="shared" si="45"/>
        <v>6455.9529557625865</v>
      </c>
      <c r="U206">
        <f t="shared" si="46"/>
        <v>71732.810619584299</v>
      </c>
      <c r="V206">
        <f t="shared" si="47"/>
        <v>39211511.19063504</v>
      </c>
    </row>
    <row r="207" spans="5:22" x14ac:dyDescent="0.15">
      <c r="E207" s="1">
        <v>43493</v>
      </c>
      <c r="F207">
        <f t="shared" si="39"/>
        <v>36599053194.117493</v>
      </c>
      <c r="G207">
        <f t="shared" si="40"/>
        <v>22940411.597927064</v>
      </c>
      <c r="H207">
        <v>6000000</v>
      </c>
      <c r="I207">
        <v>0.09</v>
      </c>
      <c r="J207">
        <f t="shared" si="36"/>
        <v>156862745.09803921</v>
      </c>
      <c r="K207">
        <f t="shared" si="41"/>
        <v>3760.8205014900614</v>
      </c>
      <c r="L207">
        <f t="shared" si="42"/>
        <v>41786.89446100068</v>
      </c>
      <c r="N207">
        <v>20000000000</v>
      </c>
      <c r="O207" s="2">
        <f t="shared" si="43"/>
        <v>1.8299526597058746</v>
      </c>
      <c r="P207" s="2">
        <f t="shared" si="44"/>
        <v>1.1470205798963533E-3</v>
      </c>
      <c r="Q207" s="2">
        <f t="shared" si="37"/>
        <v>6.2680341691501021E-4</v>
      </c>
      <c r="R207">
        <v>120000</v>
      </c>
      <c r="S207">
        <f t="shared" si="38"/>
        <v>122980.39215686274</v>
      </c>
      <c r="T207">
        <f t="shared" si="45"/>
        <v>6460.2039049051446</v>
      </c>
      <c r="U207">
        <f t="shared" si="46"/>
        <v>71780.043387834943</v>
      </c>
      <c r="V207">
        <f t="shared" si="47"/>
        <v>39406224.393411487</v>
      </c>
    </row>
    <row r="208" spans="5:22" x14ac:dyDescent="0.15">
      <c r="E208" s="1">
        <v>43494</v>
      </c>
      <c r="F208">
        <f t="shared" si="39"/>
        <v>36755915939.21553</v>
      </c>
      <c r="G208">
        <f t="shared" si="40"/>
        <v>22982198.492388066</v>
      </c>
      <c r="H208">
        <v>6000000</v>
      </c>
      <c r="I208">
        <v>0.09</v>
      </c>
      <c r="J208">
        <f t="shared" si="36"/>
        <v>156862745.09803921</v>
      </c>
      <c r="K208">
        <f t="shared" si="41"/>
        <v>3751.591748723305</v>
      </c>
      <c r="L208">
        <f t="shared" si="42"/>
        <v>41684.35276359228</v>
      </c>
      <c r="N208">
        <v>20000000000</v>
      </c>
      <c r="O208" s="2">
        <f t="shared" si="43"/>
        <v>1.8377957969607766</v>
      </c>
      <c r="P208" s="2">
        <f t="shared" si="44"/>
        <v>1.1491099246194033E-3</v>
      </c>
      <c r="Q208" s="2">
        <f t="shared" si="37"/>
        <v>6.252652914538842E-4</v>
      </c>
      <c r="R208">
        <v>120000</v>
      </c>
      <c r="S208">
        <f t="shared" si="38"/>
        <v>122980.39215686274</v>
      </c>
      <c r="T208">
        <f t="shared" si="45"/>
        <v>6464.4262808379972</v>
      </c>
      <c r="U208">
        <f t="shared" si="46"/>
        <v>71826.958675977745</v>
      </c>
      <c r="V208">
        <f t="shared" si="47"/>
        <v>39600984.828956187</v>
      </c>
    </row>
    <row r="209" spans="5:22" x14ac:dyDescent="0.15">
      <c r="E209" s="1">
        <v>43495</v>
      </c>
      <c r="F209">
        <f t="shared" si="39"/>
        <v>36912778684.313568</v>
      </c>
      <c r="G209">
        <f t="shared" si="40"/>
        <v>23023882.845151659</v>
      </c>
      <c r="H209">
        <v>6000000</v>
      </c>
      <c r="I209">
        <v>0.09</v>
      </c>
      <c r="J209">
        <f t="shared" si="36"/>
        <v>156862745.09803921</v>
      </c>
      <c r="K209">
        <f t="shared" si="41"/>
        <v>3742.4247643977897</v>
      </c>
      <c r="L209">
        <f t="shared" si="42"/>
        <v>41582.497382197667</v>
      </c>
      <c r="N209">
        <v>20000000000</v>
      </c>
      <c r="O209" s="2">
        <f t="shared" si="43"/>
        <v>1.8456389342156785</v>
      </c>
      <c r="P209" s="2">
        <f t="shared" si="44"/>
        <v>1.151194142257583E-3</v>
      </c>
      <c r="Q209" s="2">
        <f t="shared" si="37"/>
        <v>6.2373746073296488E-4</v>
      </c>
      <c r="R209">
        <v>120000</v>
      </c>
      <c r="S209">
        <f t="shared" si="38"/>
        <v>122980.39215686274</v>
      </c>
      <c r="T209">
        <f t="shared" si="45"/>
        <v>6468.6203962261925</v>
      </c>
      <c r="U209">
        <f t="shared" si="46"/>
        <v>71873.559958068814</v>
      </c>
      <c r="V209">
        <f t="shared" si="47"/>
        <v>39795792.179789029</v>
      </c>
    </row>
    <row r="210" spans="5:22" x14ac:dyDescent="0.15">
      <c r="E210" s="1">
        <v>43496</v>
      </c>
      <c r="F210">
        <f t="shared" si="39"/>
        <v>37069641429.411606</v>
      </c>
      <c r="G210">
        <f t="shared" si="40"/>
        <v>23065465.342533857</v>
      </c>
      <c r="H210">
        <v>6000000</v>
      </c>
      <c r="I210">
        <v>0.09</v>
      </c>
      <c r="J210">
        <f t="shared" si="36"/>
        <v>156862745.09803921</v>
      </c>
      <c r="K210">
        <f t="shared" si="41"/>
        <v>3733.3188754666571</v>
      </c>
      <c r="L210">
        <f t="shared" si="42"/>
        <v>41481.320838518412</v>
      </c>
      <c r="N210">
        <v>20000000000</v>
      </c>
      <c r="O210" s="2">
        <f t="shared" si="43"/>
        <v>1.8534820714705802</v>
      </c>
      <c r="P210" s="2">
        <f t="shared" si="44"/>
        <v>1.1532732671266927E-3</v>
      </c>
      <c r="Q210" s="2">
        <f t="shared" si="37"/>
        <v>6.2221981257777614E-4</v>
      </c>
      <c r="R210">
        <v>120000</v>
      </c>
      <c r="S210">
        <f t="shared" si="38"/>
        <v>122980.39215686274</v>
      </c>
      <c r="T210">
        <f t="shared" si="45"/>
        <v>6472.7865590048223</v>
      </c>
      <c r="U210">
        <f t="shared" si="46"/>
        <v>71919.850655609145</v>
      </c>
      <c r="V210">
        <f t="shared" si="47"/>
        <v>39990646.131903961</v>
      </c>
    </row>
    <row r="211" spans="5:22" x14ac:dyDescent="0.15">
      <c r="E211" s="1">
        <v>43497</v>
      </c>
      <c r="F211">
        <f t="shared" si="39"/>
        <v>37226504174.509644</v>
      </c>
      <c r="G211">
        <f t="shared" si="40"/>
        <v>23106946.663372375</v>
      </c>
      <c r="H211">
        <v>6000000</v>
      </c>
      <c r="I211">
        <v>0.09</v>
      </c>
      <c r="J211">
        <f t="shared" si="36"/>
        <v>156862745.09803921</v>
      </c>
      <c r="K211">
        <f t="shared" si="41"/>
        <v>3724.2734190219048</v>
      </c>
      <c r="L211">
        <f t="shared" si="42"/>
        <v>41380.815766910055</v>
      </c>
      <c r="N211">
        <v>20000000000</v>
      </c>
      <c r="O211" s="2">
        <f t="shared" si="43"/>
        <v>1.8613252087254821</v>
      </c>
      <c r="P211" s="2">
        <f t="shared" si="44"/>
        <v>1.1553473331686187E-3</v>
      </c>
      <c r="Q211" s="2">
        <f t="shared" si="37"/>
        <v>6.207122365036508E-4</v>
      </c>
      <c r="R211">
        <v>120000</v>
      </c>
      <c r="S211">
        <f t="shared" si="38"/>
        <v>122980.39215686274</v>
      </c>
      <c r="T211">
        <f t="shared" si="45"/>
        <v>6476.9250724702133</v>
      </c>
      <c r="U211">
        <f t="shared" si="46"/>
        <v>71965.834138557926</v>
      </c>
      <c r="V211">
        <f t="shared" si="47"/>
        <v>40185546.374716431</v>
      </c>
    </row>
    <row r="212" spans="5:22" x14ac:dyDescent="0.15">
      <c r="E212" s="1">
        <v>43498</v>
      </c>
      <c r="F212">
        <f t="shared" si="39"/>
        <v>37383366919.607681</v>
      </c>
      <c r="G212">
        <f t="shared" si="40"/>
        <v>23148327.479139283</v>
      </c>
      <c r="H212">
        <v>6000000</v>
      </c>
      <c r="I212">
        <v>0.09</v>
      </c>
      <c r="J212">
        <f t="shared" si="36"/>
        <v>156862745.09803921</v>
      </c>
      <c r="K212">
        <f t="shared" si="41"/>
        <v>3715.2877420997497</v>
      </c>
      <c r="L212">
        <f t="shared" si="42"/>
        <v>41280.974912219441</v>
      </c>
      <c r="N212">
        <v>20000000000</v>
      </c>
      <c r="O212" s="2">
        <f t="shared" si="43"/>
        <v>1.8691683459803841</v>
      </c>
      <c r="P212" s="2">
        <f t="shared" si="44"/>
        <v>1.1574163739569642E-3</v>
      </c>
      <c r="Q212" s="2">
        <f t="shared" si="37"/>
        <v>6.1921462368329163E-4</v>
      </c>
      <c r="R212">
        <v>120000</v>
      </c>
      <c r="S212">
        <f t="shared" si="38"/>
        <v>122980.39215686274</v>
      </c>
      <c r="T212">
        <f t="shared" si="45"/>
        <v>6481.0362353689716</v>
      </c>
      <c r="U212">
        <f t="shared" si="46"/>
        <v>72011.513726321908</v>
      </c>
      <c r="V212">
        <f t="shared" si="47"/>
        <v>40380492.60101185</v>
      </c>
    </row>
    <row r="213" spans="5:22" x14ac:dyDescent="0.15">
      <c r="E213" s="1">
        <v>43499</v>
      </c>
      <c r="F213">
        <f t="shared" si="39"/>
        <v>37540229664.705719</v>
      </c>
      <c r="G213">
        <f t="shared" si="40"/>
        <v>23189608.454051502</v>
      </c>
      <c r="H213">
        <v>6000000</v>
      </c>
      <c r="I213">
        <v>0.09</v>
      </c>
      <c r="J213">
        <f t="shared" si="36"/>
        <v>156862745.09803921</v>
      </c>
      <c r="K213">
        <f t="shared" si="41"/>
        <v>3706.361201490527</v>
      </c>
      <c r="L213">
        <f t="shared" si="42"/>
        <v>41181.791127672521</v>
      </c>
      <c r="N213">
        <v>20000000000</v>
      </c>
      <c r="O213" s="2">
        <f t="shared" si="43"/>
        <v>1.877011483235286</v>
      </c>
      <c r="P213" s="2">
        <f t="shared" si="44"/>
        <v>1.159480422702575E-3</v>
      </c>
      <c r="Q213" s="2">
        <f t="shared" si="37"/>
        <v>6.1772686691508787E-4</v>
      </c>
      <c r="R213">
        <v>120000</v>
      </c>
      <c r="S213">
        <f t="shared" si="38"/>
        <v>122980.39215686274</v>
      </c>
      <c r="T213">
        <f t="shared" si="45"/>
        <v>6485.120341984958</v>
      </c>
      <c r="U213">
        <f t="shared" si="46"/>
        <v>72056.892688721753</v>
      </c>
      <c r="V213">
        <f t="shared" si="47"/>
        <v>40575484.506895036</v>
      </c>
    </row>
    <row r="214" spans="5:22" x14ac:dyDescent="0.15">
      <c r="E214" s="1">
        <v>43500</v>
      </c>
      <c r="F214">
        <f t="shared" si="39"/>
        <v>37697092409.803757</v>
      </c>
      <c r="G214">
        <f t="shared" si="40"/>
        <v>23230790.245179176</v>
      </c>
      <c r="H214">
        <v>6000000</v>
      </c>
      <c r="I214">
        <v>0.09</v>
      </c>
      <c r="J214">
        <f t="shared" si="36"/>
        <v>156862745.09803921</v>
      </c>
      <c r="K214">
        <f t="shared" si="41"/>
        <v>3697.4931635529997</v>
      </c>
      <c r="L214">
        <f t="shared" si="42"/>
        <v>41083.257372811109</v>
      </c>
      <c r="N214">
        <v>20000000000</v>
      </c>
      <c r="O214" s="2">
        <f t="shared" si="43"/>
        <v>1.8848546204901879</v>
      </c>
      <c r="P214" s="2">
        <f t="shared" si="44"/>
        <v>1.1615395122589588E-3</v>
      </c>
      <c r="Q214" s="2">
        <f t="shared" si="37"/>
        <v>6.1624886059216655E-4</v>
      </c>
      <c r="R214">
        <v>120000</v>
      </c>
      <c r="S214">
        <f t="shared" si="38"/>
        <v>122980.39215686274</v>
      </c>
      <c r="T214">
        <f t="shared" si="45"/>
        <v>6489.17768222425</v>
      </c>
      <c r="U214">
        <f t="shared" si="46"/>
        <v>72101.974246936108</v>
      </c>
      <c r="V214">
        <f t="shared" si="47"/>
        <v>40770521.791740619</v>
      </c>
    </row>
    <row r="215" spans="5:22" x14ac:dyDescent="0.15">
      <c r="E215" s="1">
        <v>43501</v>
      </c>
      <c r="F215">
        <f t="shared" si="39"/>
        <v>37853955154.901794</v>
      </c>
      <c r="G215">
        <f t="shared" si="40"/>
        <v>23271873.502551988</v>
      </c>
      <c r="H215">
        <v>6000000</v>
      </c>
      <c r="I215">
        <v>0.09</v>
      </c>
      <c r="J215">
        <f t="shared" si="36"/>
        <v>156862745.09803921</v>
      </c>
      <c r="K215">
        <f t="shared" si="41"/>
        <v>3688.6830040329551</v>
      </c>
      <c r="L215">
        <f t="shared" si="42"/>
        <v>40985.366711477283</v>
      </c>
      <c r="N215">
        <v>20000000000</v>
      </c>
      <c r="O215" s="2">
        <f t="shared" si="43"/>
        <v>1.8926977577450896</v>
      </c>
      <c r="P215" s="2">
        <f t="shared" si="44"/>
        <v>1.1635936751275993E-3</v>
      </c>
      <c r="Q215" s="2">
        <f t="shared" si="37"/>
        <v>6.1478050067215921E-4</v>
      </c>
      <c r="R215">
        <v>120000</v>
      </c>
      <c r="S215">
        <f t="shared" si="38"/>
        <v>122980.39215686274</v>
      </c>
      <c r="T215">
        <f t="shared" si="45"/>
        <v>6493.2085416981354</v>
      </c>
      <c r="U215">
        <f t="shared" si="46"/>
        <v>72146.761574423726</v>
      </c>
      <c r="V215">
        <f t="shared" si="47"/>
        <v>40965604.158144414</v>
      </c>
    </row>
    <row r="216" spans="5:22" x14ac:dyDescent="0.15">
      <c r="E216" s="1">
        <v>43502</v>
      </c>
      <c r="F216">
        <f t="shared" si="39"/>
        <v>38010817899.999832</v>
      </c>
      <c r="G216">
        <f t="shared" si="40"/>
        <v>23312858.869263466</v>
      </c>
      <c r="H216">
        <v>6000000</v>
      </c>
      <c r="I216">
        <v>0.09</v>
      </c>
      <c r="J216">
        <f t="shared" si="36"/>
        <v>156862745.09803921</v>
      </c>
      <c r="K216">
        <f t="shared" si="41"/>
        <v>3679.9301078859821</v>
      </c>
      <c r="L216">
        <f t="shared" si="42"/>
        <v>40888.112309844248</v>
      </c>
      <c r="N216">
        <v>20000000000</v>
      </c>
      <c r="O216" s="2">
        <f t="shared" si="43"/>
        <v>1.9005408949999916</v>
      </c>
      <c r="P216" s="2">
        <f t="shared" si="44"/>
        <v>1.1656429434631734E-3</v>
      </c>
      <c r="Q216" s="2">
        <f t="shared" si="37"/>
        <v>6.1332168464766365E-4</v>
      </c>
      <c r="R216">
        <v>120000</v>
      </c>
      <c r="S216">
        <f t="shared" si="38"/>
        <v>122980.39215686274</v>
      </c>
      <c r="T216">
        <f t="shared" si="45"/>
        <v>6497.2132018041975</v>
      </c>
      <c r="U216">
        <f t="shared" si="46"/>
        <v>72191.257797824423</v>
      </c>
      <c r="V216">
        <f t="shared" si="47"/>
        <v>41160731.311875701</v>
      </c>
    </row>
    <row r="217" spans="5:22" x14ac:dyDescent="0.15">
      <c r="E217" s="1">
        <v>43503</v>
      </c>
      <c r="F217">
        <f t="shared" si="39"/>
        <v>38167680645.09787</v>
      </c>
      <c r="G217">
        <f t="shared" si="40"/>
        <v>23353746.98157331</v>
      </c>
      <c r="H217">
        <v>6000000</v>
      </c>
      <c r="I217">
        <v>0.09</v>
      </c>
      <c r="J217">
        <f t="shared" si="36"/>
        <v>156862745.09803921</v>
      </c>
      <c r="K217">
        <f t="shared" si="41"/>
        <v>3671.2338691042974</v>
      </c>
      <c r="L217">
        <f t="shared" si="42"/>
        <v>40791.487434492192</v>
      </c>
      <c r="N217">
        <v>20000000000</v>
      </c>
      <c r="O217" s="2">
        <f t="shared" si="43"/>
        <v>1.9083840322548935</v>
      </c>
      <c r="P217" s="2">
        <f t="shared" si="44"/>
        <v>1.1676873490786654E-3</v>
      </c>
      <c r="Q217" s="2">
        <f t="shared" si="37"/>
        <v>6.1187231151738292E-4</v>
      </c>
      <c r="R217">
        <v>120000</v>
      </c>
      <c r="S217">
        <f t="shared" si="38"/>
        <v>122980.39215686274</v>
      </c>
      <c r="T217">
        <f t="shared" si="45"/>
        <v>6501.1919398055434</v>
      </c>
      <c r="U217">
        <f t="shared" si="46"/>
        <v>72235.465997839376</v>
      </c>
      <c r="V217">
        <f t="shared" si="47"/>
        <v>41355902.961830385</v>
      </c>
    </row>
    <row r="218" spans="5:22" x14ac:dyDescent="0.15">
      <c r="E218" s="1">
        <v>43504</v>
      </c>
      <c r="F218">
        <f t="shared" si="39"/>
        <v>38324543390.195908</v>
      </c>
      <c r="G218">
        <f t="shared" si="40"/>
        <v>23394538.469007801</v>
      </c>
      <c r="H218">
        <v>6000000</v>
      </c>
      <c r="I218">
        <v>0.09</v>
      </c>
      <c r="J218">
        <f t="shared" si="36"/>
        <v>156862745.09803921</v>
      </c>
      <c r="K218">
        <f t="shared" si="41"/>
        <v>3662.593690547536</v>
      </c>
      <c r="L218">
        <f t="shared" si="42"/>
        <v>40695.485450528176</v>
      </c>
      <c r="N218">
        <v>20000000000</v>
      </c>
      <c r="O218" s="2">
        <f t="shared" si="43"/>
        <v>1.9162271695097954</v>
      </c>
      <c r="P218" s="2">
        <f t="shared" si="44"/>
        <v>1.16972692345039E-3</v>
      </c>
      <c r="Q218" s="2">
        <f t="shared" si="37"/>
        <v>6.1043228175792271E-4</v>
      </c>
      <c r="R218">
        <v>120000</v>
      </c>
      <c r="S218">
        <f t="shared" si="38"/>
        <v>122980.39215686274</v>
      </c>
      <c r="T218">
        <f t="shared" si="45"/>
        <v>6505.145028908225</v>
      </c>
      <c r="U218">
        <f t="shared" si="46"/>
        <v>72279.389210091394</v>
      </c>
      <c r="V218">
        <f t="shared" si="47"/>
        <v>41551118.819985084</v>
      </c>
    </row>
    <row r="219" spans="5:22" x14ac:dyDescent="0.15">
      <c r="E219" s="1">
        <v>43505</v>
      </c>
      <c r="F219">
        <f t="shared" si="39"/>
        <v>38481406135.293945</v>
      </c>
      <c r="G219">
        <f t="shared" si="40"/>
        <v>23435233.95445833</v>
      </c>
      <c r="H219">
        <v>6000000</v>
      </c>
      <c r="I219">
        <v>0.09</v>
      </c>
      <c r="J219">
        <f t="shared" si="36"/>
        <v>156862745.09803921</v>
      </c>
      <c r="K219">
        <f t="shared" si="41"/>
        <v>3654.008983777378</v>
      </c>
      <c r="L219">
        <f t="shared" si="42"/>
        <v>40600.099819748648</v>
      </c>
      <c r="N219">
        <v>20000000000</v>
      </c>
      <c r="O219" s="2">
        <f t="shared" si="43"/>
        <v>1.9240703067646974</v>
      </c>
      <c r="P219" s="2">
        <f t="shared" si="44"/>
        <v>1.1717616977229164E-3</v>
      </c>
      <c r="Q219" s="2">
        <f t="shared" si="37"/>
        <v>6.0900149729622966E-4</v>
      </c>
      <c r="R219">
        <v>120000</v>
      </c>
      <c r="S219">
        <f t="shared" si="38"/>
        <v>122980.39215686274</v>
      </c>
      <c r="T219">
        <f t="shared" si="45"/>
        <v>6509.0727383369012</v>
      </c>
      <c r="U219">
        <f t="shared" si="46"/>
        <v>72323.030425965568</v>
      </c>
      <c r="V219">
        <f t="shared" si="47"/>
        <v>41746378.601352036</v>
      </c>
    </row>
    <row r="220" spans="5:22" x14ac:dyDescent="0.15">
      <c r="E220" s="1">
        <v>43506</v>
      </c>
      <c r="F220">
        <f t="shared" si="39"/>
        <v>38638268880.391983</v>
      </c>
      <c r="G220">
        <f t="shared" si="40"/>
        <v>23475834.054278079</v>
      </c>
      <c r="H220">
        <v>6000000</v>
      </c>
      <c r="I220">
        <v>0.09</v>
      </c>
      <c r="J220">
        <f t="shared" si="36"/>
        <v>156862745.09803921</v>
      </c>
      <c r="K220">
        <f t="shared" si="41"/>
        <v>3645.4791688959203</v>
      </c>
      <c r="L220">
        <f t="shared" si="42"/>
        <v>40505.324098843557</v>
      </c>
      <c r="N220">
        <v>20000000000</v>
      </c>
      <c r="O220" s="2">
        <f t="shared" si="43"/>
        <v>1.9319134440195991</v>
      </c>
      <c r="P220" s="2">
        <f t="shared" si="44"/>
        <v>1.173791702713904E-3</v>
      </c>
      <c r="Q220" s="2">
        <f t="shared" si="37"/>
        <v>6.0757986148265346E-4</v>
      </c>
      <c r="R220">
        <v>120000</v>
      </c>
      <c r="S220">
        <f t="shared" si="38"/>
        <v>122980.39215686274</v>
      </c>
      <c r="T220">
        <f t="shared" si="45"/>
        <v>6512.9753334087827</v>
      </c>
      <c r="U220">
        <f t="shared" si="46"/>
        <v>72366.392593430923</v>
      </c>
      <c r="V220">
        <f t="shared" si="47"/>
        <v>41941682.023934864</v>
      </c>
    </row>
    <row r="221" spans="5:22" x14ac:dyDescent="0.15">
      <c r="E221" s="1">
        <v>43507</v>
      </c>
      <c r="F221">
        <f t="shared" si="39"/>
        <v>38795131625.490021</v>
      </c>
      <c r="G221">
        <f t="shared" si="40"/>
        <v>23516339.378376924</v>
      </c>
      <c r="H221">
        <v>6000000</v>
      </c>
      <c r="I221">
        <v>0.09</v>
      </c>
      <c r="J221">
        <f t="shared" si="36"/>
        <v>156862745.09803921</v>
      </c>
      <c r="K221">
        <f t="shared" si="41"/>
        <v>3637.0036743876963</v>
      </c>
      <c r="L221">
        <f t="shared" si="42"/>
        <v>40411.151937641072</v>
      </c>
      <c r="N221">
        <v>20000000000</v>
      </c>
      <c r="O221" s="2">
        <f t="shared" si="43"/>
        <v>1.939756581274501</v>
      </c>
      <c r="P221" s="2">
        <f t="shared" si="44"/>
        <v>1.1758169689188461E-3</v>
      </c>
      <c r="Q221" s="2">
        <f t="shared" si="37"/>
        <v>6.0616727906461615E-4</v>
      </c>
      <c r="R221">
        <v>120000</v>
      </c>
      <c r="S221">
        <f t="shared" si="38"/>
        <v>122980.39215686274</v>
      </c>
      <c r="T221">
        <f t="shared" si="45"/>
        <v>6516.8530756059145</v>
      </c>
      <c r="U221">
        <f t="shared" si="46"/>
        <v>72409.478617843502</v>
      </c>
      <c r="V221">
        <f t="shared" si="47"/>
        <v>42137028.808685154</v>
      </c>
    </row>
    <row r="222" spans="5:22" x14ac:dyDescent="0.15">
      <c r="E222" s="1">
        <v>43508</v>
      </c>
      <c r="F222">
        <f t="shared" si="39"/>
        <v>38951994370.588058</v>
      </c>
      <c r="G222">
        <f t="shared" si="40"/>
        <v>23556750.530314565</v>
      </c>
      <c r="H222">
        <v>6000000</v>
      </c>
      <c r="I222">
        <v>0.09</v>
      </c>
      <c r="J222">
        <f t="shared" si="36"/>
        <v>156862745.09803921</v>
      </c>
      <c r="K222">
        <f t="shared" si="41"/>
        <v>3628.5819369652359</v>
      </c>
      <c r="L222">
        <f t="shared" si="42"/>
        <v>40317.577077391514</v>
      </c>
      <c r="N222">
        <v>20000000000</v>
      </c>
      <c r="O222" s="2">
        <f t="shared" si="43"/>
        <v>1.9475997185294029</v>
      </c>
      <c r="P222" s="2">
        <f t="shared" si="44"/>
        <v>1.1778375265157283E-3</v>
      </c>
      <c r="Q222" s="2">
        <f t="shared" si="37"/>
        <v>6.0476365616087273E-4</v>
      </c>
      <c r="R222">
        <v>120000</v>
      </c>
      <c r="S222">
        <f t="shared" si="38"/>
        <v>122980.39215686274</v>
      </c>
      <c r="T222">
        <f t="shared" si="45"/>
        <v>6520.7062226458374</v>
      </c>
      <c r="U222">
        <f t="shared" si="46"/>
        <v>72452.291362731528</v>
      </c>
      <c r="V222">
        <f t="shared" si="47"/>
        <v>42332418.679459862</v>
      </c>
    </row>
    <row r="223" spans="5:22" x14ac:dyDescent="0.15">
      <c r="E223" s="1">
        <v>43509</v>
      </c>
      <c r="F223">
        <f t="shared" si="39"/>
        <v>39108857115.686096</v>
      </c>
      <c r="G223">
        <f t="shared" si="40"/>
        <v>23597068.107391957</v>
      </c>
      <c r="H223">
        <v>6000000</v>
      </c>
      <c r="I223">
        <v>0.09</v>
      </c>
      <c r="J223">
        <f t="shared" si="36"/>
        <v>156862745.09803921</v>
      </c>
      <c r="K223">
        <f t="shared" si="41"/>
        <v>3620.2134014180829</v>
      </c>
      <c r="L223">
        <f t="shared" si="42"/>
        <v>40224.59334908981</v>
      </c>
      <c r="N223">
        <v>20000000000</v>
      </c>
      <c r="O223" s="2">
        <f t="shared" si="43"/>
        <v>1.9554428557843049</v>
      </c>
      <c r="P223" s="2">
        <f t="shared" si="44"/>
        <v>1.1798534053695979E-3</v>
      </c>
      <c r="Q223" s="2">
        <f t="shared" si="37"/>
        <v>6.0336890023634712E-4</v>
      </c>
      <c r="R223">
        <v>120000</v>
      </c>
      <c r="S223">
        <f t="shared" si="38"/>
        <v>122980.39215686274</v>
      </c>
      <c r="T223">
        <f t="shared" si="45"/>
        <v>6524.535028550662</v>
      </c>
      <c r="U223">
        <f t="shared" si="46"/>
        <v>72494.833650562912</v>
      </c>
      <c r="V223">
        <f t="shared" si="47"/>
        <v>42527851.362979457</v>
      </c>
    </row>
    <row r="224" spans="5:22" x14ac:dyDescent="0.15">
      <c r="E224" s="1">
        <v>43510</v>
      </c>
      <c r="F224">
        <f t="shared" si="39"/>
        <v>39265719860.784134</v>
      </c>
      <c r="G224">
        <f t="shared" si="40"/>
        <v>23637292.700741045</v>
      </c>
      <c r="H224">
        <v>6000000</v>
      </c>
      <c r="I224">
        <v>0.09</v>
      </c>
      <c r="J224">
        <f t="shared" si="36"/>
        <v>156862745.09803921</v>
      </c>
      <c r="K224">
        <f t="shared" si="41"/>
        <v>3611.8975204651724</v>
      </c>
      <c r="L224">
        <f t="shared" si="42"/>
        <v>40132.194671835248</v>
      </c>
      <c r="N224">
        <v>20000000000</v>
      </c>
      <c r="O224" s="2">
        <f t="shared" si="43"/>
        <v>1.9632859930392066</v>
      </c>
      <c r="P224" s="2">
        <f t="shared" si="44"/>
        <v>1.1818646350370522E-3</v>
      </c>
      <c r="Q224" s="2">
        <f t="shared" si="37"/>
        <v>6.0198292007752863E-4</v>
      </c>
      <c r="R224">
        <v>120000</v>
      </c>
      <c r="S224">
        <f t="shared" si="38"/>
        <v>122980.39215686274</v>
      </c>
      <c r="T224">
        <f t="shared" si="45"/>
        <v>6528.3397437146132</v>
      </c>
      <c r="U224">
        <f t="shared" si="46"/>
        <v>72537.108263495698</v>
      </c>
      <c r="V224">
        <f t="shared" si="47"/>
        <v>42723326.588786878</v>
      </c>
    </row>
    <row r="225" spans="5:22" x14ac:dyDescent="0.15">
      <c r="E225" s="1">
        <v>43511</v>
      </c>
      <c r="F225">
        <f t="shared" si="39"/>
        <v>39422582605.882172</v>
      </c>
      <c r="G225">
        <f t="shared" si="40"/>
        <v>23677424.895412881</v>
      </c>
      <c r="H225">
        <v>6000000</v>
      </c>
      <c r="I225">
        <v>0.09</v>
      </c>
      <c r="J225">
        <f t="shared" si="36"/>
        <v>156862745.09803921</v>
      </c>
      <c r="K225">
        <f t="shared" si="41"/>
        <v>3603.6337546104878</v>
      </c>
      <c r="L225">
        <f t="shared" si="42"/>
        <v>40040.375051227646</v>
      </c>
      <c r="N225">
        <v>20000000000</v>
      </c>
      <c r="O225" s="2">
        <f t="shared" si="43"/>
        <v>1.9711291302941085</v>
      </c>
      <c r="P225" s="2">
        <f t="shared" si="44"/>
        <v>1.183871244770644E-3</v>
      </c>
      <c r="Q225" s="2">
        <f t="shared" si="37"/>
        <v>6.0060562576841467E-4</v>
      </c>
      <c r="R225">
        <v>120000</v>
      </c>
      <c r="S225">
        <f t="shared" si="38"/>
        <v>122980.39215686274</v>
      </c>
      <c r="T225">
        <f t="shared" si="45"/>
        <v>6532.1206149700683</v>
      </c>
      <c r="U225">
        <f t="shared" si="46"/>
        <v>72579.117944111873</v>
      </c>
      <c r="V225">
        <f t="shared" si="47"/>
        <v>42918844.089207232</v>
      </c>
    </row>
    <row r="226" spans="5:22" x14ac:dyDescent="0.15">
      <c r="E226" s="1">
        <v>43512</v>
      </c>
      <c r="F226">
        <f t="shared" si="39"/>
        <v>39579445350.980209</v>
      </c>
      <c r="G226">
        <f t="shared" si="40"/>
        <v>23717465.270464107</v>
      </c>
      <c r="H226">
        <v>6000000</v>
      </c>
      <c r="I226">
        <v>0.09</v>
      </c>
      <c r="J226">
        <f t="shared" si="36"/>
        <v>156862745.09803921</v>
      </c>
      <c r="K226">
        <f t="shared" si="41"/>
        <v>3595.4215720019024</v>
      </c>
      <c r="L226">
        <f t="shared" si="42"/>
        <v>39949.128577798918</v>
      </c>
      <c r="N226">
        <v>20000000000</v>
      </c>
      <c r="O226" s="2">
        <f t="shared" si="43"/>
        <v>1.9789722675490105</v>
      </c>
      <c r="P226" s="2">
        <f t="shared" si="44"/>
        <v>1.1858732635232055E-3</v>
      </c>
      <c r="Q226" s="2">
        <f t="shared" si="37"/>
        <v>5.9923692866698365E-4</v>
      </c>
      <c r="R226">
        <v>120000</v>
      </c>
      <c r="S226">
        <f t="shared" si="38"/>
        <v>122980.39215686274</v>
      </c>
      <c r="T226">
        <f t="shared" si="45"/>
        <v>6535.8778856521467</v>
      </c>
      <c r="U226">
        <f t="shared" si="46"/>
        <v>72620.865396134963</v>
      </c>
      <c r="V226">
        <f t="shared" si="47"/>
        <v>43114403.599308208</v>
      </c>
    </row>
    <row r="227" spans="5:22" x14ac:dyDescent="0.15">
      <c r="E227" s="1">
        <v>43513</v>
      </c>
      <c r="F227">
        <f t="shared" ref="F227:F232" si="48">F226+J226</f>
        <v>39736308096.078247</v>
      </c>
      <c r="G227">
        <f t="shared" ref="G227:G232" si="49">G226+L226</f>
        <v>23757414.399041906</v>
      </c>
      <c r="H227">
        <v>6000000</v>
      </c>
      <c r="I227">
        <v>0.09</v>
      </c>
      <c r="J227">
        <f t="shared" si="36"/>
        <v>156862745.09803921</v>
      </c>
      <c r="K227">
        <f t="shared" ref="K227:K232" si="50">H227*G227/F227</f>
        <v>3587.2604482931265</v>
      </c>
      <c r="L227">
        <f t="shared" ref="L227:L232" si="51">K227/I227</f>
        <v>39858.449425479186</v>
      </c>
      <c r="N227">
        <v>20000000000</v>
      </c>
      <c r="O227" s="2">
        <f t="shared" ref="O227:O232" si="52">F227/N227</f>
        <v>1.9868154048039124</v>
      </c>
      <c r="P227" s="2">
        <f t="shared" ref="P227:P232" si="53">G227/N227</f>
        <v>1.1878707199520953E-3</v>
      </c>
      <c r="Q227" s="2">
        <f t="shared" ref="Q227:Q232" si="54">G227/F227</f>
        <v>5.9787674138218774E-4</v>
      </c>
      <c r="R227">
        <v>120000</v>
      </c>
      <c r="S227">
        <f t="shared" ref="S227:S232" si="55">J227*49%/75000000*R227</f>
        <v>122980.39215686274</v>
      </c>
      <c r="T227">
        <f t="shared" ref="T227:T232" si="56">V227/F227*H227</f>
        <v>6539.6117956618609</v>
      </c>
      <c r="U227">
        <f t="shared" ref="U227:U232" si="57">T227/I227</f>
        <v>72662.353285131787</v>
      </c>
      <c r="V227">
        <f t="shared" ref="V227:V232" si="58">V226+U226+S227</f>
        <v>43310004.856861204</v>
      </c>
    </row>
    <row r="228" spans="5:22" x14ac:dyDescent="0.15">
      <c r="E228" s="1">
        <v>43514</v>
      </c>
      <c r="F228">
        <f t="shared" si="48"/>
        <v>39893170841.176285</v>
      </c>
      <c r="G228">
        <f t="shared" si="49"/>
        <v>23797272.848467384</v>
      </c>
      <c r="H228">
        <v>6000000</v>
      </c>
      <c r="I228">
        <v>0.09</v>
      </c>
      <c r="J228">
        <f t="shared" si="36"/>
        <v>156862745.09803921</v>
      </c>
      <c r="K228">
        <f t="shared" si="50"/>
        <v>3579.149866508686</v>
      </c>
      <c r="L228">
        <f t="shared" si="51"/>
        <v>39768.331850096511</v>
      </c>
      <c r="N228">
        <v>20000000000</v>
      </c>
      <c r="O228" s="2">
        <f t="shared" si="52"/>
        <v>1.9946585420588143</v>
      </c>
      <c r="P228" s="2">
        <f t="shared" si="53"/>
        <v>1.1898636424233693E-3</v>
      </c>
      <c r="Q228" s="2">
        <f t="shared" si="54"/>
        <v>5.965249777514477E-4</v>
      </c>
      <c r="R228">
        <v>120000</v>
      </c>
      <c r="S228">
        <f t="shared" si="55"/>
        <v>122980.39215686274</v>
      </c>
      <c r="T228">
        <f t="shared" si="56"/>
        <v>6543.322581527902</v>
      </c>
      <c r="U228">
        <f t="shared" si="57"/>
        <v>72703.584239198914</v>
      </c>
      <c r="V228">
        <f t="shared" si="58"/>
        <v>43505647.602303199</v>
      </c>
    </row>
    <row r="229" spans="5:22" x14ac:dyDescent="0.15">
      <c r="E229" s="1">
        <v>43515</v>
      </c>
      <c r="F229">
        <f t="shared" si="48"/>
        <v>40050033586.274323</v>
      </c>
      <c r="G229">
        <f t="shared" si="49"/>
        <v>23837041.18031748</v>
      </c>
      <c r="H229">
        <v>6000000</v>
      </c>
      <c r="I229">
        <v>0.09</v>
      </c>
      <c r="J229">
        <f t="shared" si="36"/>
        <v>156862745.09803921</v>
      </c>
      <c r="K229">
        <f t="shared" si="50"/>
        <v>3571.0893169118463</v>
      </c>
      <c r="L229">
        <f t="shared" si="51"/>
        <v>39678.770187909402</v>
      </c>
      <c r="N229">
        <v>20000000000</v>
      </c>
      <c r="O229" s="2">
        <f t="shared" si="52"/>
        <v>2.002501679313716</v>
      </c>
      <c r="P229" s="2">
        <f t="shared" si="53"/>
        <v>1.191852059015874E-3</v>
      </c>
      <c r="Q229" s="2">
        <f t="shared" si="54"/>
        <v>5.9518155281864109E-4</v>
      </c>
      <c r="R229">
        <v>120000</v>
      </c>
      <c r="S229">
        <f t="shared" si="55"/>
        <v>122980.39215686274</v>
      </c>
      <c r="T229">
        <f t="shared" si="56"/>
        <v>6547.0104764670587</v>
      </c>
      <c r="U229">
        <f t="shared" si="57"/>
        <v>72744.560849633985</v>
      </c>
      <c r="V229">
        <f t="shared" si="58"/>
        <v>43701331.578699261</v>
      </c>
    </row>
    <row r="230" spans="5:22" x14ac:dyDescent="0.15">
      <c r="E230" s="1">
        <v>43516</v>
      </c>
      <c r="F230">
        <f t="shared" si="48"/>
        <v>40206896331.37236</v>
      </c>
      <c r="G230">
        <f t="shared" si="49"/>
        <v>23876719.950505391</v>
      </c>
      <c r="H230">
        <v>6000000</v>
      </c>
      <c r="I230">
        <v>0.09</v>
      </c>
      <c r="J230">
        <f t="shared" si="36"/>
        <v>156862745.09803921</v>
      </c>
      <c r="K230">
        <f t="shared" si="50"/>
        <v>3563.0782968754088</v>
      </c>
      <c r="L230">
        <f t="shared" si="51"/>
        <v>39589.75885417121</v>
      </c>
      <c r="N230">
        <v>20000000000</v>
      </c>
      <c r="O230" s="2">
        <f t="shared" si="52"/>
        <v>2.010344816568618</v>
      </c>
      <c r="P230" s="2">
        <f t="shared" si="53"/>
        <v>1.1938359975252695E-3</v>
      </c>
      <c r="Q230" s="2">
        <f t="shared" si="54"/>
        <v>5.9384638281256808E-4</v>
      </c>
      <c r="R230">
        <v>120000</v>
      </c>
      <c r="S230">
        <f t="shared" si="55"/>
        <v>122980.39215686274</v>
      </c>
      <c r="T230">
        <f t="shared" si="56"/>
        <v>6550.6757104433455</v>
      </c>
      <c r="U230">
        <f t="shared" si="57"/>
        <v>72785.285671592734</v>
      </c>
      <c r="V230">
        <f t="shared" si="58"/>
        <v>43897056.531705759</v>
      </c>
    </row>
    <row r="231" spans="5:22" x14ac:dyDescent="0.15">
      <c r="E231" s="1">
        <v>43517</v>
      </c>
      <c r="F231">
        <f t="shared" si="48"/>
        <v>40363759076.470398</v>
      </c>
      <c r="G231">
        <f t="shared" si="49"/>
        <v>23916309.70935956</v>
      </c>
      <c r="H231">
        <v>6000000</v>
      </c>
      <c r="I231">
        <v>0.09</v>
      </c>
      <c r="J231">
        <f t="shared" si="36"/>
        <v>156862745.09803921</v>
      </c>
      <c r="K231">
        <f t="shared" si="50"/>
        <v>3555.1163107553043</v>
      </c>
      <c r="L231">
        <f t="shared" si="51"/>
        <v>39501.292341725602</v>
      </c>
      <c r="N231">
        <v>20000000000</v>
      </c>
      <c r="O231" s="2">
        <f t="shared" si="52"/>
        <v>2.0181879538235199</v>
      </c>
      <c r="P231" s="2">
        <f t="shared" si="53"/>
        <v>1.1958154854679779E-3</v>
      </c>
      <c r="Q231" s="2">
        <f t="shared" si="54"/>
        <v>5.9251938512588399E-4</v>
      </c>
      <c r="R231">
        <v>120000</v>
      </c>
      <c r="S231">
        <f t="shared" si="55"/>
        <v>122980.39215686274</v>
      </c>
      <c r="T231">
        <f t="shared" si="56"/>
        <v>6554.3185102258185</v>
      </c>
      <c r="U231">
        <f t="shared" si="57"/>
        <v>72825.761224731323</v>
      </c>
      <c r="V231">
        <f t="shared" si="58"/>
        <v>44092822.209534213</v>
      </c>
    </row>
    <row r="232" spans="5:22" x14ac:dyDescent="0.15">
      <c r="E232" s="1">
        <v>43518</v>
      </c>
      <c r="F232">
        <f t="shared" si="48"/>
        <v>40520621821.568436</v>
      </c>
      <c r="G232">
        <f t="shared" si="49"/>
        <v>23955811.001701284</v>
      </c>
      <c r="H232">
        <v>6000000</v>
      </c>
      <c r="I232">
        <v>0.09</v>
      </c>
      <c r="J232">
        <f t="shared" si="36"/>
        <v>156862745.09803921</v>
      </c>
      <c r="K232">
        <f t="shared" si="50"/>
        <v>3547.202869766922</v>
      </c>
      <c r="L232">
        <f t="shared" si="51"/>
        <v>39413.365219632469</v>
      </c>
      <c r="N232">
        <v>20000000000</v>
      </c>
      <c r="O232" s="2">
        <f t="shared" si="52"/>
        <v>2.0260310910784218</v>
      </c>
      <c r="P232" s="2">
        <f t="shared" si="53"/>
        <v>1.1977905500850643E-3</v>
      </c>
      <c r="Q232" s="2">
        <f t="shared" si="54"/>
        <v>5.9120047829448697E-4</v>
      </c>
      <c r="R232">
        <v>120000</v>
      </c>
      <c r="S232">
        <f t="shared" si="55"/>
        <v>122980.39215686274</v>
      </c>
      <c r="T232">
        <f t="shared" si="56"/>
        <v>6557.9390994451705</v>
      </c>
      <c r="U232">
        <f t="shared" si="57"/>
        <v>72865.989993835232</v>
      </c>
      <c r="V232">
        <f t="shared" si="58"/>
        <v>44288628.362915806</v>
      </c>
    </row>
    <row r="233" spans="5:22" x14ac:dyDescent="0.15">
      <c r="E233" s="1">
        <v>43519</v>
      </c>
      <c r="F233">
        <f t="shared" ref="F233:F296" si="59">F232+J232</f>
        <v>40677484566.666473</v>
      </c>
      <c r="G233">
        <f t="shared" ref="G233:G296" si="60">G232+L232</f>
        <v>23995224.366920918</v>
      </c>
      <c r="H233">
        <v>6000000</v>
      </c>
      <c r="I233">
        <v>0.09</v>
      </c>
      <c r="J233">
        <f t="shared" si="36"/>
        <v>156862745.09803921</v>
      </c>
      <c r="K233">
        <f t="shared" ref="K233:K296" si="61">H233*G233/F233</f>
        <v>3539.3374918640889</v>
      </c>
      <c r="L233">
        <f t="shared" ref="L233:L296" si="62">K233/I233</f>
        <v>39325.972131823211</v>
      </c>
      <c r="N233">
        <v>20000000000</v>
      </c>
      <c r="O233" s="2">
        <f t="shared" ref="O233:O296" si="63">F233/N233</f>
        <v>2.0338742283333238</v>
      </c>
      <c r="P233" s="2">
        <f t="shared" ref="P233:P296" si="64">G233/N233</f>
        <v>1.1997612183460458E-3</v>
      </c>
      <c r="Q233" s="2">
        <f t="shared" ref="Q233:Q296" si="65">G233/F233</f>
        <v>5.8988958197734817E-4</v>
      </c>
      <c r="R233">
        <v>120000</v>
      </c>
      <c r="S233">
        <f t="shared" ref="S233:S296" si="66">J233*49%/75000000*R233</f>
        <v>122980.39215686274</v>
      </c>
      <c r="T233">
        <f t="shared" ref="T233:T296" si="67">V233/F233*H233</f>
        <v>6561.5376986490992</v>
      </c>
      <c r="U233">
        <f t="shared" ref="U233:U296" si="68">T233/I233</f>
        <v>72905.974429434442</v>
      </c>
      <c r="V233">
        <f t="shared" ref="V233:V296" si="69">V232+U232+S233</f>
        <v>44484474.745066501</v>
      </c>
    </row>
    <row r="234" spans="5:22" x14ac:dyDescent="0.15">
      <c r="E234" s="1">
        <v>43520</v>
      </c>
      <c r="F234">
        <f t="shared" si="59"/>
        <v>40834347311.764511</v>
      </c>
      <c r="G234">
        <f t="shared" si="60"/>
        <v>24034550.33905274</v>
      </c>
      <c r="H234">
        <v>6000000</v>
      </c>
      <c r="I234">
        <v>0.09</v>
      </c>
      <c r="J234">
        <f t="shared" si="36"/>
        <v>156862745.09803921</v>
      </c>
      <c r="K234">
        <f t="shared" si="61"/>
        <v>3531.5197016206462</v>
      </c>
      <c r="L234">
        <f t="shared" si="62"/>
        <v>39239.107795784956</v>
      </c>
      <c r="N234">
        <v>20000000000</v>
      </c>
      <c r="O234" s="2">
        <f t="shared" si="63"/>
        <v>2.0417173655882257</v>
      </c>
      <c r="P234" s="2">
        <f t="shared" si="64"/>
        <v>1.201727516952637E-3</v>
      </c>
      <c r="Q234" s="2">
        <f t="shared" si="65"/>
        <v>5.8858661693677434E-4</v>
      </c>
      <c r="R234">
        <v>120000</v>
      </c>
      <c r="S234">
        <f t="shared" si="66"/>
        <v>122980.39215686274</v>
      </c>
      <c r="T234">
        <f t="shared" si="67"/>
        <v>6565.1145253564864</v>
      </c>
      <c r="U234">
        <f t="shared" si="68"/>
        <v>72945.716948405403</v>
      </c>
      <c r="V234">
        <f t="shared" si="69"/>
        <v>44680361.111652799</v>
      </c>
    </row>
    <row r="235" spans="5:22" x14ac:dyDescent="0.15">
      <c r="E235" s="1">
        <v>43521</v>
      </c>
      <c r="F235">
        <f t="shared" si="59"/>
        <v>40991210056.862549</v>
      </c>
      <c r="G235">
        <f t="shared" si="60"/>
        <v>24073789.446848527</v>
      </c>
      <c r="H235">
        <v>6000000</v>
      </c>
      <c r="I235">
        <v>0.09</v>
      </c>
      <c r="J235">
        <f t="shared" si="36"/>
        <v>156862745.09803921</v>
      </c>
      <c r="K235">
        <f t="shared" si="61"/>
        <v>3523.749030114549</v>
      </c>
      <c r="L235">
        <f t="shared" si="62"/>
        <v>39152.767001272769</v>
      </c>
      <c r="N235">
        <v>20000000000</v>
      </c>
      <c r="O235" s="2">
        <f t="shared" si="63"/>
        <v>2.0495605028431276</v>
      </c>
      <c r="P235" s="2">
        <f t="shared" si="64"/>
        <v>1.2036894723424264E-3</v>
      </c>
      <c r="Q235" s="2">
        <f t="shared" si="65"/>
        <v>5.8729150501909153E-4</v>
      </c>
      <c r="R235">
        <v>120000</v>
      </c>
      <c r="S235">
        <f t="shared" si="66"/>
        <v>122980.39215686274</v>
      </c>
      <c r="T235">
        <f t="shared" si="67"/>
        <v>6568.669794110423</v>
      </c>
      <c r="U235">
        <f t="shared" si="68"/>
        <v>72985.219934560257</v>
      </c>
      <c r="V235">
        <f t="shared" si="69"/>
        <v>44876287.220758066</v>
      </c>
    </row>
    <row r="236" spans="5:22" x14ac:dyDescent="0.15">
      <c r="E236" s="1">
        <v>43522</v>
      </c>
      <c r="F236">
        <f t="shared" si="59"/>
        <v>41148072801.960587</v>
      </c>
      <c r="G236">
        <f t="shared" si="60"/>
        <v>24112942.213849798</v>
      </c>
      <c r="H236">
        <v>6000000</v>
      </c>
      <c r="I236">
        <v>0.09</v>
      </c>
      <c r="J236">
        <f t="shared" si="36"/>
        <v>156862745.09803921</v>
      </c>
      <c r="K236">
        <f t="shared" si="61"/>
        <v>3516.0250148144314</v>
      </c>
      <c r="L236">
        <f t="shared" si="62"/>
        <v>39066.944609049242</v>
      </c>
      <c r="N236">
        <v>20000000000</v>
      </c>
      <c r="O236" s="2">
        <f t="shared" si="63"/>
        <v>2.0574036400980291</v>
      </c>
      <c r="P236" s="2">
        <f t="shared" si="64"/>
        <v>1.2056471106924899E-3</v>
      </c>
      <c r="Q236" s="2">
        <f t="shared" si="65"/>
        <v>5.8600416913573861E-4</v>
      </c>
      <c r="R236">
        <v>120000</v>
      </c>
      <c r="S236">
        <f t="shared" si="66"/>
        <v>122980.39215686274</v>
      </c>
      <c r="T236">
        <f t="shared" si="67"/>
        <v>6572.2037165301099</v>
      </c>
      <c r="U236">
        <f t="shared" si="68"/>
        <v>73024.485739223441</v>
      </c>
      <c r="V236">
        <f t="shared" si="69"/>
        <v>45072252.832849488</v>
      </c>
    </row>
    <row r="237" spans="5:22" x14ac:dyDescent="0.15">
      <c r="E237" s="1">
        <v>43523</v>
      </c>
      <c r="F237">
        <f t="shared" si="59"/>
        <v>41304935547.058624</v>
      </c>
      <c r="G237">
        <f t="shared" si="60"/>
        <v>24152009.158458848</v>
      </c>
      <c r="H237">
        <v>6000000</v>
      </c>
      <c r="I237">
        <v>0.09</v>
      </c>
      <c r="J237">
        <f t="shared" si="36"/>
        <v>156862745.09803921</v>
      </c>
      <c r="K237">
        <f t="shared" si="61"/>
        <v>3508.3471994685742</v>
      </c>
      <c r="L237">
        <f t="shared" si="62"/>
        <v>38981.635549650826</v>
      </c>
      <c r="N237">
        <v>20000000000</v>
      </c>
      <c r="O237" s="2">
        <f t="shared" si="63"/>
        <v>2.0652467773529311</v>
      </c>
      <c r="P237" s="2">
        <f t="shared" si="64"/>
        <v>1.2076004579229425E-3</v>
      </c>
      <c r="Q237" s="2">
        <f t="shared" si="65"/>
        <v>5.8472453324476237E-4</v>
      </c>
      <c r="R237">
        <v>120000</v>
      </c>
      <c r="S237">
        <f t="shared" si="66"/>
        <v>122980.39215686274</v>
      </c>
      <c r="T237">
        <f t="shared" si="67"/>
        <v>6575.716501361665</v>
      </c>
      <c r="U237">
        <f t="shared" si="68"/>
        <v>73063.516681796274</v>
      </c>
      <c r="V237">
        <f t="shared" si="69"/>
        <v>45268257.710745573</v>
      </c>
    </row>
    <row r="238" spans="5:22" x14ac:dyDescent="0.15">
      <c r="E238" s="1">
        <v>43524</v>
      </c>
      <c r="F238">
        <f t="shared" si="59"/>
        <v>41461798292.156662</v>
      </c>
      <c r="G238">
        <f t="shared" si="60"/>
        <v>24190990.794008497</v>
      </c>
      <c r="H238">
        <v>6000000</v>
      </c>
      <c r="I238">
        <v>0.09</v>
      </c>
      <c r="J238">
        <f t="shared" si="36"/>
        <v>156862745.09803921</v>
      </c>
      <c r="K238">
        <f t="shared" si="61"/>
        <v>3500.7151339962084</v>
      </c>
      <c r="L238">
        <f t="shared" si="62"/>
        <v>38896.834822180092</v>
      </c>
      <c r="N238">
        <v>20000000000</v>
      </c>
      <c r="O238" s="2">
        <f t="shared" si="63"/>
        <v>2.073089914607833</v>
      </c>
      <c r="P238" s="2">
        <f t="shared" si="64"/>
        <v>1.2095495397004248E-3</v>
      </c>
      <c r="Q238" s="2">
        <f t="shared" si="65"/>
        <v>5.8345252233270143E-4</v>
      </c>
      <c r="R238">
        <v>120000</v>
      </c>
      <c r="S238">
        <f t="shared" si="66"/>
        <v>122980.39215686274</v>
      </c>
      <c r="T238">
        <f t="shared" si="67"/>
        <v>6579.2083545278429</v>
      </c>
      <c r="U238">
        <f t="shared" si="68"/>
        <v>73102.315050309364</v>
      </c>
      <c r="V238">
        <f t="shared" si="69"/>
        <v>45464301.619584233</v>
      </c>
    </row>
    <row r="239" spans="5:22" x14ac:dyDescent="0.15">
      <c r="E239" s="1">
        <v>43525</v>
      </c>
      <c r="F239">
        <f t="shared" si="59"/>
        <v>41618661037.2547</v>
      </c>
      <c r="G239">
        <f t="shared" si="60"/>
        <v>24229887.628830679</v>
      </c>
      <c r="H239">
        <v>6000000</v>
      </c>
      <c r="I239">
        <v>0.09</v>
      </c>
      <c r="J239">
        <f t="shared" si="36"/>
        <v>156862745.09803921</v>
      </c>
      <c r="K239">
        <f t="shared" si="61"/>
        <v>3493.1283743811127</v>
      </c>
      <c r="L239">
        <f t="shared" si="62"/>
        <v>38812.537493123476</v>
      </c>
      <c r="N239">
        <v>20000000000</v>
      </c>
      <c r="O239" s="2">
        <f t="shared" si="63"/>
        <v>2.0809330518627349</v>
      </c>
      <c r="P239" s="2">
        <f t="shared" si="64"/>
        <v>1.211494381441534E-3</v>
      </c>
      <c r="Q239" s="2">
        <f t="shared" si="65"/>
        <v>5.821880623968522E-4</v>
      </c>
      <c r="R239">
        <v>120000</v>
      </c>
      <c r="S239">
        <f t="shared" si="66"/>
        <v>122980.39215686274</v>
      </c>
      <c r="T239">
        <f t="shared" si="67"/>
        <v>6582.6794791767252</v>
      </c>
      <c r="U239">
        <f t="shared" si="68"/>
        <v>73140.883101963613</v>
      </c>
      <c r="V239">
        <f t="shared" si="69"/>
        <v>45660384.326791406</v>
      </c>
    </row>
    <row r="240" spans="5:22" x14ac:dyDescent="0.15">
      <c r="E240" s="1">
        <v>43526</v>
      </c>
      <c r="F240">
        <f t="shared" si="59"/>
        <v>41775523782.352737</v>
      </c>
      <c r="G240">
        <f t="shared" si="60"/>
        <v>24268700.166323803</v>
      </c>
      <c r="H240">
        <v>6000000</v>
      </c>
      <c r="I240">
        <v>0.09</v>
      </c>
      <c r="J240">
        <f t="shared" si="36"/>
        <v>156862745.09803921</v>
      </c>
      <c r="K240">
        <f t="shared" si="61"/>
        <v>3485.586482567428</v>
      </c>
      <c r="L240">
        <f t="shared" si="62"/>
        <v>38728.738695193642</v>
      </c>
      <c r="N240">
        <v>20000000000</v>
      </c>
      <c r="O240" s="2">
        <f t="shared" si="63"/>
        <v>2.0887761891176369</v>
      </c>
      <c r="P240" s="2">
        <f t="shared" si="64"/>
        <v>1.2134350083161901E-3</v>
      </c>
      <c r="Q240" s="2">
        <f t="shared" si="65"/>
        <v>5.809310804279047E-4</v>
      </c>
      <c r="R240">
        <v>120000</v>
      </c>
      <c r="S240">
        <f t="shared" si="66"/>
        <v>122980.39215686274</v>
      </c>
      <c r="T240">
        <f t="shared" si="67"/>
        <v>6586.1300757293802</v>
      </c>
      <c r="U240">
        <f t="shared" si="68"/>
        <v>73179.223063659781</v>
      </c>
      <c r="V240">
        <f t="shared" si="69"/>
        <v>45856505.60205023</v>
      </c>
    </row>
    <row r="241" spans="5:22" x14ac:dyDescent="0.15">
      <c r="E241" s="1">
        <v>43527</v>
      </c>
      <c r="F241">
        <f t="shared" si="59"/>
        <v>41932386527.450775</v>
      </c>
      <c r="G241">
        <f t="shared" si="60"/>
        <v>24307428.905018996</v>
      </c>
      <c r="H241">
        <v>6000000</v>
      </c>
      <c r="I241">
        <v>0.09</v>
      </c>
      <c r="J241">
        <f t="shared" si="36"/>
        <v>156862745.09803921</v>
      </c>
      <c r="K241">
        <f t="shared" si="61"/>
        <v>3478.0890263576516</v>
      </c>
      <c r="L241">
        <f t="shared" si="62"/>
        <v>38645.433626196129</v>
      </c>
      <c r="N241">
        <v>20000000000</v>
      </c>
      <c r="O241" s="2">
        <f t="shared" si="63"/>
        <v>2.0966193263725388</v>
      </c>
      <c r="P241" s="2">
        <f t="shared" si="64"/>
        <v>1.2153714452509499E-3</v>
      </c>
      <c r="Q241" s="2">
        <f t="shared" si="65"/>
        <v>5.7968150439294199E-4</v>
      </c>
      <c r="R241">
        <v>120000</v>
      </c>
      <c r="S241">
        <f t="shared" si="66"/>
        <v>122980.39215686274</v>
      </c>
      <c r="T241">
        <f t="shared" si="67"/>
        <v>6589.5603419265444</v>
      </c>
      <c r="U241">
        <f t="shared" si="68"/>
        <v>73217.337132517161</v>
      </c>
      <c r="V241">
        <f t="shared" si="69"/>
        <v>46052665.217270754</v>
      </c>
    </row>
    <row r="242" spans="5:22" x14ac:dyDescent="0.15">
      <c r="E242" s="1">
        <v>43528</v>
      </c>
      <c r="F242">
        <f t="shared" si="59"/>
        <v>42089249272.548813</v>
      </c>
      <c r="G242">
        <f t="shared" si="60"/>
        <v>24346074.338645194</v>
      </c>
      <c r="H242">
        <v>6000000</v>
      </c>
      <c r="I242">
        <v>0.09</v>
      </c>
      <c r="J242">
        <f t="shared" si="36"/>
        <v>156862745.09803921</v>
      </c>
      <c r="K242">
        <f t="shared" si="61"/>
        <v>3470.6355793127491</v>
      </c>
      <c r="L242">
        <f t="shared" si="62"/>
        <v>38562.617547919435</v>
      </c>
      <c r="N242">
        <v>20000000000</v>
      </c>
      <c r="O242" s="2">
        <f t="shared" si="63"/>
        <v>2.1044624636274407</v>
      </c>
      <c r="P242" s="2">
        <f t="shared" si="64"/>
        <v>1.2173037169322597E-3</v>
      </c>
      <c r="Q242" s="2">
        <f t="shared" si="65"/>
        <v>5.7843926321879153E-4</v>
      </c>
      <c r="R242">
        <v>120000</v>
      </c>
      <c r="S242">
        <f t="shared" si="66"/>
        <v>122980.39215686274</v>
      </c>
      <c r="T242">
        <f t="shared" si="67"/>
        <v>6592.9704728743081</v>
      </c>
      <c r="U242">
        <f t="shared" si="68"/>
        <v>73255.227476381202</v>
      </c>
      <c r="V242">
        <f t="shared" si="69"/>
        <v>46248862.94656013</v>
      </c>
    </row>
    <row r="243" spans="5:22" x14ac:dyDescent="0.15">
      <c r="E243" s="1">
        <v>43529</v>
      </c>
      <c r="F243">
        <f t="shared" si="59"/>
        <v>42246112017.646851</v>
      </c>
      <c r="G243">
        <f t="shared" si="60"/>
        <v>24384636.956193112</v>
      </c>
      <c r="H243">
        <v>6000000</v>
      </c>
      <c r="I243">
        <v>0.09</v>
      </c>
      <c r="J243">
        <f t="shared" si="36"/>
        <v>156862745.09803921</v>
      </c>
      <c r="K243">
        <f t="shared" si="61"/>
        <v>3463.2257206543322</v>
      </c>
      <c r="L243">
        <f t="shared" si="62"/>
        <v>38480.285785048138</v>
      </c>
      <c r="N243">
        <v>20000000000</v>
      </c>
      <c r="O243" s="2">
        <f t="shared" si="63"/>
        <v>2.1123056008823426</v>
      </c>
      <c r="P243" s="2">
        <f t="shared" si="64"/>
        <v>1.2192318478096557E-3</v>
      </c>
      <c r="Q243" s="2">
        <f t="shared" si="65"/>
        <v>5.7720428677572209E-4</v>
      </c>
      <c r="R243">
        <v>120000</v>
      </c>
      <c r="S243">
        <f t="shared" si="66"/>
        <v>122980.39215686274</v>
      </c>
      <c r="T243">
        <f t="shared" si="67"/>
        <v>6596.3606610888892</v>
      </c>
      <c r="U243">
        <f t="shared" si="68"/>
        <v>73292.896234321001</v>
      </c>
      <c r="V243">
        <f t="shared" si="69"/>
        <v>46445098.566193372</v>
      </c>
    </row>
    <row r="244" spans="5:22" x14ac:dyDescent="0.15">
      <c r="E244" s="1">
        <v>43530</v>
      </c>
      <c r="F244">
        <f t="shared" si="59"/>
        <v>42402974762.744888</v>
      </c>
      <c r="G244">
        <f t="shared" si="60"/>
        <v>24423117.241978161</v>
      </c>
      <c r="H244">
        <v>6000000</v>
      </c>
      <c r="I244">
        <v>0.09</v>
      </c>
      <c r="J244">
        <f t="shared" si="36"/>
        <v>156862745.09803921</v>
      </c>
      <c r="K244">
        <f t="shared" si="61"/>
        <v>3455.8590351688576</v>
      </c>
      <c r="L244">
        <f t="shared" si="62"/>
        <v>38398.433724098417</v>
      </c>
      <c r="N244">
        <v>20000000000</v>
      </c>
      <c r="O244" s="2">
        <f t="shared" si="63"/>
        <v>2.1201487381372446</v>
      </c>
      <c r="P244" s="2">
        <f t="shared" si="64"/>
        <v>1.2211558620989081E-3</v>
      </c>
      <c r="Q244" s="2">
        <f t="shared" si="65"/>
        <v>5.7597650586147626E-4</v>
      </c>
      <c r="R244">
        <v>120000</v>
      </c>
      <c r="S244">
        <f t="shared" si="66"/>
        <v>122980.39215686274</v>
      </c>
      <c r="T244">
        <f t="shared" si="67"/>
        <v>6599.7310965404486</v>
      </c>
      <c r="U244">
        <f t="shared" si="68"/>
        <v>73330.345517116104</v>
      </c>
      <c r="V244">
        <f t="shared" si="69"/>
        <v>46641371.854584552</v>
      </c>
    </row>
    <row r="245" spans="5:22" x14ac:dyDescent="0.15">
      <c r="E245" s="1">
        <v>43531</v>
      </c>
      <c r="F245">
        <f t="shared" si="59"/>
        <v>42559837507.842926</v>
      </c>
      <c r="G245">
        <f t="shared" si="60"/>
        <v>24461515.675702259</v>
      </c>
      <c r="H245">
        <v>6000000</v>
      </c>
      <c r="I245">
        <v>0.09</v>
      </c>
      <c r="J245">
        <f t="shared" si="36"/>
        <v>156862745.09803921</v>
      </c>
      <c r="K245">
        <f t="shared" si="61"/>
        <v>3448.5351131137886</v>
      </c>
      <c r="L245">
        <f t="shared" si="62"/>
        <v>38317.056812375427</v>
      </c>
      <c r="N245">
        <v>20000000000</v>
      </c>
      <c r="O245" s="2">
        <f t="shared" si="63"/>
        <v>2.1279918753921465</v>
      </c>
      <c r="P245" s="2">
        <f t="shared" si="64"/>
        <v>1.2230757837851129E-3</v>
      </c>
      <c r="Q245" s="2">
        <f t="shared" si="65"/>
        <v>5.7475585218563134E-4</v>
      </c>
      <c r="R245">
        <v>120000</v>
      </c>
      <c r="S245">
        <f t="shared" si="66"/>
        <v>122980.39215686274</v>
      </c>
      <c r="T245">
        <f t="shared" si="67"/>
        <v>6603.0819666960351</v>
      </c>
      <c r="U245">
        <f t="shared" si="68"/>
        <v>73367.577407733726</v>
      </c>
      <c r="V245">
        <f t="shared" si="69"/>
        <v>46837682.592258528</v>
      </c>
    </row>
    <row r="246" spans="5:22" x14ac:dyDescent="0.15">
      <c r="E246" s="1">
        <v>43532</v>
      </c>
      <c r="F246">
        <f t="shared" si="59"/>
        <v>42716700252.940964</v>
      </c>
      <c r="G246">
        <f t="shared" si="60"/>
        <v>24499832.732514635</v>
      </c>
      <c r="H246">
        <v>6000000</v>
      </c>
      <c r="I246">
        <v>0.09</v>
      </c>
      <c r="J246">
        <f t="shared" si="36"/>
        <v>156862745.09803921</v>
      </c>
      <c r="K246">
        <f t="shared" si="61"/>
        <v>3441.2535501256843</v>
      </c>
      <c r="L246">
        <f t="shared" si="62"/>
        <v>38236.150556952052</v>
      </c>
      <c r="N246">
        <v>20000000000</v>
      </c>
      <c r="O246" s="2">
        <f t="shared" si="63"/>
        <v>2.135835012647048</v>
      </c>
      <c r="P246" s="2">
        <f t="shared" si="64"/>
        <v>1.2249916366257317E-3</v>
      </c>
      <c r="Q246" s="2">
        <f t="shared" si="65"/>
        <v>5.735422583542807E-4</v>
      </c>
      <c r="R246">
        <v>120000</v>
      </c>
      <c r="S246">
        <f t="shared" si="66"/>
        <v>122980.39215686274</v>
      </c>
      <c r="T246">
        <f t="shared" si="67"/>
        <v>6606.4134565616296</v>
      </c>
      <c r="U246">
        <f t="shared" si="68"/>
        <v>73404.593961795894</v>
      </c>
      <c r="V246">
        <f t="shared" si="69"/>
        <v>47034030.561823122</v>
      </c>
    </row>
    <row r="247" spans="5:22" x14ac:dyDescent="0.15">
      <c r="E247" s="1">
        <v>43533</v>
      </c>
      <c r="F247">
        <f t="shared" si="59"/>
        <v>42873562998.039001</v>
      </c>
      <c r="G247">
        <f t="shared" si="60"/>
        <v>24538068.883071586</v>
      </c>
      <c r="H247">
        <v>6000000</v>
      </c>
      <c r="I247">
        <v>0.09</v>
      </c>
      <c r="J247">
        <f t="shared" si="36"/>
        <v>156862745.09803921</v>
      </c>
      <c r="K247">
        <f t="shared" si="61"/>
        <v>3434.0139471301609</v>
      </c>
      <c r="L247">
        <f t="shared" si="62"/>
        <v>38155.710523668458</v>
      </c>
      <c r="N247">
        <v>20000000000</v>
      </c>
      <c r="O247" s="2">
        <f t="shared" si="63"/>
        <v>2.1436781499019499</v>
      </c>
      <c r="P247" s="2">
        <f t="shared" si="64"/>
        <v>1.2269034441535793E-3</v>
      </c>
      <c r="Q247" s="2">
        <f t="shared" si="65"/>
        <v>5.7233565785502673E-4</v>
      </c>
      <c r="R247">
        <v>120000</v>
      </c>
      <c r="S247">
        <f t="shared" si="66"/>
        <v>122980.39215686274</v>
      </c>
      <c r="T247">
        <f t="shared" si="67"/>
        <v>6609.725748723341</v>
      </c>
      <c r="U247">
        <f t="shared" si="68"/>
        <v>73441.397208037131</v>
      </c>
      <c r="V247">
        <f t="shared" si="69"/>
        <v>47230415.547941782</v>
      </c>
    </row>
    <row r="248" spans="5:22" x14ac:dyDescent="0.15">
      <c r="E248" s="1">
        <v>43534</v>
      </c>
      <c r="F248">
        <f t="shared" si="59"/>
        <v>43030425743.137039</v>
      </c>
      <c r="G248">
        <f t="shared" si="60"/>
        <v>24576224.593595255</v>
      </c>
      <c r="H248">
        <v>6000000</v>
      </c>
      <c r="I248">
        <v>0.09</v>
      </c>
      <c r="J248">
        <f t="shared" si="36"/>
        <v>156862745.09803921</v>
      </c>
      <c r="K248">
        <f t="shared" si="61"/>
        <v>3426.8159102536797</v>
      </c>
      <c r="L248">
        <f t="shared" si="62"/>
        <v>38075.732336151996</v>
      </c>
      <c r="N248">
        <v>20000000000</v>
      </c>
      <c r="O248" s="2">
        <f t="shared" si="63"/>
        <v>2.1515212871568519</v>
      </c>
      <c r="P248" s="2">
        <f t="shared" si="64"/>
        <v>1.2288112296797628E-3</v>
      </c>
      <c r="Q248" s="2">
        <f t="shared" si="65"/>
        <v>5.7113598504228002E-4</v>
      </c>
      <c r="R248">
        <v>120000</v>
      </c>
      <c r="S248">
        <f t="shared" si="66"/>
        <v>122980.39215686274</v>
      </c>
      <c r="T248">
        <f t="shared" si="67"/>
        <v>6613.0190233877702</v>
      </c>
      <c r="U248">
        <f t="shared" si="68"/>
        <v>73477.989148753011</v>
      </c>
      <c r="V248">
        <f t="shared" si="69"/>
        <v>47426837.337306678</v>
      </c>
    </row>
    <row r="249" spans="5:22" x14ac:dyDescent="0.15">
      <c r="E249" s="1">
        <v>43535</v>
      </c>
      <c r="F249">
        <f t="shared" si="59"/>
        <v>43187288488.235077</v>
      </c>
      <c r="G249">
        <f t="shared" si="60"/>
        <v>24614300.325931408</v>
      </c>
      <c r="H249">
        <v>6000000</v>
      </c>
      <c r="I249">
        <v>0.09</v>
      </c>
      <c r="J249">
        <f t="shared" si="36"/>
        <v>156862745.09803921</v>
      </c>
      <c r="K249">
        <f t="shared" si="61"/>
        <v>3419.6590507371275</v>
      </c>
      <c r="L249">
        <f t="shared" si="62"/>
        <v>37996.211674856975</v>
      </c>
      <c r="N249">
        <v>20000000000</v>
      </c>
      <c r="O249" s="2">
        <f t="shared" si="63"/>
        <v>2.1593644244117538</v>
      </c>
      <c r="P249" s="2">
        <f t="shared" si="64"/>
        <v>1.2307150162965703E-3</v>
      </c>
      <c r="Q249" s="2">
        <f t="shared" si="65"/>
        <v>5.6994317512285464E-4</v>
      </c>
      <c r="R249">
        <v>120000</v>
      </c>
      <c r="S249">
        <f t="shared" si="66"/>
        <v>122980.39215686274</v>
      </c>
      <c r="T249">
        <f t="shared" si="67"/>
        <v>6616.2934584215427</v>
      </c>
      <c r="U249">
        <f t="shared" si="68"/>
        <v>73514.371760239359</v>
      </c>
      <c r="V249">
        <f t="shared" si="69"/>
        <v>47623295.718612291</v>
      </c>
    </row>
    <row r="250" spans="5:22" x14ac:dyDescent="0.15">
      <c r="E250" s="1">
        <v>43536</v>
      </c>
      <c r="F250">
        <f t="shared" si="59"/>
        <v>43344151233.333115</v>
      </c>
      <c r="G250">
        <f t="shared" si="60"/>
        <v>24652296.537606265</v>
      </c>
      <c r="H250">
        <v>6000000</v>
      </c>
      <c r="I250">
        <v>0.09</v>
      </c>
      <c r="J250">
        <f t="shared" si="36"/>
        <v>156862745.09803921</v>
      </c>
      <c r="K250">
        <f t="shared" si="61"/>
        <v>3412.5429848511349</v>
      </c>
      <c r="L250">
        <f t="shared" si="62"/>
        <v>37917.144276123719</v>
      </c>
      <c r="N250">
        <v>20000000000</v>
      </c>
      <c r="O250" s="2">
        <f t="shared" si="63"/>
        <v>2.1672075616666557</v>
      </c>
      <c r="P250" s="2">
        <f t="shared" si="64"/>
        <v>1.2326148268803133E-3</v>
      </c>
      <c r="Q250" s="2">
        <f t="shared" si="65"/>
        <v>5.6875716414185584E-4</v>
      </c>
      <c r="R250">
        <v>120000</v>
      </c>
      <c r="S250">
        <f t="shared" si="66"/>
        <v>122980.39215686274</v>
      </c>
      <c r="T250">
        <f t="shared" si="67"/>
        <v>6619.5492293900579</v>
      </c>
      <c r="U250">
        <f t="shared" si="68"/>
        <v>73550.546993222873</v>
      </c>
      <c r="V250">
        <f t="shared" si="69"/>
        <v>47819790.482529394</v>
      </c>
    </row>
    <row r="251" spans="5:22" x14ac:dyDescent="0.15">
      <c r="E251" s="1">
        <v>43537</v>
      </c>
      <c r="F251">
        <f t="shared" si="59"/>
        <v>43501013978.431152</v>
      </c>
      <c r="G251">
        <f t="shared" si="60"/>
        <v>24690213.681882389</v>
      </c>
      <c r="H251">
        <v>6000000</v>
      </c>
      <c r="I251">
        <v>0.09</v>
      </c>
      <c r="J251">
        <f t="shared" si="36"/>
        <v>156862745.09803921</v>
      </c>
      <c r="K251">
        <f t="shared" si="61"/>
        <v>3405.4673338131001</v>
      </c>
      <c r="L251">
        <f t="shared" si="62"/>
        <v>37838.52593125667</v>
      </c>
      <c r="N251">
        <v>20000000000</v>
      </c>
      <c r="O251" s="2">
        <f t="shared" si="63"/>
        <v>2.1750506989215577</v>
      </c>
      <c r="P251" s="2">
        <f t="shared" si="64"/>
        <v>1.2345106840941195E-3</v>
      </c>
      <c r="Q251" s="2">
        <f t="shared" si="65"/>
        <v>5.6757788896885002E-4</v>
      </c>
      <c r="R251">
        <v>120000</v>
      </c>
      <c r="S251">
        <f t="shared" si="66"/>
        <v>122980.39215686274</v>
      </c>
      <c r="T251">
        <f t="shared" si="67"/>
        <v>6622.7865095954494</v>
      </c>
      <c r="U251">
        <f t="shared" si="68"/>
        <v>73586.516773282769</v>
      </c>
      <c r="V251">
        <f t="shared" si="69"/>
        <v>48016321.421679482</v>
      </c>
    </row>
    <row r="252" spans="5:22" x14ac:dyDescent="0.15">
      <c r="E252" s="1">
        <v>43538</v>
      </c>
      <c r="F252">
        <f t="shared" si="59"/>
        <v>43657876723.52919</v>
      </c>
      <c r="G252">
        <f t="shared" si="60"/>
        <v>24728052.207813647</v>
      </c>
      <c r="H252">
        <v>6000000</v>
      </c>
      <c r="I252">
        <v>0.09</v>
      </c>
      <c r="J252">
        <f t="shared" si="36"/>
        <v>156862745.09803921</v>
      </c>
      <c r="K252">
        <f t="shared" si="61"/>
        <v>3398.4317237058744</v>
      </c>
      <c r="L252">
        <f t="shared" si="62"/>
        <v>37760.352485620831</v>
      </c>
      <c r="N252">
        <v>20000000000</v>
      </c>
      <c r="O252" s="2">
        <f t="shared" si="63"/>
        <v>2.1828938361764596</v>
      </c>
      <c r="P252" s="2">
        <f t="shared" si="64"/>
        <v>1.2364026103906824E-3</v>
      </c>
      <c r="Q252" s="2">
        <f t="shared" si="65"/>
        <v>5.6640528728431241E-4</v>
      </c>
      <c r="R252">
        <v>120000</v>
      </c>
      <c r="S252">
        <f t="shared" si="66"/>
        <v>122980.39215686274</v>
      </c>
      <c r="T252">
        <f t="shared" si="67"/>
        <v>6626.005470113786</v>
      </c>
      <c r="U252">
        <f t="shared" si="68"/>
        <v>73622.283001264295</v>
      </c>
      <c r="V252">
        <f t="shared" si="69"/>
        <v>48212888.330609627</v>
      </c>
    </row>
    <row r="253" spans="5:22" x14ac:dyDescent="0.15">
      <c r="E253" s="1">
        <v>43539</v>
      </c>
      <c r="F253">
        <f t="shared" si="59"/>
        <v>43814739468.627228</v>
      </c>
      <c r="G253">
        <f t="shared" si="60"/>
        <v>24765812.560299266</v>
      </c>
      <c r="H253">
        <v>6000000</v>
      </c>
      <c r="I253">
        <v>0.09</v>
      </c>
      <c r="J253">
        <f t="shared" si="36"/>
        <v>156862745.09803921</v>
      </c>
      <c r="K253">
        <f t="shared" si="61"/>
        <v>3391.43578539807</v>
      </c>
      <c r="L253">
        <f t="shared" si="62"/>
        <v>37682.619837756334</v>
      </c>
      <c r="N253">
        <v>20000000000</v>
      </c>
      <c r="O253" s="2">
        <f t="shared" si="63"/>
        <v>2.1907369734313615</v>
      </c>
      <c r="P253" s="2">
        <f t="shared" si="64"/>
        <v>1.2382906280149633E-3</v>
      </c>
      <c r="Q253" s="2">
        <f t="shared" si="65"/>
        <v>5.6523929756634498E-4</v>
      </c>
      <c r="R253">
        <v>120000</v>
      </c>
      <c r="S253">
        <f t="shared" si="66"/>
        <v>122980.39215686274</v>
      </c>
      <c r="T253">
        <f t="shared" si="67"/>
        <v>6629.2062798315419</v>
      </c>
      <c r="U253">
        <f t="shared" si="68"/>
        <v>73657.847553683809</v>
      </c>
      <c r="V253">
        <f t="shared" si="69"/>
        <v>48409491.005767755</v>
      </c>
    </row>
    <row r="254" spans="5:22" x14ac:dyDescent="0.15">
      <c r="E254" s="1">
        <v>43540</v>
      </c>
      <c r="F254">
        <f t="shared" si="59"/>
        <v>43971602213.725266</v>
      </c>
      <c r="G254">
        <f t="shared" si="60"/>
        <v>24803495.180137023</v>
      </c>
      <c r="H254">
        <v>6000000</v>
      </c>
      <c r="I254">
        <v>0.09</v>
      </c>
      <c r="J254">
        <f t="shared" si="36"/>
        <v>156862745.09803921</v>
      </c>
      <c r="K254">
        <f t="shared" si="61"/>
        <v>3384.4791544659533</v>
      </c>
      <c r="L254">
        <f t="shared" si="62"/>
        <v>37605.323938510592</v>
      </c>
      <c r="N254">
        <v>20000000000</v>
      </c>
      <c r="O254" s="2">
        <f t="shared" si="63"/>
        <v>2.1985801106862635</v>
      </c>
      <c r="P254" s="2">
        <f t="shared" si="64"/>
        <v>1.2401747590068512E-3</v>
      </c>
      <c r="Q254" s="2">
        <f t="shared" si="65"/>
        <v>5.6407985907765894E-4</v>
      </c>
      <c r="R254">
        <v>120000</v>
      </c>
      <c r="S254">
        <f t="shared" si="66"/>
        <v>122980.39215686274</v>
      </c>
      <c r="T254">
        <f t="shared" si="67"/>
        <v>6632.3891054813212</v>
      </c>
      <c r="U254">
        <f t="shared" si="68"/>
        <v>73693.212283125788</v>
      </c>
      <c r="V254">
        <f t="shared" si="69"/>
        <v>48606129.245478302</v>
      </c>
    </row>
    <row r="255" spans="5:22" x14ac:dyDescent="0.15">
      <c r="E255" s="1">
        <v>43541</v>
      </c>
      <c r="F255">
        <f t="shared" si="59"/>
        <v>44128464958.823303</v>
      </c>
      <c r="G255">
        <f t="shared" si="60"/>
        <v>24841100.504075535</v>
      </c>
      <c r="H255">
        <v>6000000</v>
      </c>
      <c r="I255">
        <v>0.09</v>
      </c>
      <c r="J255">
        <f t="shared" si="36"/>
        <v>156862745.09803921</v>
      </c>
      <c r="K255">
        <f t="shared" si="61"/>
        <v>3377.5614711168864</v>
      </c>
      <c r="L255">
        <f t="shared" si="62"/>
        <v>37528.46079018763</v>
      </c>
      <c r="N255">
        <v>20000000000</v>
      </c>
      <c r="O255" s="2">
        <f t="shared" si="63"/>
        <v>2.206423247941165</v>
      </c>
      <c r="P255" s="2">
        <f t="shared" si="64"/>
        <v>1.2420550252037767E-3</v>
      </c>
      <c r="Q255" s="2">
        <f t="shared" si="65"/>
        <v>5.6292691185281444E-4</v>
      </c>
      <c r="R255">
        <v>120000</v>
      </c>
      <c r="S255">
        <f t="shared" si="66"/>
        <v>122980.39215686274</v>
      </c>
      <c r="T255">
        <f t="shared" si="67"/>
        <v>6635.5541116768945</v>
      </c>
      <c r="U255">
        <f t="shared" si="68"/>
        <v>73728.379018632171</v>
      </c>
      <c r="V255">
        <f t="shared" si="69"/>
        <v>48802802.849918291</v>
      </c>
    </row>
    <row r="256" spans="5:22" x14ac:dyDescent="0.15">
      <c r="E256" s="1">
        <v>43542</v>
      </c>
      <c r="F256">
        <f t="shared" si="59"/>
        <v>44285327703.921341</v>
      </c>
      <c r="G256">
        <f t="shared" si="60"/>
        <v>24878628.964865722</v>
      </c>
      <c r="H256">
        <v>6000000</v>
      </c>
      <c r="I256">
        <v>0.09</v>
      </c>
      <c r="J256">
        <f t="shared" si="36"/>
        <v>156862745.09803921</v>
      </c>
      <c r="K256">
        <f t="shared" si="61"/>
        <v>3370.6823801142777</v>
      </c>
      <c r="L256">
        <f t="shared" si="62"/>
        <v>37452.026445714197</v>
      </c>
      <c r="N256">
        <v>20000000000</v>
      </c>
      <c r="O256" s="2">
        <f t="shared" si="63"/>
        <v>2.2142663851960669</v>
      </c>
      <c r="P256" s="2">
        <f t="shared" si="64"/>
        <v>1.243931448243286E-3</v>
      </c>
      <c r="Q256" s="2">
        <f t="shared" si="65"/>
        <v>5.6178039668571293E-4</v>
      </c>
      <c r="R256">
        <v>120000</v>
      </c>
      <c r="S256">
        <f t="shared" si="66"/>
        <v>122980.39215686274</v>
      </c>
      <c r="T256">
        <f t="shared" si="67"/>
        <v>6638.7014609475309</v>
      </c>
      <c r="U256">
        <f t="shared" si="68"/>
        <v>73763.349566083678</v>
      </c>
      <c r="V256">
        <f t="shared" si="69"/>
        <v>48999511.621093787</v>
      </c>
    </row>
    <row r="257" spans="5:22" x14ac:dyDescent="0.15">
      <c r="E257" s="1">
        <v>43543</v>
      </c>
      <c r="F257">
        <f t="shared" si="59"/>
        <v>44442190449.019379</v>
      </c>
      <c r="G257">
        <f t="shared" si="60"/>
        <v>24916080.991311435</v>
      </c>
      <c r="H257">
        <v>6000000</v>
      </c>
      <c r="I257">
        <v>0.09</v>
      </c>
      <c r="J257">
        <f t="shared" si="36"/>
        <v>156862745.09803921</v>
      </c>
      <c r="K257">
        <f t="shared" si="61"/>
        <v>3363.8415307040127</v>
      </c>
      <c r="L257">
        <f t="shared" si="62"/>
        <v>37376.017007822367</v>
      </c>
      <c r="N257">
        <v>20000000000</v>
      </c>
      <c r="O257" s="2">
        <f t="shared" si="63"/>
        <v>2.2221095224509688</v>
      </c>
      <c r="P257" s="2">
        <f t="shared" si="64"/>
        <v>1.2458040495655718E-3</v>
      </c>
      <c r="Q257" s="2">
        <f t="shared" si="65"/>
        <v>5.6064025511733551E-4</v>
      </c>
      <c r="R257">
        <v>120000</v>
      </c>
      <c r="S257">
        <f t="shared" si="66"/>
        <v>122980.39215686274</v>
      </c>
      <c r="T257">
        <f t="shared" si="67"/>
        <v>6641.8313137716532</v>
      </c>
      <c r="U257">
        <f t="shared" si="68"/>
        <v>73798.12570857392</v>
      </c>
      <c r="V257">
        <f t="shared" si="69"/>
        <v>49196255.362816736</v>
      </c>
    </row>
    <row r="258" spans="5:22" x14ac:dyDescent="0.15">
      <c r="E258" s="1">
        <v>43544</v>
      </c>
      <c r="F258">
        <f t="shared" si="59"/>
        <v>44599053194.117416</v>
      </c>
      <c r="G258">
        <f t="shared" si="60"/>
        <v>24953457.008319259</v>
      </c>
      <c r="H258">
        <v>6000000</v>
      </c>
      <c r="I258">
        <v>0.09</v>
      </c>
      <c r="J258">
        <f t="shared" si="36"/>
        <v>156862745.09803921</v>
      </c>
      <c r="K258">
        <f t="shared" si="61"/>
        <v>3357.0385765423293</v>
      </c>
      <c r="L258">
        <f t="shared" si="62"/>
        <v>37300.428628248104</v>
      </c>
      <c r="N258">
        <v>20000000000</v>
      </c>
      <c r="O258" s="2">
        <f t="shared" si="63"/>
        <v>2.2299526597058708</v>
      </c>
      <c r="P258" s="2">
        <f t="shared" si="64"/>
        <v>1.2476728504159629E-3</v>
      </c>
      <c r="Q258" s="2">
        <f t="shared" si="65"/>
        <v>5.595064294237215E-4</v>
      </c>
      <c r="R258">
        <v>120000</v>
      </c>
      <c r="S258">
        <f t="shared" si="66"/>
        <v>122980.39215686274</v>
      </c>
      <c r="T258">
        <f t="shared" si="67"/>
        <v>6644.9438286098512</v>
      </c>
      <c r="U258">
        <f t="shared" si="68"/>
        <v>73832.709206776126</v>
      </c>
      <c r="V258">
        <f t="shared" si="69"/>
        <v>49393033.88068217</v>
      </c>
    </row>
    <row r="259" spans="5:22" x14ac:dyDescent="0.15">
      <c r="E259" s="1">
        <v>43545</v>
      </c>
      <c r="F259">
        <f t="shared" si="59"/>
        <v>44755915939.215454</v>
      </c>
      <c r="G259">
        <f t="shared" si="60"/>
        <v>24990757.436947506</v>
      </c>
      <c r="H259">
        <v>6000000</v>
      </c>
      <c r="I259">
        <v>0.09</v>
      </c>
      <c r="J259">
        <f t="shared" si="36"/>
        <v>156862745.09803921</v>
      </c>
      <c r="K259">
        <f t="shared" si="61"/>
        <v>3350.2731756250919</v>
      </c>
      <c r="L259">
        <f t="shared" si="62"/>
        <v>37225.257506945469</v>
      </c>
      <c r="N259">
        <v>20000000000</v>
      </c>
      <c r="O259" s="2">
        <f t="shared" si="63"/>
        <v>2.2377957969607727</v>
      </c>
      <c r="P259" s="2">
        <f t="shared" si="64"/>
        <v>1.2495378718473753E-3</v>
      </c>
      <c r="Q259" s="2">
        <f t="shared" si="65"/>
        <v>5.5837886260418198E-4</v>
      </c>
      <c r="R259">
        <v>120000</v>
      </c>
      <c r="S259">
        <f t="shared" si="66"/>
        <v>122980.39215686274</v>
      </c>
      <c r="T259">
        <f t="shared" si="67"/>
        <v>6648.0391619372258</v>
      </c>
      <c r="U259">
        <f t="shared" si="68"/>
        <v>73867.101799302516</v>
      </c>
      <c r="V259">
        <f t="shared" si="69"/>
        <v>49589846.982045807</v>
      </c>
    </row>
    <row r="260" spans="5:22" x14ac:dyDescent="0.15">
      <c r="E260" s="1">
        <v>43546</v>
      </c>
      <c r="F260">
        <f t="shared" si="59"/>
        <v>44912778684.313492</v>
      </c>
      <c r="G260">
        <f t="shared" si="60"/>
        <v>25027982.69445445</v>
      </c>
      <c r="H260">
        <v>6000000</v>
      </c>
      <c r="I260">
        <v>0.09</v>
      </c>
      <c r="J260">
        <f t="shared" si="36"/>
        <v>156862745.09803921</v>
      </c>
      <c r="K260">
        <f t="shared" si="61"/>
        <v>3343.5449902184573</v>
      </c>
      <c r="L260">
        <f t="shared" si="62"/>
        <v>37150.499891316191</v>
      </c>
      <c r="N260">
        <v>20000000000</v>
      </c>
      <c r="O260" s="2">
        <f t="shared" si="63"/>
        <v>2.2456389342156746</v>
      </c>
      <c r="P260" s="2">
        <f t="shared" si="64"/>
        <v>1.2513991347227226E-3</v>
      </c>
      <c r="Q260" s="2">
        <f t="shared" si="65"/>
        <v>5.5725749836974296E-4</v>
      </c>
      <c r="R260">
        <v>120000</v>
      </c>
      <c r="S260">
        <f t="shared" si="66"/>
        <v>122980.39215686274</v>
      </c>
      <c r="T260">
        <f t="shared" si="67"/>
        <v>6651.117468275118</v>
      </c>
      <c r="U260">
        <f t="shared" si="68"/>
        <v>73901.305203056865</v>
      </c>
      <c r="V260">
        <f t="shared" si="69"/>
        <v>49786694.47600197</v>
      </c>
    </row>
    <row r="261" spans="5:22" x14ac:dyDescent="0.15">
      <c r="E261" s="1">
        <v>43547</v>
      </c>
      <c r="F261">
        <f t="shared" si="59"/>
        <v>45069641429.41153</v>
      </c>
      <c r="G261">
        <f t="shared" si="60"/>
        <v>25065133.194345765</v>
      </c>
      <c r="H261">
        <v>6000000</v>
      </c>
      <c r="I261">
        <v>0.09</v>
      </c>
      <c r="J261">
        <f t="shared" si="36"/>
        <v>156862745.09803921</v>
      </c>
      <c r="K261">
        <f t="shared" si="61"/>
        <v>3336.8536867908742</v>
      </c>
      <c r="L261">
        <f t="shared" si="62"/>
        <v>37076.152075454156</v>
      </c>
      <c r="N261">
        <v>20000000000</v>
      </c>
      <c r="O261" s="2">
        <f t="shared" si="63"/>
        <v>2.2534820714705766</v>
      </c>
      <c r="P261" s="2">
        <f t="shared" si="64"/>
        <v>1.2532566597172883E-3</v>
      </c>
      <c r="Q261" s="2">
        <f t="shared" si="65"/>
        <v>5.5614228113181241E-4</v>
      </c>
      <c r="R261">
        <v>120000</v>
      </c>
      <c r="S261">
        <f t="shared" si="66"/>
        <v>122980.39215686274</v>
      </c>
      <c r="T261">
        <f t="shared" si="67"/>
        <v>6654.1789002222185</v>
      </c>
      <c r="U261">
        <f t="shared" si="68"/>
        <v>73935.321113580212</v>
      </c>
      <c r="V261">
        <f t="shared" si="69"/>
        <v>49983576.17336189</v>
      </c>
    </row>
    <row r="262" spans="5:22" x14ac:dyDescent="0.15">
      <c r="E262" s="1">
        <v>43548</v>
      </c>
      <c r="F262">
        <f t="shared" si="59"/>
        <v>45226504174.509567</v>
      </c>
      <c r="G262">
        <f t="shared" si="60"/>
        <v>25102209.346421219</v>
      </c>
      <c r="H262">
        <v>6000000</v>
      </c>
      <c r="I262">
        <v>0.09</v>
      </c>
      <c r="J262">
        <f t="shared" si="36"/>
        <v>156862745.09803921</v>
      </c>
      <c r="K262">
        <f t="shared" si="61"/>
        <v>3330.1989359464028</v>
      </c>
      <c r="L262">
        <f t="shared" si="62"/>
        <v>37002.210399404474</v>
      </c>
      <c r="N262">
        <v>20000000000</v>
      </c>
      <c r="O262" s="2">
        <f t="shared" si="63"/>
        <v>2.2613252087254785</v>
      </c>
      <c r="P262" s="2">
        <f t="shared" si="64"/>
        <v>1.255110467321061E-3</v>
      </c>
      <c r="Q262" s="2">
        <f t="shared" si="65"/>
        <v>5.550331559910672E-4</v>
      </c>
      <c r="R262">
        <v>120000</v>
      </c>
      <c r="S262">
        <f t="shared" si="66"/>
        <v>122980.39215686274</v>
      </c>
      <c r="T262">
        <f t="shared" si="67"/>
        <v>6657.2236084850774</v>
      </c>
      <c r="U262">
        <f t="shared" si="68"/>
        <v>73969.151205389746</v>
      </c>
      <c r="V262">
        <f t="shared" si="69"/>
        <v>50180491.886632331</v>
      </c>
    </row>
    <row r="263" spans="5:22" x14ac:dyDescent="0.15">
      <c r="E263" s="1">
        <v>43549</v>
      </c>
      <c r="F263">
        <f t="shared" si="59"/>
        <v>45383366919.607605</v>
      </c>
      <c r="G263">
        <f t="shared" si="60"/>
        <v>25139211.556820624</v>
      </c>
      <c r="H263">
        <v>6000000</v>
      </c>
      <c r="I263">
        <v>0.09</v>
      </c>
      <c r="J263">
        <f t="shared" si="36"/>
        <v>156862745.09803921</v>
      </c>
      <c r="K263">
        <f t="shared" si="61"/>
        <v>3323.5804123593198</v>
      </c>
      <c r="L263">
        <f t="shared" si="62"/>
        <v>36928.671248436891</v>
      </c>
      <c r="N263">
        <v>20000000000</v>
      </c>
      <c r="O263" s="2">
        <f t="shared" si="63"/>
        <v>2.2691683459803804</v>
      </c>
      <c r="P263" s="2">
        <f t="shared" si="64"/>
        <v>1.2569605778410312E-3</v>
      </c>
      <c r="Q263" s="2">
        <f t="shared" si="65"/>
        <v>5.5393006872655321E-4</v>
      </c>
      <c r="R263">
        <v>120000</v>
      </c>
      <c r="S263">
        <f t="shared" si="66"/>
        <v>122980.39215686274</v>
      </c>
      <c r="T263">
        <f t="shared" si="67"/>
        <v>6660.2517419080232</v>
      </c>
      <c r="U263">
        <f t="shared" si="68"/>
        <v>74002.797132311374</v>
      </c>
      <c r="V263">
        <f t="shared" si="69"/>
        <v>50377441.429994583</v>
      </c>
    </row>
    <row r="264" spans="5:22" x14ac:dyDescent="0.15">
      <c r="E264" s="1">
        <v>43550</v>
      </c>
      <c r="F264">
        <f t="shared" si="59"/>
        <v>45540229664.705643</v>
      </c>
      <c r="G264">
        <f t="shared" si="60"/>
        <v>25176140.22806906</v>
      </c>
      <c r="H264">
        <v>6000000</v>
      </c>
      <c r="I264">
        <v>0.09</v>
      </c>
      <c r="J264">
        <f t="shared" ref="J264:J327" si="70">H264/0.51*1.2/I264</f>
        <v>156862745.09803921</v>
      </c>
      <c r="K264">
        <f t="shared" si="61"/>
        <v>3316.9977947099737</v>
      </c>
      <c r="L264">
        <f t="shared" si="62"/>
        <v>36855.531052333041</v>
      </c>
      <c r="N264">
        <v>20000000000</v>
      </c>
      <c r="O264" s="2">
        <f t="shared" si="63"/>
        <v>2.2770114832352824</v>
      </c>
      <c r="P264" s="2">
        <f t="shared" si="64"/>
        <v>1.2588070114034531E-3</v>
      </c>
      <c r="Q264" s="2">
        <f t="shared" si="65"/>
        <v>5.5283296578499566E-4</v>
      </c>
      <c r="R264">
        <v>120000</v>
      </c>
      <c r="S264">
        <f t="shared" si="66"/>
        <v>122980.39215686274</v>
      </c>
      <c r="T264">
        <f t="shared" si="67"/>
        <v>6663.2634475025097</v>
      </c>
      <c r="U264">
        <f t="shared" si="68"/>
        <v>74036.260527805673</v>
      </c>
      <c r="V264">
        <f t="shared" si="69"/>
        <v>50574424.619283758</v>
      </c>
    </row>
    <row r="265" spans="5:22" x14ac:dyDescent="0.15">
      <c r="E265" s="1">
        <v>43551</v>
      </c>
      <c r="F265">
        <f t="shared" si="59"/>
        <v>45697092409.80368</v>
      </c>
      <c r="G265">
        <f t="shared" si="60"/>
        <v>25212995.759121392</v>
      </c>
      <c r="H265">
        <v>6000000</v>
      </c>
      <c r="I265">
        <v>0.09</v>
      </c>
      <c r="J265">
        <f t="shared" si="70"/>
        <v>156862745.09803921</v>
      </c>
      <c r="K265">
        <f t="shared" si="61"/>
        <v>3310.4507656218789</v>
      </c>
      <c r="L265">
        <f t="shared" si="62"/>
        <v>36782.786284687543</v>
      </c>
      <c r="N265">
        <v>20000000000</v>
      </c>
      <c r="O265" s="2">
        <f t="shared" si="63"/>
        <v>2.2848546204901838</v>
      </c>
      <c r="P265" s="2">
        <f t="shared" si="64"/>
        <v>1.2606497879560695E-3</v>
      </c>
      <c r="Q265" s="2">
        <f t="shared" si="65"/>
        <v>5.5174179427031316E-4</v>
      </c>
      <c r="R265">
        <v>120000</v>
      </c>
      <c r="S265">
        <f t="shared" si="66"/>
        <v>122980.39215686274</v>
      </c>
      <c r="T265">
        <f t="shared" si="67"/>
        <v>6666.2588704758964</v>
      </c>
      <c r="U265">
        <f t="shared" si="68"/>
        <v>74069.543005287735</v>
      </c>
      <c r="V265">
        <f t="shared" si="69"/>
        <v>50771441.271968424</v>
      </c>
    </row>
    <row r="266" spans="5:22" x14ac:dyDescent="0.15">
      <c r="E266" s="1">
        <v>43552</v>
      </c>
      <c r="F266">
        <f t="shared" si="59"/>
        <v>45853955154.901718</v>
      </c>
      <c r="G266">
        <f t="shared" si="60"/>
        <v>25249778.545406081</v>
      </c>
      <c r="H266">
        <v>6000000</v>
      </c>
      <c r="I266">
        <v>0.09</v>
      </c>
      <c r="J266">
        <f t="shared" si="70"/>
        <v>156862745.09803921</v>
      </c>
      <c r="K266">
        <f t="shared" si="61"/>
        <v>3303.9390115999954</v>
      </c>
      <c r="L266">
        <f t="shared" si="62"/>
        <v>36710.433462222172</v>
      </c>
      <c r="N266">
        <v>20000000000</v>
      </c>
      <c r="O266" s="2">
        <f t="shared" si="63"/>
        <v>2.2926977577450858</v>
      </c>
      <c r="P266" s="2">
        <f t="shared" si="64"/>
        <v>1.2624889272703041E-3</v>
      </c>
      <c r="Q266" s="2">
        <f t="shared" si="65"/>
        <v>5.5065650193333252E-4</v>
      </c>
      <c r="R266">
        <v>120000</v>
      </c>
      <c r="S266">
        <f t="shared" si="66"/>
        <v>122980.39215686274</v>
      </c>
      <c r="T266">
        <f t="shared" si="67"/>
        <v>6669.2381542596922</v>
      </c>
      <c r="U266">
        <f t="shared" si="68"/>
        <v>74102.646158441028</v>
      </c>
      <c r="V266">
        <f t="shared" si="69"/>
        <v>50968491.207130574</v>
      </c>
    </row>
    <row r="267" spans="5:22" x14ac:dyDescent="0.15">
      <c r="E267" s="1">
        <v>43553</v>
      </c>
      <c r="F267">
        <f t="shared" si="59"/>
        <v>46010817899.999756</v>
      </c>
      <c r="G267">
        <f t="shared" si="60"/>
        <v>25286488.978868302</v>
      </c>
      <c r="H267">
        <v>6000000</v>
      </c>
      <c r="I267">
        <v>0.09</v>
      </c>
      <c r="J267">
        <f t="shared" si="70"/>
        <v>156862745.09803921</v>
      </c>
      <c r="K267">
        <f t="shared" si="61"/>
        <v>3297.4622229701904</v>
      </c>
      <c r="L267">
        <f t="shared" si="62"/>
        <v>36638.469144113231</v>
      </c>
      <c r="N267">
        <v>20000000000</v>
      </c>
      <c r="O267" s="2">
        <f t="shared" si="63"/>
        <v>2.3005408949999877</v>
      </c>
      <c r="P267" s="2">
        <f t="shared" si="64"/>
        <v>1.264324448943415E-3</v>
      </c>
      <c r="Q267" s="2">
        <f t="shared" si="65"/>
        <v>5.495770371616984E-4</v>
      </c>
      <c r="R267">
        <v>120000</v>
      </c>
      <c r="S267">
        <f t="shared" si="66"/>
        <v>122980.39215686274</v>
      </c>
      <c r="T267">
        <f t="shared" si="67"/>
        <v>6672.2014405372447</v>
      </c>
      <c r="U267">
        <f t="shared" si="68"/>
        <v>74135.57156152495</v>
      </c>
      <c r="V267">
        <f t="shared" si="69"/>
        <v>51165574.245445877</v>
      </c>
    </row>
    <row r="268" spans="5:22" x14ac:dyDescent="0.15">
      <c r="E268" s="1">
        <v>43554</v>
      </c>
      <c r="F268">
        <f t="shared" si="59"/>
        <v>46167680645.097794</v>
      </c>
      <c r="G268">
        <f t="shared" si="60"/>
        <v>25323127.448012415</v>
      </c>
      <c r="H268">
        <v>6000000</v>
      </c>
      <c r="I268">
        <v>0.09</v>
      </c>
      <c r="J268">
        <f t="shared" si="70"/>
        <v>156862745.09803921</v>
      </c>
      <c r="K268">
        <f t="shared" si="61"/>
        <v>3291.0200938198477</v>
      </c>
      <c r="L268">
        <f t="shared" si="62"/>
        <v>36566.889931331643</v>
      </c>
      <c r="N268">
        <v>20000000000</v>
      </c>
      <c r="O268" s="2">
        <f t="shared" si="63"/>
        <v>2.3083840322548896</v>
      </c>
      <c r="P268" s="2">
        <f t="shared" si="64"/>
        <v>1.2661563724006208E-3</v>
      </c>
      <c r="Q268" s="2">
        <f t="shared" si="65"/>
        <v>5.4850334896997454E-4</v>
      </c>
      <c r="R268">
        <v>120000</v>
      </c>
      <c r="S268">
        <f t="shared" si="66"/>
        <v>122980.39215686274</v>
      </c>
      <c r="T268">
        <f t="shared" si="67"/>
        <v>6675.1488692709227</v>
      </c>
      <c r="U268">
        <f t="shared" si="68"/>
        <v>74168.320769676924</v>
      </c>
      <c r="V268">
        <f t="shared" si="69"/>
        <v>51362690.209164262</v>
      </c>
    </row>
    <row r="269" spans="5:22" x14ac:dyDescent="0.15">
      <c r="E269" s="1">
        <v>43555</v>
      </c>
      <c r="F269">
        <f t="shared" si="59"/>
        <v>46324543390.195831</v>
      </c>
      <c r="G269">
        <f t="shared" si="60"/>
        <v>25359694.337943748</v>
      </c>
      <c r="H269">
        <v>6000000</v>
      </c>
      <c r="I269">
        <v>0.09</v>
      </c>
      <c r="J269">
        <f t="shared" si="70"/>
        <v>156862745.09803921</v>
      </c>
      <c r="K269">
        <f t="shared" si="61"/>
        <v>3284.6123219395918</v>
      </c>
      <c r="L269">
        <f t="shared" si="62"/>
        <v>36495.692465995468</v>
      </c>
      <c r="N269">
        <v>20000000000</v>
      </c>
      <c r="O269" s="2">
        <f t="shared" si="63"/>
        <v>2.3162271695097916</v>
      </c>
      <c r="P269" s="2">
        <f t="shared" si="64"/>
        <v>1.2679847168971874E-3</v>
      </c>
      <c r="Q269" s="2">
        <f t="shared" si="65"/>
        <v>5.4743538698993194E-4</v>
      </c>
      <c r="R269">
        <v>120000</v>
      </c>
      <c r="S269">
        <f t="shared" si="66"/>
        <v>122980.39215686274</v>
      </c>
      <c r="T269">
        <f t="shared" si="67"/>
        <v>6678.0805787287654</v>
      </c>
      <c r="U269">
        <f t="shared" si="68"/>
        <v>74200.895319208503</v>
      </c>
      <c r="V269">
        <f t="shared" si="69"/>
        <v>51559838.922090799</v>
      </c>
    </row>
    <row r="270" spans="5:22" x14ac:dyDescent="0.15">
      <c r="E270" s="1">
        <v>43556</v>
      </c>
      <c r="F270">
        <f t="shared" si="59"/>
        <v>46481406135.293869</v>
      </c>
      <c r="G270">
        <f t="shared" si="60"/>
        <v>25396190.030409742</v>
      </c>
      <c r="H270">
        <v>6000000</v>
      </c>
      <c r="I270">
        <v>0.09</v>
      </c>
      <c r="J270">
        <f t="shared" si="70"/>
        <v>156862745.09803921</v>
      </c>
      <c r="K270">
        <f t="shared" si="61"/>
        <v>3278.238608766113</v>
      </c>
      <c r="L270">
        <f t="shared" si="62"/>
        <v>36424.873430734588</v>
      </c>
      <c r="N270">
        <v>20000000000</v>
      </c>
      <c r="O270" s="2">
        <f t="shared" si="63"/>
        <v>2.3240703067646935</v>
      </c>
      <c r="P270" s="2">
        <f t="shared" si="64"/>
        <v>1.269809501520487E-3</v>
      </c>
      <c r="Q270" s="2">
        <f t="shared" si="65"/>
        <v>5.463731014610189E-4</v>
      </c>
      <c r="R270">
        <v>120000</v>
      </c>
      <c r="S270">
        <f t="shared" si="66"/>
        <v>122980.39215686274</v>
      </c>
      <c r="T270">
        <f t="shared" si="67"/>
        <v>6680.9967055106581</v>
      </c>
      <c r="U270">
        <f t="shared" si="68"/>
        <v>74233.296727896202</v>
      </c>
      <c r="V270">
        <f t="shared" si="69"/>
        <v>51757020.209566869</v>
      </c>
    </row>
    <row r="271" spans="5:22" x14ac:dyDescent="0.15">
      <c r="E271" s="1">
        <v>43557</v>
      </c>
      <c r="F271">
        <f t="shared" si="59"/>
        <v>46638268880.391907</v>
      </c>
      <c r="G271">
        <f t="shared" si="60"/>
        <v>25432614.903840479</v>
      </c>
      <c r="H271">
        <v>6000000</v>
      </c>
      <c r="I271">
        <v>0.09</v>
      </c>
      <c r="J271">
        <f t="shared" si="70"/>
        <v>156862745.09803921</v>
      </c>
      <c r="K271">
        <f t="shared" si="61"/>
        <v>3271.8986593260661</v>
      </c>
      <c r="L271">
        <f t="shared" si="62"/>
        <v>36354.429548067405</v>
      </c>
      <c r="N271">
        <v>20000000000</v>
      </c>
      <c r="O271" s="2">
        <f t="shared" si="63"/>
        <v>2.3319134440195954</v>
      </c>
      <c r="P271" s="2">
        <f t="shared" si="64"/>
        <v>1.2716307451920239E-3</v>
      </c>
      <c r="Q271" s="2">
        <f t="shared" si="65"/>
        <v>5.4531644322101101E-4</v>
      </c>
      <c r="R271">
        <v>120000</v>
      </c>
      <c r="S271">
        <f t="shared" si="66"/>
        <v>122980.39215686274</v>
      </c>
      <c r="T271">
        <f t="shared" si="67"/>
        <v>6683.8973845739856</v>
      </c>
      <c r="U271">
        <f t="shared" si="68"/>
        <v>74265.526495266517</v>
      </c>
      <c r="V271">
        <f t="shared" si="69"/>
        <v>51954233.898451626</v>
      </c>
    </row>
    <row r="272" spans="5:22" x14ac:dyDescent="0.15">
      <c r="E272" s="1">
        <v>43558</v>
      </c>
      <c r="F272">
        <f t="shared" si="59"/>
        <v>46795131625.489944</v>
      </c>
      <c r="G272">
        <f t="shared" si="60"/>
        <v>25468969.333388545</v>
      </c>
      <c r="H272">
        <v>6000000</v>
      </c>
      <c r="I272">
        <v>0.09</v>
      </c>
      <c r="J272">
        <f t="shared" si="70"/>
        <v>156862745.09803921</v>
      </c>
      <c r="K272">
        <f t="shared" si="61"/>
        <v>3265.5921821810098</v>
      </c>
      <c r="L272">
        <f t="shared" si="62"/>
        <v>36284.357579789001</v>
      </c>
      <c r="N272">
        <v>20000000000</v>
      </c>
      <c r="O272" s="2">
        <f t="shared" si="63"/>
        <v>2.3397565812744974</v>
      </c>
      <c r="P272" s="2">
        <f t="shared" si="64"/>
        <v>1.2734484666694272E-3</v>
      </c>
      <c r="Q272" s="2">
        <f t="shared" si="65"/>
        <v>5.4426536369683485E-4</v>
      </c>
      <c r="R272">
        <v>120000</v>
      </c>
      <c r="S272">
        <f t="shared" si="66"/>
        <v>122980.39215686274</v>
      </c>
      <c r="T272">
        <f t="shared" si="67"/>
        <v>6686.7827492588312</v>
      </c>
      <c r="U272">
        <f t="shared" si="68"/>
        <v>74297.58610287591</v>
      </c>
      <c r="V272">
        <f t="shared" si="69"/>
        <v>52151479.817103751</v>
      </c>
    </row>
    <row r="273" spans="5:22" x14ac:dyDescent="0.15">
      <c r="E273" s="1">
        <v>43559</v>
      </c>
      <c r="F273">
        <f t="shared" si="59"/>
        <v>46951994370.587982</v>
      </c>
      <c r="G273">
        <f t="shared" si="60"/>
        <v>25505253.690968335</v>
      </c>
      <c r="H273">
        <v>6000000</v>
      </c>
      <c r="I273">
        <v>0.09</v>
      </c>
      <c r="J273">
        <f t="shared" si="70"/>
        <v>156862745.09803921</v>
      </c>
      <c r="K273">
        <f t="shared" si="61"/>
        <v>3259.3188893733795</v>
      </c>
      <c r="L273">
        <f t="shared" si="62"/>
        <v>36214.654326370888</v>
      </c>
      <c r="N273">
        <v>20000000000</v>
      </c>
      <c r="O273" s="2">
        <f t="shared" si="63"/>
        <v>2.3475997185293993</v>
      </c>
      <c r="P273" s="2">
        <f t="shared" si="64"/>
        <v>1.2752626845484167E-3</v>
      </c>
      <c r="Q273" s="2">
        <f t="shared" si="65"/>
        <v>5.432198148955633E-4</v>
      </c>
      <c r="R273">
        <v>120000</v>
      </c>
      <c r="S273">
        <f t="shared" si="66"/>
        <v>122980.39215686274</v>
      </c>
      <c r="T273">
        <f t="shared" si="67"/>
        <v>6689.652931312693</v>
      </c>
      <c r="U273">
        <f t="shared" si="68"/>
        <v>74329.477014585485</v>
      </c>
      <c r="V273">
        <f t="shared" si="69"/>
        <v>52348757.795363486</v>
      </c>
    </row>
    <row r="274" spans="5:22" x14ac:dyDescent="0.15">
      <c r="E274" s="1">
        <v>43560</v>
      </c>
      <c r="F274">
        <f t="shared" si="59"/>
        <v>47108857115.68602</v>
      </c>
      <c r="G274">
        <f t="shared" si="60"/>
        <v>25541468.345294707</v>
      </c>
      <c r="H274">
        <v>6000000</v>
      </c>
      <c r="I274">
        <v>0.09</v>
      </c>
      <c r="J274">
        <f t="shared" si="70"/>
        <v>156862745.09803921</v>
      </c>
      <c r="K274">
        <f t="shared" si="61"/>
        <v>3253.0784963734641</v>
      </c>
      <c r="L274">
        <f t="shared" si="62"/>
        <v>36145.316626371823</v>
      </c>
      <c r="N274">
        <v>20000000000</v>
      </c>
      <c r="O274" s="2">
        <f t="shared" si="63"/>
        <v>2.3554428557843008</v>
      </c>
      <c r="P274" s="2">
        <f t="shared" si="64"/>
        <v>1.2770734172647352E-3</v>
      </c>
      <c r="Q274" s="2">
        <f t="shared" si="65"/>
        <v>5.4217974939557733E-4</v>
      </c>
      <c r="R274">
        <v>120000</v>
      </c>
      <c r="S274">
        <f t="shared" si="66"/>
        <v>122980.39215686274</v>
      </c>
      <c r="T274">
        <f t="shared" si="67"/>
        <v>6692.5080609147444</v>
      </c>
      <c r="U274">
        <f t="shared" si="68"/>
        <v>74361.2006768305</v>
      </c>
      <c r="V274">
        <f t="shared" si="69"/>
        <v>52546067.664534934</v>
      </c>
    </row>
    <row r="275" spans="5:22" x14ac:dyDescent="0.15">
      <c r="E275" s="1">
        <v>43561</v>
      </c>
      <c r="F275">
        <f t="shared" si="59"/>
        <v>47265719860.784058</v>
      </c>
      <c r="G275">
        <f t="shared" si="60"/>
        <v>25577613.66192108</v>
      </c>
      <c r="H275">
        <v>6000000</v>
      </c>
      <c r="I275">
        <v>0.09</v>
      </c>
      <c r="J275">
        <f t="shared" si="70"/>
        <v>156862745.09803921</v>
      </c>
      <c r="K275">
        <f t="shared" si="61"/>
        <v>3246.8707220273518</v>
      </c>
      <c r="L275">
        <f t="shared" si="62"/>
        <v>36076.341355859469</v>
      </c>
      <c r="N275">
        <v>20000000000</v>
      </c>
      <c r="O275" s="2">
        <f t="shared" si="63"/>
        <v>2.3632859930392027</v>
      </c>
      <c r="P275" s="2">
        <f t="shared" si="64"/>
        <v>1.2788806830960539E-3</v>
      </c>
      <c r="Q275" s="2">
        <f t="shared" si="65"/>
        <v>5.4114512033789203E-4</v>
      </c>
      <c r="R275">
        <v>120000</v>
      </c>
      <c r="S275">
        <f t="shared" si="66"/>
        <v>122980.39215686274</v>
      </c>
      <c r="T275">
        <f t="shared" si="67"/>
        <v>6695.3482666996488</v>
      </c>
      <c r="U275">
        <f t="shared" si="68"/>
        <v>74392.758518884992</v>
      </c>
      <c r="V275">
        <f t="shared" si="69"/>
        <v>52743409.257368624</v>
      </c>
    </row>
    <row r="276" spans="5:22" x14ac:dyDescent="0.15">
      <c r="E276" s="1">
        <v>43562</v>
      </c>
      <c r="F276">
        <f t="shared" si="59"/>
        <v>47422582605.882095</v>
      </c>
      <c r="G276">
        <f t="shared" si="60"/>
        <v>25613690.00327694</v>
      </c>
      <c r="H276">
        <v>6000000</v>
      </c>
      <c r="I276">
        <v>0.09</v>
      </c>
      <c r="J276">
        <f t="shared" si="70"/>
        <v>156862745.09803921</v>
      </c>
      <c r="K276">
        <f t="shared" si="61"/>
        <v>3240.6952885058517</v>
      </c>
      <c r="L276">
        <f t="shared" si="62"/>
        <v>36007.725427842801</v>
      </c>
      <c r="N276">
        <v>20000000000</v>
      </c>
      <c r="O276" s="2">
        <f t="shared" si="63"/>
        <v>2.3711291302941047</v>
      </c>
      <c r="P276" s="2">
        <f t="shared" si="64"/>
        <v>1.280684500163847E-3</v>
      </c>
      <c r="Q276" s="2">
        <f t="shared" si="65"/>
        <v>5.4011588141764186E-4</v>
      </c>
      <c r="R276">
        <v>120000</v>
      </c>
      <c r="S276">
        <f t="shared" si="66"/>
        <v>122980.39215686274</v>
      </c>
      <c r="T276">
        <f t="shared" si="67"/>
        <v>6698.1736757809322</v>
      </c>
      <c r="U276">
        <f t="shared" si="68"/>
        <v>74424.151953121473</v>
      </c>
      <c r="V276">
        <f t="shared" si="69"/>
        <v>52940782.408044368</v>
      </c>
    </row>
    <row r="277" spans="5:22" x14ac:dyDescent="0.15">
      <c r="E277" s="1">
        <v>43563</v>
      </c>
      <c r="F277">
        <f t="shared" si="59"/>
        <v>47579445350.980133</v>
      </c>
      <c r="G277">
        <f t="shared" si="60"/>
        <v>25649697.728704784</v>
      </c>
      <c r="H277">
        <v>6000000</v>
      </c>
      <c r="I277">
        <v>0.09</v>
      </c>
      <c r="J277">
        <f t="shared" si="70"/>
        <v>156862745.09803921</v>
      </c>
      <c r="K277">
        <f t="shared" si="61"/>
        <v>3234.5519212543413</v>
      </c>
      <c r="L277">
        <f t="shared" si="62"/>
        <v>35939.465791714902</v>
      </c>
      <c r="N277">
        <v>20000000000</v>
      </c>
      <c r="O277" s="2">
        <f t="shared" si="63"/>
        <v>2.3789722675490066</v>
      </c>
      <c r="P277" s="2">
        <f t="shared" si="64"/>
        <v>1.2824848864352392E-3</v>
      </c>
      <c r="Q277" s="2">
        <f t="shared" si="65"/>
        <v>5.3909198687572351E-4</v>
      </c>
      <c r="R277">
        <v>120000</v>
      </c>
      <c r="S277">
        <f t="shared" si="66"/>
        <v>122980.39215686274</v>
      </c>
      <c r="T277">
        <f t="shared" si="67"/>
        <v>6700.9844137739246</v>
      </c>
      <c r="U277">
        <f t="shared" si="68"/>
        <v>74455.382375265835</v>
      </c>
      <c r="V277">
        <f t="shared" si="69"/>
        <v>53138186.952154353</v>
      </c>
    </row>
    <row r="278" spans="5:22" x14ac:dyDescent="0.15">
      <c r="E278" s="1">
        <v>43564</v>
      </c>
      <c r="F278">
        <f t="shared" si="59"/>
        <v>47736308096.078171</v>
      </c>
      <c r="G278">
        <f t="shared" si="60"/>
        <v>25685637.194496498</v>
      </c>
      <c r="H278">
        <v>6000000</v>
      </c>
      <c r="I278">
        <v>0.09</v>
      </c>
      <c r="J278">
        <f t="shared" si="70"/>
        <v>156862745.09803921</v>
      </c>
      <c r="K278">
        <f t="shared" si="61"/>
        <v>3228.4403489435413</v>
      </c>
      <c r="L278">
        <f t="shared" si="62"/>
        <v>35871.559432706017</v>
      </c>
      <c r="N278">
        <v>20000000000</v>
      </c>
      <c r="O278" s="2">
        <f t="shared" si="63"/>
        <v>2.3868154048039085</v>
      </c>
      <c r="P278" s="2">
        <f t="shared" si="64"/>
        <v>1.2842818597248249E-3</v>
      </c>
      <c r="Q278" s="2">
        <f t="shared" si="65"/>
        <v>5.3807339149059019E-4</v>
      </c>
      <c r="R278">
        <v>120000</v>
      </c>
      <c r="S278">
        <f t="shared" si="66"/>
        <v>122980.39215686274</v>
      </c>
      <c r="T278">
        <f t="shared" si="67"/>
        <v>6703.7806048182838</v>
      </c>
      <c r="U278">
        <f t="shared" si="68"/>
        <v>74486.451164647602</v>
      </c>
      <c r="V278">
        <f t="shared" si="69"/>
        <v>53335622.726686478</v>
      </c>
    </row>
    <row r="279" spans="5:22" x14ac:dyDescent="0.15">
      <c r="E279" s="1">
        <v>43565</v>
      </c>
      <c r="F279">
        <f t="shared" si="59"/>
        <v>47893170841.176208</v>
      </c>
      <c r="G279">
        <f t="shared" si="60"/>
        <v>25721508.753929205</v>
      </c>
      <c r="H279">
        <v>6000000</v>
      </c>
      <c r="I279">
        <v>0.09</v>
      </c>
      <c r="J279">
        <f t="shared" si="70"/>
        <v>156862745.09803921</v>
      </c>
      <c r="K279">
        <f t="shared" si="61"/>
        <v>3222.3603034211851</v>
      </c>
      <c r="L279">
        <f t="shared" si="62"/>
        <v>35804.003371346502</v>
      </c>
      <c r="N279">
        <v>20000000000</v>
      </c>
      <c r="O279" s="2">
        <f t="shared" si="63"/>
        <v>2.3946585420588105</v>
      </c>
      <c r="P279" s="2">
        <f t="shared" si="64"/>
        <v>1.2860754376964603E-3</v>
      </c>
      <c r="Q279" s="2">
        <f t="shared" si="65"/>
        <v>5.3706005057019756E-4</v>
      </c>
      <c r="R279">
        <v>120000</v>
      </c>
      <c r="S279">
        <f t="shared" si="66"/>
        <v>122980.39215686274</v>
      </c>
      <c r="T279">
        <f t="shared" si="67"/>
        <v>6706.5623716001091</v>
      </c>
      <c r="U279">
        <f t="shared" si="68"/>
        <v>74517.359684445662</v>
      </c>
      <c r="V279">
        <f t="shared" si="69"/>
        <v>53533089.570007987</v>
      </c>
    </row>
    <row r="280" spans="5:22" x14ac:dyDescent="0.15">
      <c r="E280" s="1">
        <v>43566</v>
      </c>
      <c r="F280">
        <f t="shared" si="59"/>
        <v>48050033586.274246</v>
      </c>
      <c r="G280">
        <f t="shared" si="60"/>
        <v>25757312.757300552</v>
      </c>
      <c r="H280">
        <v>6000000</v>
      </c>
      <c r="I280">
        <v>0.09</v>
      </c>
      <c r="J280">
        <f t="shared" si="70"/>
        <v>156862745.09803921</v>
      </c>
      <c r="K280">
        <f t="shared" si="61"/>
        <v>3216.3115196645695</v>
      </c>
      <c r="L280">
        <f t="shared" si="62"/>
        <v>35736.794662939661</v>
      </c>
      <c r="N280">
        <v>20000000000</v>
      </c>
      <c r="O280" s="2">
        <f t="shared" si="63"/>
        <v>2.4025016793137124</v>
      </c>
      <c r="P280" s="2">
        <f t="shared" si="64"/>
        <v>1.2878656378650275E-3</v>
      </c>
      <c r="Q280" s="2">
        <f t="shared" si="65"/>
        <v>5.3605191994409492E-4</v>
      </c>
      <c r="R280">
        <v>120000</v>
      </c>
      <c r="S280">
        <f t="shared" si="66"/>
        <v>122980.39215686274</v>
      </c>
      <c r="T280">
        <f t="shared" si="67"/>
        <v>6709.32983537365</v>
      </c>
      <c r="U280">
        <f t="shared" si="68"/>
        <v>74548.109281929443</v>
      </c>
      <c r="V280">
        <f t="shared" si="69"/>
        <v>53730587.321849294</v>
      </c>
    </row>
    <row r="281" spans="5:22" x14ac:dyDescent="0.15">
      <c r="E281" s="1">
        <v>43567</v>
      </c>
      <c r="F281">
        <f t="shared" si="59"/>
        <v>48206896331.372284</v>
      </c>
      <c r="G281">
        <f t="shared" si="60"/>
        <v>25793049.551963493</v>
      </c>
      <c r="H281">
        <v>6000000</v>
      </c>
      <c r="I281">
        <v>0.09</v>
      </c>
      <c r="J281">
        <f t="shared" si="70"/>
        <v>156862745.09803921</v>
      </c>
      <c r="K281">
        <f t="shared" si="61"/>
        <v>3210.2937357339624</v>
      </c>
      <c r="L281">
        <f t="shared" si="62"/>
        <v>35669.930397044031</v>
      </c>
      <c r="N281">
        <v>20000000000</v>
      </c>
      <c r="O281" s="2">
        <f t="shared" si="63"/>
        <v>2.4103448165686143</v>
      </c>
      <c r="P281" s="2">
        <f t="shared" si="64"/>
        <v>1.2896524775981746E-3</v>
      </c>
      <c r="Q281" s="2">
        <f t="shared" si="65"/>
        <v>5.3504895595566032E-4</v>
      </c>
      <c r="R281">
        <v>120000</v>
      </c>
      <c r="S281">
        <f t="shared" si="66"/>
        <v>122980.39215686274</v>
      </c>
      <c r="T281">
        <f t="shared" si="67"/>
        <v>6712.0831159826212</v>
      </c>
      <c r="U281">
        <f t="shared" si="68"/>
        <v>74578.701288695796</v>
      </c>
      <c r="V281">
        <f t="shared" si="69"/>
        <v>53928115.823288083</v>
      </c>
    </row>
    <row r="282" spans="5:22" x14ac:dyDescent="0.15">
      <c r="E282" s="1">
        <v>43568</v>
      </c>
      <c r="F282">
        <f t="shared" si="59"/>
        <v>48363759076.470322</v>
      </c>
      <c r="G282">
        <f t="shared" si="60"/>
        <v>25828719.482360538</v>
      </c>
      <c r="H282">
        <v>6000000</v>
      </c>
      <c r="I282">
        <v>0.09</v>
      </c>
      <c r="J282">
        <f t="shared" si="70"/>
        <v>156862745.09803921</v>
      </c>
      <c r="K282">
        <f t="shared" si="61"/>
        <v>3204.3066927268587</v>
      </c>
      <c r="L282">
        <f t="shared" si="62"/>
        <v>35603.4076969651</v>
      </c>
      <c r="N282">
        <v>20000000000</v>
      </c>
      <c r="O282" s="2">
        <f t="shared" si="63"/>
        <v>2.4181879538235163</v>
      </c>
      <c r="P282" s="2">
        <f t="shared" si="64"/>
        <v>1.291435974118027E-3</v>
      </c>
      <c r="Q282" s="2">
        <f t="shared" si="65"/>
        <v>5.340511154544765E-4</v>
      </c>
      <c r="R282">
        <v>120000</v>
      </c>
      <c r="S282">
        <f t="shared" si="66"/>
        <v>122980.39215686274</v>
      </c>
      <c r="T282">
        <f t="shared" si="67"/>
        <v>6714.8223318811351</v>
      </c>
      <c r="U282">
        <f t="shared" si="68"/>
        <v>74609.1370209015</v>
      </c>
      <c r="V282">
        <f t="shared" si="69"/>
        <v>54125674.916733637</v>
      </c>
    </row>
    <row r="283" spans="5:22" x14ac:dyDescent="0.15">
      <c r="E283" s="1">
        <v>43569</v>
      </c>
      <c r="F283">
        <f t="shared" si="59"/>
        <v>48520621821.568359</v>
      </c>
      <c r="G283">
        <f t="shared" si="60"/>
        <v>25864322.890057504</v>
      </c>
      <c r="H283">
        <v>6000000</v>
      </c>
      <c r="I283">
        <v>0.09</v>
      </c>
      <c r="J283">
        <f t="shared" si="70"/>
        <v>156862745.09803921</v>
      </c>
      <c r="K283">
        <f t="shared" si="61"/>
        <v>3198.3501347330603</v>
      </c>
      <c r="L283">
        <f t="shared" si="62"/>
        <v>35537.223719256224</v>
      </c>
      <c r="N283">
        <v>20000000000</v>
      </c>
      <c r="O283" s="2">
        <f t="shared" si="63"/>
        <v>2.4260310910784182</v>
      </c>
      <c r="P283" s="2">
        <f t="shared" si="64"/>
        <v>1.2932161445028752E-3</v>
      </c>
      <c r="Q283" s="2">
        <f t="shared" si="65"/>
        <v>5.3305835578884336E-4</v>
      </c>
      <c r="R283">
        <v>120000</v>
      </c>
      <c r="S283">
        <f t="shared" si="66"/>
        <v>122980.39215686274</v>
      </c>
      <c r="T283">
        <f t="shared" si="67"/>
        <v>6717.5476001542493</v>
      </c>
      <c r="U283">
        <f t="shared" si="68"/>
        <v>74639.417779491661</v>
      </c>
      <c r="V283">
        <f t="shared" si="69"/>
        <v>54323264.4459114</v>
      </c>
    </row>
    <row r="284" spans="5:22" x14ac:dyDescent="0.15">
      <c r="E284" s="1">
        <v>43570</v>
      </c>
      <c r="F284">
        <f t="shared" si="59"/>
        <v>48677484566.666397</v>
      </c>
      <c r="G284">
        <f t="shared" si="60"/>
        <v>25899860.113776762</v>
      </c>
      <c r="H284">
        <v>6000000</v>
      </c>
      <c r="I284">
        <v>0.09</v>
      </c>
      <c r="J284">
        <f t="shared" si="70"/>
        <v>156862745.09803921</v>
      </c>
      <c r="K284">
        <f t="shared" si="61"/>
        <v>3192.4238087905542</v>
      </c>
      <c r="L284">
        <f t="shared" si="62"/>
        <v>35471.375653228381</v>
      </c>
      <c r="N284">
        <v>20000000000</v>
      </c>
      <c r="O284" s="2">
        <f t="shared" si="63"/>
        <v>2.4338742283333197</v>
      </c>
      <c r="P284" s="2">
        <f t="shared" si="64"/>
        <v>1.294993005688838E-3</v>
      </c>
      <c r="Q284" s="2">
        <f t="shared" si="65"/>
        <v>5.3207063479842579E-4</v>
      </c>
      <c r="R284">
        <v>120000</v>
      </c>
      <c r="S284">
        <f t="shared" si="66"/>
        <v>122980.39215686274</v>
      </c>
      <c r="T284">
        <f t="shared" si="67"/>
        <v>6720.2590365381566</v>
      </c>
      <c r="U284">
        <f t="shared" si="68"/>
        <v>74669.544850423961</v>
      </c>
      <c r="V284">
        <f t="shared" si="69"/>
        <v>54520884.255847752</v>
      </c>
    </row>
    <row r="285" spans="5:22" x14ac:dyDescent="0.15">
      <c r="E285" s="1">
        <v>43571</v>
      </c>
      <c r="F285">
        <f t="shared" si="59"/>
        <v>48834347311.764435</v>
      </c>
      <c r="G285">
        <f t="shared" si="60"/>
        <v>25935331.489429992</v>
      </c>
      <c r="H285">
        <v>6000000</v>
      </c>
      <c r="I285">
        <v>0.09</v>
      </c>
      <c r="J285">
        <f t="shared" si="70"/>
        <v>156862745.09803921</v>
      </c>
      <c r="K285">
        <f t="shared" si="61"/>
        <v>3186.5274648421941</v>
      </c>
      <c r="L285">
        <f t="shared" si="62"/>
        <v>35405.860720468823</v>
      </c>
      <c r="N285">
        <v>20000000000</v>
      </c>
      <c r="O285" s="2">
        <f t="shared" si="63"/>
        <v>2.4417173655882216</v>
      </c>
      <c r="P285" s="2">
        <f t="shared" si="64"/>
        <v>1.2967665744714996E-3</v>
      </c>
      <c r="Q285" s="2">
        <f t="shared" si="65"/>
        <v>5.3108791080703241E-4</v>
      </c>
      <c r="R285">
        <v>120000</v>
      </c>
      <c r="S285">
        <f t="shared" si="66"/>
        <v>122980.39215686274</v>
      </c>
      <c r="T285">
        <f t="shared" si="67"/>
        <v>6722.9567554400073</v>
      </c>
      <c r="U285">
        <f t="shared" si="68"/>
        <v>74699.519504888973</v>
      </c>
      <c r="V285">
        <f t="shared" si="69"/>
        <v>54718534.192855038</v>
      </c>
    </row>
    <row r="286" spans="5:22" x14ac:dyDescent="0.15">
      <c r="E286" s="1">
        <v>43572</v>
      </c>
      <c r="F286">
        <f t="shared" si="59"/>
        <v>48991210056.862473</v>
      </c>
      <c r="G286">
        <f t="shared" si="60"/>
        <v>25970737.350150462</v>
      </c>
      <c r="H286">
        <v>6000000</v>
      </c>
      <c r="I286">
        <v>0.09</v>
      </c>
      <c r="J286">
        <f t="shared" si="70"/>
        <v>156862745.09803921</v>
      </c>
      <c r="K286">
        <f t="shared" si="61"/>
        <v>3180.6608556931446</v>
      </c>
      <c r="L286">
        <f t="shared" si="62"/>
        <v>35340.676174368273</v>
      </c>
      <c r="N286">
        <v>20000000000</v>
      </c>
      <c r="O286" s="2">
        <f t="shared" si="63"/>
        <v>2.4495605028431235</v>
      </c>
      <c r="P286" s="2">
        <f t="shared" si="64"/>
        <v>1.2985368675075232E-3</v>
      </c>
      <c r="Q286" s="2">
        <f t="shared" si="65"/>
        <v>5.3011014261552408E-4</v>
      </c>
      <c r="R286">
        <v>120000</v>
      </c>
      <c r="S286">
        <f t="shared" si="66"/>
        <v>122980.39215686274</v>
      </c>
      <c r="T286">
        <f t="shared" si="67"/>
        <v>6725.6408699573685</v>
      </c>
      <c r="U286">
        <f t="shared" si="68"/>
        <v>74729.342999526314</v>
      </c>
      <c r="V286">
        <f t="shared" si="69"/>
        <v>54916214.104516789</v>
      </c>
    </row>
    <row r="287" spans="5:22" x14ac:dyDescent="0.15">
      <c r="E287" s="1">
        <v>43573</v>
      </c>
      <c r="F287">
        <f t="shared" si="59"/>
        <v>49148072801.96051</v>
      </c>
      <c r="G287">
        <f t="shared" si="60"/>
        <v>26006078.026324831</v>
      </c>
      <c r="H287">
        <v>6000000</v>
      </c>
      <c r="I287">
        <v>0.09</v>
      </c>
      <c r="J287">
        <f t="shared" si="70"/>
        <v>156862745.09803921</v>
      </c>
      <c r="K287">
        <f t="shared" si="61"/>
        <v>3174.8237369690869</v>
      </c>
      <c r="L287">
        <f t="shared" si="62"/>
        <v>35275.819299656519</v>
      </c>
      <c r="N287">
        <v>20000000000</v>
      </c>
      <c r="O287" s="2">
        <f t="shared" si="63"/>
        <v>2.4574036400980255</v>
      </c>
      <c r="P287" s="2">
        <f t="shared" si="64"/>
        <v>1.3003039013162415E-3</v>
      </c>
      <c r="Q287" s="2">
        <f t="shared" si="65"/>
        <v>5.2913728949484774E-4</v>
      </c>
      <c r="R287">
        <v>120000</v>
      </c>
      <c r="S287">
        <f t="shared" si="66"/>
        <v>122980.39215686274</v>
      </c>
      <c r="T287">
        <f t="shared" si="67"/>
        <v>6728.3114918973615</v>
      </c>
      <c r="U287">
        <f t="shared" si="68"/>
        <v>74759.016576637354</v>
      </c>
      <c r="V287">
        <f t="shared" si="69"/>
        <v>55113923.839673176</v>
      </c>
    </row>
    <row r="288" spans="5:22" x14ac:dyDescent="0.15">
      <c r="E288" s="1">
        <v>43574</v>
      </c>
      <c r="F288">
        <f t="shared" si="59"/>
        <v>49304935547.058548</v>
      </c>
      <c r="G288">
        <f t="shared" si="60"/>
        <v>26041353.845624488</v>
      </c>
      <c r="H288">
        <v>6000000</v>
      </c>
      <c r="I288">
        <v>0.09</v>
      </c>
      <c r="J288">
        <f t="shared" si="70"/>
        <v>156862745.09803921</v>
      </c>
      <c r="K288">
        <f t="shared" si="61"/>
        <v>3169.0158670751662</v>
      </c>
      <c r="L288">
        <f t="shared" si="62"/>
        <v>35211.287411946294</v>
      </c>
      <c r="N288">
        <v>20000000000</v>
      </c>
      <c r="O288" s="2">
        <f t="shared" si="63"/>
        <v>2.4652467773529274</v>
      </c>
      <c r="P288" s="2">
        <f t="shared" si="64"/>
        <v>1.3020676922812244E-3</v>
      </c>
      <c r="Q288" s="2">
        <f t="shared" si="65"/>
        <v>5.2816931117919438E-4</v>
      </c>
      <c r="R288">
        <v>120000</v>
      </c>
      <c r="S288">
        <f t="shared" si="66"/>
        <v>122980.39215686274</v>
      </c>
      <c r="T288">
        <f t="shared" si="67"/>
        <v>6730.9687317954294</v>
      </c>
      <c r="U288">
        <f t="shared" si="68"/>
        <v>74788.541464393667</v>
      </c>
      <c r="V288">
        <f t="shared" si="69"/>
        <v>55311663.248406678</v>
      </c>
    </row>
    <row r="289" spans="5:22" x14ac:dyDescent="0.15">
      <c r="E289" s="1">
        <v>43575</v>
      </c>
      <c r="F289">
        <f t="shared" si="59"/>
        <v>49461798292.156586</v>
      </c>
      <c r="G289">
        <f t="shared" si="60"/>
        <v>26076565.133036435</v>
      </c>
      <c r="H289">
        <v>6000000</v>
      </c>
      <c r="I289">
        <v>0.09</v>
      </c>
      <c r="J289">
        <f t="shared" si="70"/>
        <v>156862745.09803921</v>
      </c>
      <c r="K289">
        <f t="shared" si="61"/>
        <v>3163.2370071556652</v>
      </c>
      <c r="L289">
        <f t="shared" si="62"/>
        <v>35147.07785728517</v>
      </c>
      <c r="N289">
        <v>20000000000</v>
      </c>
      <c r="O289" s="2">
        <f t="shared" si="63"/>
        <v>2.4730899146078293</v>
      </c>
      <c r="P289" s="2">
        <f t="shared" si="64"/>
        <v>1.3038282566518217E-3</v>
      </c>
      <c r="Q289" s="2">
        <f t="shared" si="65"/>
        <v>5.2720616785927759E-4</v>
      </c>
      <c r="R289">
        <v>120000</v>
      </c>
      <c r="S289">
        <f t="shared" si="66"/>
        <v>122980.39215686274</v>
      </c>
      <c r="T289">
        <f t="shared" si="67"/>
        <v>6733.6126989337981</v>
      </c>
      <c r="U289">
        <f t="shared" si="68"/>
        <v>74817.918877042204</v>
      </c>
      <c r="V289">
        <f t="shared" si="69"/>
        <v>55509432.182027936</v>
      </c>
    </row>
    <row r="290" spans="5:22" x14ac:dyDescent="0.15">
      <c r="E290" s="1">
        <v>43576</v>
      </c>
      <c r="F290">
        <f t="shared" si="59"/>
        <v>49618661037.254623</v>
      </c>
      <c r="G290">
        <f t="shared" si="60"/>
        <v>26111712.21089372</v>
      </c>
      <c r="H290">
        <v>6000000</v>
      </c>
      <c r="I290">
        <v>0.09</v>
      </c>
      <c r="J290">
        <f t="shared" si="70"/>
        <v>156862745.09803921</v>
      </c>
      <c r="K290">
        <f t="shared" si="61"/>
        <v>3157.4869210543857</v>
      </c>
      <c r="L290">
        <f t="shared" si="62"/>
        <v>35083.1880117154</v>
      </c>
      <c r="N290">
        <v>20000000000</v>
      </c>
      <c r="O290" s="2">
        <f t="shared" si="63"/>
        <v>2.4809330518627313</v>
      </c>
      <c r="P290" s="2">
        <f t="shared" si="64"/>
        <v>1.3055856105446859E-3</v>
      </c>
      <c r="Q290" s="2">
        <f t="shared" si="65"/>
        <v>5.2624782017573102E-4</v>
      </c>
      <c r="R290">
        <v>120000</v>
      </c>
      <c r="S290">
        <f t="shared" si="66"/>
        <v>122980.39215686274</v>
      </c>
      <c r="T290">
        <f t="shared" si="67"/>
        <v>6736.2435013595959</v>
      </c>
      <c r="U290">
        <f t="shared" si="68"/>
        <v>74847.150015106628</v>
      </c>
      <c r="V290">
        <f t="shared" si="69"/>
        <v>55707230.493061841</v>
      </c>
    </row>
    <row r="291" spans="5:22" x14ac:dyDescent="0.15">
      <c r="E291" s="1">
        <v>43577</v>
      </c>
      <c r="F291">
        <f t="shared" si="59"/>
        <v>49775523782.352661</v>
      </c>
      <c r="G291">
        <f t="shared" si="60"/>
        <v>26146795.398905437</v>
      </c>
      <c r="H291">
        <v>6000000</v>
      </c>
      <c r="I291">
        <v>0.09</v>
      </c>
      <c r="J291">
        <f t="shared" si="70"/>
        <v>156862745.09803921</v>
      </c>
      <c r="K291">
        <f t="shared" si="61"/>
        <v>3151.7653752757274</v>
      </c>
      <c r="L291">
        <f t="shared" si="62"/>
        <v>35019.615280841419</v>
      </c>
      <c r="N291">
        <v>20000000000</v>
      </c>
      <c r="O291" s="2">
        <f t="shared" si="63"/>
        <v>2.4887761891176332</v>
      </c>
      <c r="P291" s="2">
        <f t="shared" si="64"/>
        <v>1.3073397699452718E-3</v>
      </c>
      <c r="Q291" s="2">
        <f t="shared" si="65"/>
        <v>5.2529422921262126E-4</v>
      </c>
      <c r="R291">
        <v>120000</v>
      </c>
      <c r="S291">
        <f t="shared" si="66"/>
        <v>122980.39215686274</v>
      </c>
      <c r="T291">
        <f t="shared" si="67"/>
        <v>6738.8612459026672</v>
      </c>
      <c r="U291">
        <f t="shared" si="68"/>
        <v>74876.236065585195</v>
      </c>
      <c r="V291">
        <f t="shared" si="69"/>
        <v>55905058.035233811</v>
      </c>
    </row>
    <row r="292" spans="5:22" x14ac:dyDescent="0.15">
      <c r="E292" s="1">
        <v>43578</v>
      </c>
      <c r="F292">
        <f t="shared" si="59"/>
        <v>49932386527.450699</v>
      </c>
      <c r="G292">
        <f t="shared" si="60"/>
        <v>26181815.014186278</v>
      </c>
      <c r="H292">
        <v>6000000</v>
      </c>
      <c r="I292">
        <v>0.09</v>
      </c>
      <c r="J292">
        <f t="shared" si="70"/>
        <v>156862745.09803921</v>
      </c>
      <c r="K292">
        <f t="shared" si="61"/>
        <v>3146.0721389464488</v>
      </c>
      <c r="L292">
        <f t="shared" si="62"/>
        <v>34956.357099404988</v>
      </c>
      <c r="N292">
        <v>20000000000</v>
      </c>
      <c r="O292" s="2">
        <f t="shared" si="63"/>
        <v>2.4966193263725351</v>
      </c>
      <c r="P292" s="2">
        <f t="shared" si="64"/>
        <v>1.3090907507093139E-3</v>
      </c>
      <c r="Q292" s="2">
        <f t="shared" si="65"/>
        <v>5.2434535649107479E-4</v>
      </c>
      <c r="R292">
        <v>120000</v>
      </c>
      <c r="S292">
        <f t="shared" si="66"/>
        <v>122980.39215686274</v>
      </c>
      <c r="T292">
        <f t="shared" si="67"/>
        <v>6741.4660381930598</v>
      </c>
      <c r="U292">
        <f t="shared" si="68"/>
        <v>74905.178202145107</v>
      </c>
      <c r="V292">
        <f t="shared" si="69"/>
        <v>56102914.663456261</v>
      </c>
    </row>
    <row r="293" spans="5:22" x14ac:dyDescent="0.15">
      <c r="E293" s="1">
        <v>43579</v>
      </c>
      <c r="F293">
        <f t="shared" si="59"/>
        <v>50089249272.548737</v>
      </c>
      <c r="G293">
        <f t="shared" si="60"/>
        <v>26216771.371285684</v>
      </c>
      <c r="H293">
        <v>6000000</v>
      </c>
      <c r="I293">
        <v>0.09</v>
      </c>
      <c r="J293">
        <f t="shared" si="70"/>
        <v>156862745.09803921</v>
      </c>
      <c r="K293">
        <f t="shared" si="61"/>
        <v>3140.4069837780985</v>
      </c>
      <c r="L293">
        <f t="shared" si="62"/>
        <v>34893.410930867765</v>
      </c>
      <c r="N293">
        <v>20000000000</v>
      </c>
      <c r="O293" s="2">
        <f t="shared" si="63"/>
        <v>2.5044624636274366</v>
      </c>
      <c r="P293" s="2">
        <f t="shared" si="64"/>
        <v>1.3108385685642841E-3</v>
      </c>
      <c r="Q293" s="2">
        <f t="shared" si="65"/>
        <v>5.234011639630165E-4</v>
      </c>
      <c r="R293">
        <v>120000</v>
      </c>
      <c r="S293">
        <f t="shared" si="66"/>
        <v>122980.39215686274</v>
      </c>
      <c r="T293">
        <f t="shared" si="67"/>
        <v>6744.0579826782214</v>
      </c>
      <c r="U293">
        <f t="shared" si="68"/>
        <v>74933.97758531358</v>
      </c>
      <c r="V293">
        <f t="shared" si="69"/>
        <v>56300800.233815268</v>
      </c>
    </row>
    <row r="294" spans="5:22" x14ac:dyDescent="0.15">
      <c r="E294" s="1">
        <v>43580</v>
      </c>
      <c r="F294">
        <f t="shared" si="59"/>
        <v>50246112017.646774</v>
      </c>
      <c r="G294">
        <f t="shared" si="60"/>
        <v>26251664.782216553</v>
      </c>
      <c r="H294">
        <v>6000000</v>
      </c>
      <c r="I294">
        <v>0.09</v>
      </c>
      <c r="J294">
        <f t="shared" si="70"/>
        <v>156862745.09803921</v>
      </c>
      <c r="K294">
        <f t="shared" si="61"/>
        <v>3134.7696840300946</v>
      </c>
      <c r="L294">
        <f t="shared" si="62"/>
        <v>34830.774267001056</v>
      </c>
      <c r="N294">
        <v>20000000000</v>
      </c>
      <c r="O294" s="2">
        <f t="shared" si="63"/>
        <v>2.5123056008823386</v>
      </c>
      <c r="P294" s="2">
        <f t="shared" si="64"/>
        <v>1.3125832391108277E-3</v>
      </c>
      <c r="Q294" s="2">
        <f t="shared" si="65"/>
        <v>5.2246161400501577E-4</v>
      </c>
      <c r="R294">
        <v>120000</v>
      </c>
      <c r="S294">
        <f t="shared" si="66"/>
        <v>122980.39215686274</v>
      </c>
      <c r="T294">
        <f t="shared" si="67"/>
        <v>6746.6371826398881</v>
      </c>
      <c r="U294">
        <f t="shared" si="68"/>
        <v>74962.635362665431</v>
      </c>
      <c r="V294">
        <f t="shared" si="69"/>
        <v>56498714.603557445</v>
      </c>
    </row>
    <row r="295" spans="5:22" x14ac:dyDescent="0.15">
      <c r="E295" s="1">
        <v>43581</v>
      </c>
      <c r="F295">
        <f t="shared" si="59"/>
        <v>50402974762.744812</v>
      </c>
      <c r="G295">
        <f t="shared" si="60"/>
        <v>26286495.556483552</v>
      </c>
      <c r="H295">
        <v>6000000</v>
      </c>
      <c r="I295">
        <v>0.09</v>
      </c>
      <c r="J295">
        <f t="shared" si="70"/>
        <v>156862745.09803921</v>
      </c>
      <c r="K295">
        <f t="shared" si="61"/>
        <v>3129.1600164734473</v>
      </c>
      <c r="L295">
        <f t="shared" si="62"/>
        <v>34768.44462748275</v>
      </c>
      <c r="N295">
        <v>20000000000</v>
      </c>
      <c r="O295" s="2">
        <f t="shared" si="63"/>
        <v>2.5201487381372405</v>
      </c>
      <c r="P295" s="2">
        <f t="shared" si="64"/>
        <v>1.3143247778241776E-3</v>
      </c>
      <c r="Q295" s="2">
        <f t="shared" si="65"/>
        <v>5.2152666941224126E-4</v>
      </c>
      <c r="R295">
        <v>120000</v>
      </c>
      <c r="S295">
        <f t="shared" si="66"/>
        <v>122980.39215686274</v>
      </c>
      <c r="T295">
        <f t="shared" si="67"/>
        <v>6749.2037402106807</v>
      </c>
      <c r="U295">
        <f t="shared" si="68"/>
        <v>74991.15266900757</v>
      </c>
      <c r="V295">
        <f t="shared" si="69"/>
        <v>56696657.631076969</v>
      </c>
    </row>
    <row r="296" spans="5:22" x14ac:dyDescent="0.15">
      <c r="E296" s="1">
        <v>43582</v>
      </c>
      <c r="F296">
        <f t="shared" si="59"/>
        <v>50559837507.84285</v>
      </c>
      <c r="G296">
        <f t="shared" si="60"/>
        <v>26321264.001111034</v>
      </c>
      <c r="H296">
        <v>6000000</v>
      </c>
      <c r="I296">
        <v>0.09</v>
      </c>
      <c r="J296">
        <f t="shared" si="70"/>
        <v>156862745.09803921</v>
      </c>
      <c r="K296">
        <f t="shared" si="61"/>
        <v>3123.5777603551132</v>
      </c>
      <c r="L296">
        <f t="shared" si="62"/>
        <v>34706.419559501257</v>
      </c>
      <c r="N296">
        <v>20000000000</v>
      </c>
      <c r="O296" s="2">
        <f t="shared" si="63"/>
        <v>2.5279918753921424</v>
      </c>
      <c r="P296" s="2">
        <f t="shared" si="64"/>
        <v>1.3160632000555517E-3</v>
      </c>
      <c r="Q296" s="2">
        <f t="shared" si="65"/>
        <v>5.2059629339251884E-4</v>
      </c>
      <c r="R296">
        <v>120000</v>
      </c>
      <c r="S296">
        <f t="shared" si="66"/>
        <v>122980.39215686274</v>
      </c>
      <c r="T296">
        <f t="shared" si="67"/>
        <v>6751.7577563904151</v>
      </c>
      <c r="U296">
        <f t="shared" si="68"/>
        <v>75019.530626560168</v>
      </c>
      <c r="V296">
        <f t="shared" si="69"/>
        <v>56894629.175902836</v>
      </c>
    </row>
    <row r="297" spans="5:22" x14ac:dyDescent="0.15">
      <c r="E297" s="1">
        <v>43583</v>
      </c>
      <c r="F297">
        <f t="shared" ref="F297:F360" si="71">F296+J296</f>
        <v>50716700252.940887</v>
      </c>
      <c r="G297">
        <f t="shared" ref="G297:G360" si="72">G296+L296</f>
        <v>26355970.420670535</v>
      </c>
      <c r="H297">
        <v>6000000</v>
      </c>
      <c r="I297">
        <v>0.09</v>
      </c>
      <c r="J297">
        <f t="shared" si="70"/>
        <v>156862745.09803921</v>
      </c>
      <c r="K297">
        <f t="shared" ref="K297:K360" si="73">H297*G297/F297</f>
        <v>3118.0226973629551</v>
      </c>
      <c r="L297">
        <f t="shared" ref="L297:L360" si="74">K297/I297</f>
        <v>34644.696637366171</v>
      </c>
      <c r="N297">
        <v>20000000000</v>
      </c>
      <c r="O297" s="2">
        <f t="shared" ref="O297:O360" si="75">F297/N297</f>
        <v>2.5358350126470444</v>
      </c>
      <c r="P297" s="2">
        <f t="shared" ref="P297:P360" si="76">G297/N297</f>
        <v>1.3177985210335267E-3</v>
      </c>
      <c r="Q297" s="2">
        <f t="shared" ref="Q297:Q360" si="77">G297/F297</f>
        <v>5.1967044956049253E-4</v>
      </c>
      <c r="R297">
        <v>120000</v>
      </c>
      <c r="S297">
        <f t="shared" ref="S297:S360" si="78">J297*49%/75000000*R297</f>
        <v>122980.39215686274</v>
      </c>
      <c r="T297">
        <f t="shared" ref="T297:T360" si="79">V297/F297*H297</f>
        <v>6754.2993310621368</v>
      </c>
      <c r="U297">
        <f t="shared" ref="U297:U360" si="80">T297/I297</f>
        <v>75047.77034513485</v>
      </c>
      <c r="V297">
        <f t="shared" ref="V297:V360" si="81">V296+U296+S297</f>
        <v>57092629.098686256</v>
      </c>
    </row>
    <row r="298" spans="5:22" x14ac:dyDescent="0.15">
      <c r="E298" s="1">
        <v>43584</v>
      </c>
      <c r="F298">
        <f t="shared" si="71"/>
        <v>50873562998.038925</v>
      </c>
      <c r="G298">
        <f t="shared" si="72"/>
        <v>26390615.117307901</v>
      </c>
      <c r="H298">
        <v>6000000</v>
      </c>
      <c r="I298">
        <v>0.09</v>
      </c>
      <c r="J298">
        <f t="shared" si="70"/>
        <v>156862745.09803921</v>
      </c>
      <c r="K298">
        <f t="shared" si="73"/>
        <v>3112.494611591314</v>
      </c>
      <c r="L298">
        <f t="shared" si="74"/>
        <v>34583.273462125711</v>
      </c>
      <c r="N298">
        <v>20000000000</v>
      </c>
      <c r="O298" s="2">
        <f t="shared" si="75"/>
        <v>2.5436781499019463</v>
      </c>
      <c r="P298" s="2">
        <f t="shared" si="76"/>
        <v>1.319530755865395E-3</v>
      </c>
      <c r="Q298" s="2">
        <f t="shared" si="77"/>
        <v>5.1874910193188566E-4</v>
      </c>
      <c r="R298">
        <v>120000</v>
      </c>
      <c r="S298">
        <f t="shared" si="78"/>
        <v>122980.39215686274</v>
      </c>
      <c r="T298">
        <f t="shared" si="79"/>
        <v>6756.8285630078672</v>
      </c>
      <c r="U298">
        <f t="shared" si="80"/>
        <v>75075.872922309631</v>
      </c>
      <c r="V298">
        <f t="shared" si="81"/>
        <v>57290657.261188254</v>
      </c>
    </row>
    <row r="299" spans="5:22" x14ac:dyDescent="0.15">
      <c r="E299" s="1">
        <v>43585</v>
      </c>
      <c r="F299">
        <f t="shared" si="71"/>
        <v>51030425743.136963</v>
      </c>
      <c r="G299">
        <f t="shared" si="72"/>
        <v>26425198.390770026</v>
      </c>
      <c r="H299">
        <v>6000000</v>
      </c>
      <c r="I299">
        <v>0.09</v>
      </c>
      <c r="J299">
        <f t="shared" si="70"/>
        <v>156862745.09803921</v>
      </c>
      <c r="K299">
        <f t="shared" si="73"/>
        <v>3106.9932895071638</v>
      </c>
      <c r="L299">
        <f t="shared" si="74"/>
        <v>34522.147661190713</v>
      </c>
      <c r="N299">
        <v>20000000000</v>
      </c>
      <c r="O299" s="2">
        <f t="shared" si="75"/>
        <v>2.5515212871568482</v>
      </c>
      <c r="P299" s="2">
        <f t="shared" si="76"/>
        <v>1.3212599195385013E-3</v>
      </c>
      <c r="Q299" s="2">
        <f t="shared" si="77"/>
        <v>5.1783221491786061E-4</v>
      </c>
      <c r="R299">
        <v>120000</v>
      </c>
      <c r="S299">
        <f t="shared" si="78"/>
        <v>122980.39215686274</v>
      </c>
      <c r="T299">
        <f t="shared" si="79"/>
        <v>6759.345549924089</v>
      </c>
      <c r="U299">
        <f t="shared" si="80"/>
        <v>75103.839443600998</v>
      </c>
      <c r="V299">
        <f t="shared" si="81"/>
        <v>57488713.526267424</v>
      </c>
    </row>
    <row r="300" spans="5:22" x14ac:dyDescent="0.15">
      <c r="E300" s="1">
        <v>43586</v>
      </c>
      <c r="F300">
        <f t="shared" si="71"/>
        <v>51187288488.235001</v>
      </c>
      <c r="G300">
        <f t="shared" si="72"/>
        <v>26459720.538431216</v>
      </c>
      <c r="H300">
        <v>6000000</v>
      </c>
      <c r="I300">
        <v>0.09</v>
      </c>
      <c r="J300">
        <f t="shared" si="70"/>
        <v>156862745.09803921</v>
      </c>
      <c r="K300">
        <f t="shared" si="73"/>
        <v>3101.5185199168473</v>
      </c>
      <c r="L300">
        <f t="shared" si="74"/>
        <v>34461.316887964967</v>
      </c>
      <c r="N300">
        <v>20000000000</v>
      </c>
      <c r="O300" s="2">
        <f t="shared" si="75"/>
        <v>2.5593644244117502</v>
      </c>
      <c r="P300" s="2">
        <f t="shared" si="76"/>
        <v>1.3229860269215609E-3</v>
      </c>
      <c r="Q300" s="2">
        <f t="shared" si="77"/>
        <v>5.1691975331947452E-4</v>
      </c>
      <c r="R300">
        <v>120000</v>
      </c>
      <c r="S300">
        <f t="shared" si="78"/>
        <v>122980.39215686274</v>
      </c>
      <c r="T300">
        <f t="shared" si="79"/>
        <v>6761.8503884369748</v>
      </c>
      <c r="U300">
        <f t="shared" si="80"/>
        <v>75131.670982633063</v>
      </c>
      <c r="V300">
        <f t="shared" si="81"/>
        <v>57686797.757867888</v>
      </c>
    </row>
    <row r="301" spans="5:22" x14ac:dyDescent="0.15">
      <c r="E301" s="1">
        <v>43587</v>
      </c>
      <c r="F301">
        <f t="shared" si="71"/>
        <v>51344151233.333038</v>
      </c>
      <c r="G301">
        <f t="shared" si="72"/>
        <v>26494181.85531918</v>
      </c>
      <c r="H301">
        <v>6000000</v>
      </c>
      <c r="I301">
        <v>0.09</v>
      </c>
      <c r="J301">
        <f t="shared" si="70"/>
        <v>156862745.09803921</v>
      </c>
      <c r="K301">
        <f t="shared" si="73"/>
        <v>3096.0700939333797</v>
      </c>
      <c r="L301">
        <f t="shared" si="74"/>
        <v>34400.778821481996</v>
      </c>
      <c r="N301">
        <v>20000000000</v>
      </c>
      <c r="O301" s="2">
        <f t="shared" si="75"/>
        <v>2.5672075616666521</v>
      </c>
      <c r="P301" s="2">
        <f t="shared" si="76"/>
        <v>1.3247090927659591E-3</v>
      </c>
      <c r="Q301" s="2">
        <f t="shared" si="77"/>
        <v>5.1601168232223E-4</v>
      </c>
      <c r="R301">
        <v>120000</v>
      </c>
      <c r="S301">
        <f t="shared" si="78"/>
        <v>122980.39215686274</v>
      </c>
      <c r="T301">
        <f t="shared" si="79"/>
        <v>6764.3431741173308</v>
      </c>
      <c r="U301">
        <f t="shared" si="80"/>
        <v>75159.368601303679</v>
      </c>
      <c r="V301">
        <f t="shared" si="81"/>
        <v>57884909.821007386</v>
      </c>
    </row>
    <row r="302" spans="5:22" x14ac:dyDescent="0.15">
      <c r="E302" s="1">
        <v>43588</v>
      </c>
      <c r="F302">
        <f t="shared" si="71"/>
        <v>51501013978.431076</v>
      </c>
      <c r="G302">
        <f t="shared" si="72"/>
        <v>26528582.634140663</v>
      </c>
      <c r="H302">
        <v>6000000</v>
      </c>
      <c r="I302">
        <v>0.09</v>
      </c>
      <c r="J302">
        <f t="shared" si="70"/>
        <v>156862745.09803921</v>
      </c>
      <c r="K302">
        <f t="shared" si="73"/>
        <v>3090.6478049443049</v>
      </c>
      <c r="L302">
        <f t="shared" si="74"/>
        <v>34340.531166047833</v>
      </c>
      <c r="N302">
        <v>20000000000</v>
      </c>
      <c r="O302" s="2">
        <f t="shared" si="75"/>
        <v>2.5750506989215536</v>
      </c>
      <c r="P302" s="2">
        <f t="shared" si="76"/>
        <v>1.3264291317070331E-3</v>
      </c>
      <c r="Q302" s="2">
        <f t="shared" si="77"/>
        <v>5.1510796749071753E-4</v>
      </c>
      <c r="R302">
        <v>120000</v>
      </c>
      <c r="S302">
        <f t="shared" si="78"/>
        <v>122980.39215686274</v>
      </c>
      <c r="T302">
        <f t="shared" si="79"/>
        <v>6766.824001495318</v>
      </c>
      <c r="U302">
        <f t="shared" si="80"/>
        <v>75186.933349947984</v>
      </c>
      <c r="V302">
        <f t="shared" si="81"/>
        <v>58083049.581765555</v>
      </c>
    </row>
    <row r="303" spans="5:22" x14ac:dyDescent="0.15">
      <c r="E303" s="1">
        <v>43589</v>
      </c>
      <c r="F303">
        <f t="shared" si="71"/>
        <v>51657876723.529114</v>
      </c>
      <c r="G303">
        <f t="shared" si="72"/>
        <v>26562923.16530671</v>
      </c>
      <c r="H303">
        <v>6000000</v>
      </c>
      <c r="I303">
        <v>0.09</v>
      </c>
      <c r="J303">
        <f t="shared" si="70"/>
        <v>156862745.09803921</v>
      </c>
      <c r="K303">
        <f t="shared" si="73"/>
        <v>3085.2514485800966</v>
      </c>
      <c r="L303">
        <f t="shared" si="74"/>
        <v>34280.571650889964</v>
      </c>
      <c r="N303">
        <v>20000000000</v>
      </c>
      <c r="O303" s="2">
        <f t="shared" si="75"/>
        <v>2.5828938361764555</v>
      </c>
      <c r="P303" s="2">
        <f t="shared" si="76"/>
        <v>1.3281461582653354E-3</v>
      </c>
      <c r="Q303" s="2">
        <f t="shared" si="77"/>
        <v>5.1420857476334948E-4</v>
      </c>
      <c r="R303">
        <v>120000</v>
      </c>
      <c r="S303">
        <f t="shared" si="78"/>
        <v>122980.39215686274</v>
      </c>
      <c r="T303">
        <f t="shared" si="79"/>
        <v>6769.2929640749007</v>
      </c>
      <c r="U303">
        <f t="shared" si="80"/>
        <v>75214.366267498903</v>
      </c>
      <c r="V303">
        <f t="shared" si="81"/>
        <v>58281216.907272361</v>
      </c>
    </row>
    <row r="304" spans="5:22" x14ac:dyDescent="0.15">
      <c r="E304" s="1">
        <v>43590</v>
      </c>
      <c r="F304">
        <f t="shared" si="71"/>
        <v>51814739468.627151</v>
      </c>
      <c r="G304">
        <f t="shared" si="72"/>
        <v>26597203.736957598</v>
      </c>
      <c r="H304">
        <v>6000000</v>
      </c>
      <c r="I304">
        <v>0.09</v>
      </c>
      <c r="J304">
        <f t="shared" si="70"/>
        <v>156862745.09803921</v>
      </c>
      <c r="K304">
        <f t="shared" si="73"/>
        <v>3079.8808226830943</v>
      </c>
      <c r="L304">
        <f t="shared" si="74"/>
        <v>34220.898029812161</v>
      </c>
      <c r="N304">
        <v>20000000000</v>
      </c>
      <c r="O304" s="2">
        <f t="shared" si="75"/>
        <v>2.5907369734313574</v>
      </c>
      <c r="P304" s="2">
        <f t="shared" si="76"/>
        <v>1.3298601868478798E-3</v>
      </c>
      <c r="Q304" s="2">
        <f t="shared" si="77"/>
        <v>5.1331347044718235E-4</v>
      </c>
      <c r="R304">
        <v>120000</v>
      </c>
      <c r="S304">
        <f t="shared" si="78"/>
        <v>122980.39215686274</v>
      </c>
      <c r="T304">
        <f t="shared" si="79"/>
        <v>6771.7501543480585</v>
      </c>
      <c r="U304">
        <f t="shared" si="80"/>
        <v>75241.668381645097</v>
      </c>
      <c r="V304">
        <f t="shared" si="81"/>
        <v>58479411.665696725</v>
      </c>
    </row>
    <row r="305" spans="5:22" x14ac:dyDescent="0.15">
      <c r="E305" s="1">
        <v>43591</v>
      </c>
      <c r="F305">
        <f t="shared" si="71"/>
        <v>51971602213.725189</v>
      </c>
      <c r="G305">
        <f t="shared" si="72"/>
        <v>26631424.63498741</v>
      </c>
      <c r="H305">
        <v>6000000</v>
      </c>
      <c r="I305">
        <v>0.09</v>
      </c>
      <c r="J305">
        <f t="shared" si="70"/>
        <v>156862745.09803921</v>
      </c>
      <c r="K305">
        <f t="shared" si="73"/>
        <v>3074.5357272769606</v>
      </c>
      <c r="L305">
        <f t="shared" si="74"/>
        <v>34161.508080855121</v>
      </c>
      <c r="N305">
        <v>20000000000</v>
      </c>
      <c r="O305" s="2">
        <f t="shared" si="75"/>
        <v>2.5985801106862594</v>
      </c>
      <c r="P305" s="2">
        <f t="shared" si="76"/>
        <v>1.3315712317493705E-3</v>
      </c>
      <c r="Q305" s="2">
        <f t="shared" si="77"/>
        <v>5.1242262121282674E-4</v>
      </c>
      <c r="R305">
        <v>120000</v>
      </c>
      <c r="S305">
        <f t="shared" si="78"/>
        <v>122980.39215686274</v>
      </c>
      <c r="T305">
        <f t="shared" si="79"/>
        <v>6774.1956638087686</v>
      </c>
      <c r="U305">
        <f t="shared" si="80"/>
        <v>75268.840708986318</v>
      </c>
      <c r="V305">
        <f t="shared" si="81"/>
        <v>58677633.726235233</v>
      </c>
    </row>
    <row r="306" spans="5:22" x14ac:dyDescent="0.15">
      <c r="E306" s="1">
        <v>43592</v>
      </c>
      <c r="F306">
        <f t="shared" si="71"/>
        <v>52128464958.823227</v>
      </c>
      <c r="G306">
        <f t="shared" si="72"/>
        <v>26665586.143068265</v>
      </c>
      <c r="H306">
        <v>6000000</v>
      </c>
      <c r="I306">
        <v>0.09</v>
      </c>
      <c r="J306">
        <f t="shared" si="70"/>
        <v>156862745.09803921</v>
      </c>
      <c r="K306">
        <f t="shared" si="73"/>
        <v>3069.2159645366501</v>
      </c>
      <c r="L306">
        <f t="shared" si="74"/>
        <v>34102.399605962783</v>
      </c>
      <c r="N306">
        <v>20000000000</v>
      </c>
      <c r="O306" s="2">
        <f t="shared" si="75"/>
        <v>2.6064232479411613</v>
      </c>
      <c r="P306" s="2">
        <f t="shared" si="76"/>
        <v>1.3332793071534133E-3</v>
      </c>
      <c r="Q306" s="2">
        <f t="shared" si="77"/>
        <v>5.1153599408944165E-4</v>
      </c>
      <c r="R306">
        <v>120000</v>
      </c>
      <c r="S306">
        <f t="shared" si="78"/>
        <v>122980.39215686274</v>
      </c>
      <c r="T306">
        <f t="shared" si="79"/>
        <v>6776.6295829667379</v>
      </c>
      <c r="U306">
        <f t="shared" si="80"/>
        <v>75295.884255185985</v>
      </c>
      <c r="V306">
        <f t="shared" si="81"/>
        <v>58875882.959101081</v>
      </c>
    </row>
    <row r="307" spans="5:22" x14ac:dyDescent="0.15">
      <c r="E307" s="1">
        <v>43593</v>
      </c>
      <c r="F307">
        <f t="shared" si="71"/>
        <v>52285327703.921265</v>
      </c>
      <c r="G307">
        <f t="shared" si="72"/>
        <v>26699688.542674229</v>
      </c>
      <c r="H307">
        <v>6000000</v>
      </c>
      <c r="I307">
        <v>0.09</v>
      </c>
      <c r="J307">
        <f t="shared" si="70"/>
        <v>156862745.09803921</v>
      </c>
      <c r="K307">
        <f t="shared" si="73"/>
        <v>3063.9213387588834</v>
      </c>
      <c r="L307">
        <f t="shared" si="74"/>
        <v>34043.570430654261</v>
      </c>
      <c r="N307">
        <v>20000000000</v>
      </c>
      <c r="O307" s="2">
        <f t="shared" si="75"/>
        <v>2.6142663851960632</v>
      </c>
      <c r="P307" s="2">
        <f t="shared" si="76"/>
        <v>1.3349844271337114E-3</v>
      </c>
      <c r="Q307" s="2">
        <f t="shared" si="77"/>
        <v>5.106535564598139E-4</v>
      </c>
      <c r="R307">
        <v>120000</v>
      </c>
      <c r="S307">
        <f t="shared" si="78"/>
        <v>122980.39215686274</v>
      </c>
      <c r="T307">
        <f t="shared" si="79"/>
        <v>6779.0520013609157</v>
      </c>
      <c r="U307">
        <f t="shared" si="80"/>
        <v>75322.800015121291</v>
      </c>
      <c r="V307">
        <f t="shared" si="81"/>
        <v>59074159.235513128</v>
      </c>
    </row>
    <row r="308" spans="5:22" x14ac:dyDescent="0.15">
      <c r="E308" s="1">
        <v>43594</v>
      </c>
      <c r="F308">
        <f t="shared" si="71"/>
        <v>52442190449.019302</v>
      </c>
      <c r="G308">
        <f t="shared" si="72"/>
        <v>26733732.113104884</v>
      </c>
      <c r="H308">
        <v>6000000</v>
      </c>
      <c r="I308">
        <v>0.09</v>
      </c>
      <c r="J308">
        <f t="shared" si="70"/>
        <v>156862745.09803921</v>
      </c>
      <c r="K308">
        <f t="shared" si="73"/>
        <v>3058.6516563331106</v>
      </c>
      <c r="L308">
        <f t="shared" si="74"/>
        <v>33985.01840370123</v>
      </c>
      <c r="N308">
        <v>20000000000</v>
      </c>
      <c r="O308" s="2">
        <f t="shared" si="75"/>
        <v>2.6221095224509652</v>
      </c>
      <c r="P308" s="2">
        <f t="shared" si="76"/>
        <v>1.3366866056552442E-3</v>
      </c>
      <c r="Q308" s="2">
        <f t="shared" si="77"/>
        <v>5.0977527605551836E-4</v>
      </c>
      <c r="R308">
        <v>120000</v>
      </c>
      <c r="S308">
        <f t="shared" si="78"/>
        <v>122980.39215686274</v>
      </c>
      <c r="T308">
        <f t="shared" si="79"/>
        <v>6781.4630075727746</v>
      </c>
      <c r="U308">
        <f t="shared" si="80"/>
        <v>75349.588973030826</v>
      </c>
      <c r="V308">
        <f t="shared" si="81"/>
        <v>59272462.427685112</v>
      </c>
    </row>
    <row r="309" spans="5:22" x14ac:dyDescent="0.15">
      <c r="E309" s="1">
        <v>43595</v>
      </c>
      <c r="F309">
        <f t="shared" si="71"/>
        <v>52599053194.11734</v>
      </c>
      <c r="G309">
        <f t="shared" si="72"/>
        <v>26767717.131508585</v>
      </c>
      <c r="H309">
        <v>6000000</v>
      </c>
      <c r="I309">
        <v>0.09</v>
      </c>
      <c r="J309">
        <f t="shared" si="70"/>
        <v>156862745.09803921</v>
      </c>
      <c r="K309">
        <f t="shared" si="73"/>
        <v>3053.4067257129573</v>
      </c>
      <c r="L309">
        <f t="shared" si="74"/>
        <v>33926.741396810641</v>
      </c>
      <c r="N309">
        <v>20000000000</v>
      </c>
      <c r="O309" s="2">
        <f t="shared" si="75"/>
        <v>2.6299526597058671</v>
      </c>
      <c r="P309" s="2">
        <f t="shared" si="76"/>
        <v>1.3383858565754292E-3</v>
      </c>
      <c r="Q309" s="2">
        <f t="shared" si="77"/>
        <v>5.0890112095215961E-4</v>
      </c>
      <c r="R309">
        <v>120000</v>
      </c>
      <c r="S309">
        <f t="shared" si="78"/>
        <v>122980.39215686274</v>
      </c>
      <c r="T309">
        <f t="shared" si="79"/>
        <v>6783.8626892393795</v>
      </c>
      <c r="U309">
        <f t="shared" si="80"/>
        <v>75376.252102659768</v>
      </c>
      <c r="V309">
        <f t="shared" si="81"/>
        <v>59470792.408815004</v>
      </c>
    </row>
    <row r="310" spans="5:22" x14ac:dyDescent="0.15">
      <c r="E310" s="1">
        <v>43596</v>
      </c>
      <c r="F310">
        <f t="shared" si="71"/>
        <v>52755915939.215378</v>
      </c>
      <c r="G310">
        <f t="shared" si="72"/>
        <v>26801643.872905396</v>
      </c>
      <c r="H310">
        <v>6000000</v>
      </c>
      <c r="I310">
        <v>0.09</v>
      </c>
      <c r="J310">
        <f t="shared" si="70"/>
        <v>156862745.09803921</v>
      </c>
      <c r="K310">
        <f t="shared" si="73"/>
        <v>3048.1863573881501</v>
      </c>
      <c r="L310">
        <f t="shared" si="74"/>
        <v>33868.737304312781</v>
      </c>
      <c r="N310">
        <v>20000000000</v>
      </c>
      <c r="O310" s="2">
        <f t="shared" si="75"/>
        <v>2.637795796960769</v>
      </c>
      <c r="P310" s="2">
        <f t="shared" si="76"/>
        <v>1.3400821936452698E-3</v>
      </c>
      <c r="Q310" s="2">
        <f t="shared" si="77"/>
        <v>5.0803105956469165E-4</v>
      </c>
      <c r="R310">
        <v>120000</v>
      </c>
      <c r="S310">
        <f t="shared" si="78"/>
        <v>122980.39215686274</v>
      </c>
      <c r="T310">
        <f t="shared" si="79"/>
        <v>6786.2511330662292</v>
      </c>
      <c r="U310">
        <f t="shared" si="80"/>
        <v>75402.790367402544</v>
      </c>
      <c r="V310">
        <f t="shared" si="81"/>
        <v>59669149.053074524</v>
      </c>
    </row>
    <row r="311" spans="5:22" x14ac:dyDescent="0.15">
      <c r="E311" s="1">
        <v>43597</v>
      </c>
      <c r="F311">
        <f t="shared" si="71"/>
        <v>52912778684.313416</v>
      </c>
      <c r="G311">
        <f t="shared" si="72"/>
        <v>26835512.610209707</v>
      </c>
      <c r="H311">
        <v>6000000</v>
      </c>
      <c r="I311">
        <v>0.09</v>
      </c>
      <c r="J311">
        <f t="shared" si="70"/>
        <v>156862745.09803921</v>
      </c>
      <c r="K311">
        <f t="shared" si="73"/>
        <v>3042.9903638568953</v>
      </c>
      <c r="L311">
        <f t="shared" si="74"/>
        <v>33811.004042854394</v>
      </c>
      <c r="N311">
        <v>20000000000</v>
      </c>
      <c r="O311" s="2">
        <f t="shared" si="75"/>
        <v>2.645638934215671</v>
      </c>
      <c r="P311" s="2">
        <f t="shared" si="76"/>
        <v>1.3417756305104853E-3</v>
      </c>
      <c r="Q311" s="2">
        <f t="shared" si="77"/>
        <v>5.0716506064281582E-4</v>
      </c>
      <c r="R311">
        <v>120000</v>
      </c>
      <c r="S311">
        <f t="shared" si="78"/>
        <v>122980.39215686274</v>
      </c>
      <c r="T311">
        <f t="shared" si="79"/>
        <v>6788.6284248398979</v>
      </c>
      <c r="U311">
        <f t="shared" si="80"/>
        <v>75429.204720443318</v>
      </c>
      <c r="V311">
        <f t="shared" si="81"/>
        <v>59867532.235598788</v>
      </c>
    </row>
    <row r="312" spans="5:22" x14ac:dyDescent="0.15">
      <c r="E312" s="1">
        <v>43598</v>
      </c>
      <c r="F312">
        <f t="shared" si="71"/>
        <v>53069641429.411453</v>
      </c>
      <c r="G312">
        <f t="shared" si="72"/>
        <v>26869323.61425256</v>
      </c>
      <c r="H312">
        <v>6000000</v>
      </c>
      <c r="I312">
        <v>0.09</v>
      </c>
      <c r="J312">
        <f t="shared" si="70"/>
        <v>156862745.09803921</v>
      </c>
      <c r="K312">
        <f t="shared" si="73"/>
        <v>3037.8185595987215</v>
      </c>
      <c r="L312">
        <f t="shared" si="74"/>
        <v>33753.53955109691</v>
      </c>
      <c r="N312">
        <v>20000000000</v>
      </c>
      <c r="O312" s="2">
        <f t="shared" si="75"/>
        <v>2.6534820714705725</v>
      </c>
      <c r="P312" s="2">
        <f t="shared" si="76"/>
        <v>1.343466180712628E-3</v>
      </c>
      <c r="Q312" s="2">
        <f t="shared" si="77"/>
        <v>5.0630309326645364E-4</v>
      </c>
      <c r="R312">
        <v>120000</v>
      </c>
      <c r="S312">
        <f t="shared" si="78"/>
        <v>122980.39215686274</v>
      </c>
      <c r="T312">
        <f t="shared" si="79"/>
        <v>6790.994649440453</v>
      </c>
      <c r="U312">
        <f t="shared" si="80"/>
        <v>75455.496104893929</v>
      </c>
      <c r="V312">
        <f t="shared" si="81"/>
        <v>60065941.832476094</v>
      </c>
    </row>
    <row r="313" spans="5:22" x14ac:dyDescent="0.15">
      <c r="E313" s="1">
        <v>43599</v>
      </c>
      <c r="F313">
        <f t="shared" si="71"/>
        <v>53226504174.509491</v>
      </c>
      <c r="G313">
        <f t="shared" si="72"/>
        <v>26903077.153803658</v>
      </c>
      <c r="H313">
        <v>6000000</v>
      </c>
      <c r="I313">
        <v>0.09</v>
      </c>
      <c r="J313">
        <f t="shared" si="70"/>
        <v>156862745.09803921</v>
      </c>
      <c r="K313">
        <f t="shared" si="73"/>
        <v>3032.6707610477688</v>
      </c>
      <c r="L313">
        <f t="shared" si="74"/>
        <v>33696.341789419654</v>
      </c>
      <c r="N313">
        <v>20000000000</v>
      </c>
      <c r="O313" s="2">
        <f t="shared" si="75"/>
        <v>2.6613252087254744</v>
      </c>
      <c r="P313" s="2">
        <f t="shared" si="76"/>
        <v>1.345153857690183E-3</v>
      </c>
      <c r="Q313" s="2">
        <f t="shared" si="77"/>
        <v>5.0544512684129483E-4</v>
      </c>
      <c r="R313">
        <v>120000</v>
      </c>
      <c r="S313">
        <f t="shared" si="78"/>
        <v>122980.39215686274</v>
      </c>
      <c r="T313">
        <f t="shared" si="79"/>
        <v>6793.3498908536831</v>
      </c>
      <c r="U313">
        <f t="shared" si="80"/>
        <v>75481.665453929818</v>
      </c>
      <c r="V313">
        <f t="shared" si="81"/>
        <v>60264377.720737852</v>
      </c>
    </row>
    <row r="314" spans="5:22" x14ac:dyDescent="0.15">
      <c r="E314" s="1">
        <v>43600</v>
      </c>
      <c r="F314">
        <f t="shared" si="71"/>
        <v>53383366919.607529</v>
      </c>
      <c r="G314">
        <f t="shared" si="72"/>
        <v>26936773.495593078</v>
      </c>
      <c r="H314">
        <v>6000000</v>
      </c>
      <c r="I314">
        <v>0.09</v>
      </c>
      <c r="J314">
        <f t="shared" si="70"/>
        <v>156862745.09803921</v>
      </c>
      <c r="K314">
        <f t="shared" si="73"/>
        <v>3027.5467865665055</v>
      </c>
      <c r="L314">
        <f t="shared" si="74"/>
        <v>33639.408739627841</v>
      </c>
      <c r="N314">
        <v>20000000000</v>
      </c>
      <c r="O314" s="2">
        <f t="shared" si="75"/>
        <v>2.6691683459803763</v>
      </c>
      <c r="P314" s="2">
        <f t="shared" si="76"/>
        <v>1.346838674779654E-3</v>
      </c>
      <c r="Q314" s="2">
        <f t="shared" si="77"/>
        <v>5.0459113109441764E-4</v>
      </c>
      <c r="R314">
        <v>120000</v>
      </c>
      <c r="S314">
        <f t="shared" si="78"/>
        <v>122980.39215686274</v>
      </c>
      <c r="T314">
        <f t="shared" si="79"/>
        <v>6795.6942321831175</v>
      </c>
      <c r="U314">
        <f t="shared" si="80"/>
        <v>75507.713690923527</v>
      </c>
      <c r="V314">
        <f t="shared" si="81"/>
        <v>60462839.778348647</v>
      </c>
    </row>
    <row r="315" spans="5:22" x14ac:dyDescent="0.15">
      <c r="E315" s="1">
        <v>43601</v>
      </c>
      <c r="F315">
        <f t="shared" si="71"/>
        <v>53540229664.705566</v>
      </c>
      <c r="G315">
        <f t="shared" si="72"/>
        <v>26970412.904332705</v>
      </c>
      <c r="H315">
        <v>6000000</v>
      </c>
      <c r="I315">
        <v>0.09</v>
      </c>
      <c r="J315">
        <f t="shared" si="70"/>
        <v>156862745.09803921</v>
      </c>
      <c r="K315">
        <f t="shared" si="73"/>
        <v>3022.4464564198865</v>
      </c>
      <c r="L315">
        <f t="shared" si="74"/>
        <v>33582.738404665404</v>
      </c>
      <c r="N315">
        <v>20000000000</v>
      </c>
      <c r="O315" s="2">
        <f t="shared" si="75"/>
        <v>2.6770114832352783</v>
      </c>
      <c r="P315" s="2">
        <f t="shared" si="76"/>
        <v>1.3485206452166353E-3</v>
      </c>
      <c r="Q315" s="2">
        <f t="shared" si="77"/>
        <v>5.0374107606998108E-4</v>
      </c>
      <c r="R315">
        <v>120000</v>
      </c>
      <c r="S315">
        <f t="shared" si="78"/>
        <v>122980.39215686274</v>
      </c>
      <c r="T315">
        <f t="shared" si="79"/>
        <v>6798.0277556618539</v>
      </c>
      <c r="U315">
        <f t="shared" si="80"/>
        <v>75533.641729576164</v>
      </c>
      <c r="V315">
        <f t="shared" si="81"/>
        <v>60661327.88419643</v>
      </c>
    </row>
    <row r="316" spans="5:22" x14ac:dyDescent="0.15">
      <c r="E316" s="1">
        <v>43602</v>
      </c>
      <c r="F316">
        <f t="shared" si="71"/>
        <v>53697092409.803604</v>
      </c>
      <c r="G316">
        <f t="shared" si="72"/>
        <v>27003995.64273737</v>
      </c>
      <c r="H316">
        <v>6000000</v>
      </c>
      <c r="I316">
        <v>0.09</v>
      </c>
      <c r="J316">
        <f t="shared" si="70"/>
        <v>156862745.09803921</v>
      </c>
      <c r="K316">
        <f t="shared" si="73"/>
        <v>3017.3695927499257</v>
      </c>
      <c r="L316">
        <f t="shared" si="74"/>
        <v>33526.32880833251</v>
      </c>
      <c r="N316">
        <v>20000000000</v>
      </c>
      <c r="O316" s="2">
        <f t="shared" si="75"/>
        <v>2.6848546204901802</v>
      </c>
      <c r="P316" s="2">
        <f t="shared" si="76"/>
        <v>1.3501997821368686E-3</v>
      </c>
      <c r="Q316" s="2">
        <f t="shared" si="77"/>
        <v>5.0289493212498759E-4</v>
      </c>
      <c r="R316">
        <v>120000</v>
      </c>
      <c r="S316">
        <f t="shared" si="78"/>
        <v>122980.39215686274</v>
      </c>
      <c r="T316">
        <f t="shared" si="79"/>
        <v>6800.3505426641923</v>
      </c>
      <c r="U316">
        <f t="shared" si="80"/>
        <v>75559.450474046578</v>
      </c>
      <c r="V316">
        <f t="shared" si="81"/>
        <v>60859841.918082871</v>
      </c>
    </row>
    <row r="317" spans="5:22" x14ac:dyDescent="0.15">
      <c r="E317" s="1">
        <v>43603</v>
      </c>
      <c r="F317">
        <f t="shared" si="71"/>
        <v>53853955154.901642</v>
      </c>
      <c r="G317">
        <f t="shared" si="72"/>
        <v>27037521.971545704</v>
      </c>
      <c r="H317">
        <v>6000000</v>
      </c>
      <c r="I317">
        <v>0.09</v>
      </c>
      <c r="J317">
        <f t="shared" si="70"/>
        <v>156862745.09803921</v>
      </c>
      <c r="K317">
        <f t="shared" si="73"/>
        <v>3012.3160195506816</v>
      </c>
      <c r="L317">
        <f t="shared" si="74"/>
        <v>33470.177995007572</v>
      </c>
      <c r="N317">
        <v>20000000000</v>
      </c>
      <c r="O317" s="2">
        <f t="shared" si="75"/>
        <v>2.6926977577450821</v>
      </c>
      <c r="P317" s="2">
        <f t="shared" si="76"/>
        <v>1.3518760985772851E-3</v>
      </c>
      <c r="Q317" s="2">
        <f t="shared" si="77"/>
        <v>5.0205266992511355E-4</v>
      </c>
      <c r="R317">
        <v>120000</v>
      </c>
      <c r="S317">
        <f t="shared" si="78"/>
        <v>122980.39215686274</v>
      </c>
      <c r="T317">
        <f t="shared" si="79"/>
        <v>6802.6626737170745</v>
      </c>
      <c r="U317">
        <f t="shared" si="80"/>
        <v>75585.140819078602</v>
      </c>
      <c r="V317">
        <f t="shared" si="81"/>
        <v>61058381.760713778</v>
      </c>
    </row>
    <row r="318" spans="5:22" x14ac:dyDescent="0.15">
      <c r="E318" s="1">
        <v>43604</v>
      </c>
      <c r="F318">
        <f t="shared" si="71"/>
        <v>54010817899.99968</v>
      </c>
      <c r="G318">
        <f t="shared" si="72"/>
        <v>27070992.149540711</v>
      </c>
      <c r="H318">
        <v>6000000</v>
      </c>
      <c r="I318">
        <v>0.09</v>
      </c>
      <c r="J318">
        <f t="shared" si="70"/>
        <v>156862745.09803921</v>
      </c>
      <c r="K318">
        <f t="shared" si="73"/>
        <v>3007.2855626436503</v>
      </c>
      <c r="L318">
        <f t="shared" si="74"/>
        <v>33414.284029373892</v>
      </c>
      <c r="N318">
        <v>20000000000</v>
      </c>
      <c r="O318" s="2">
        <f t="shared" si="75"/>
        <v>2.7005408949999841</v>
      </c>
      <c r="P318" s="2">
        <f t="shared" si="76"/>
        <v>1.3535496074770356E-3</v>
      </c>
      <c r="Q318" s="2">
        <f t="shared" si="77"/>
        <v>5.0121426044060836E-4</v>
      </c>
      <c r="R318">
        <v>120000</v>
      </c>
      <c r="S318">
        <f t="shared" si="78"/>
        <v>122980.39215686274</v>
      </c>
      <c r="T318">
        <f t="shared" si="79"/>
        <v>6804.9642285113496</v>
      </c>
      <c r="U318">
        <f t="shared" si="80"/>
        <v>75610.713650126112</v>
      </c>
      <c r="V318">
        <f t="shared" si="81"/>
        <v>61256947.29368972</v>
      </c>
    </row>
    <row r="319" spans="5:22" x14ac:dyDescent="0.15">
      <c r="E319" s="1">
        <v>43605</v>
      </c>
      <c r="F319">
        <f t="shared" si="71"/>
        <v>54167680645.097717</v>
      </c>
      <c r="G319">
        <f t="shared" si="72"/>
        <v>27104406.433570083</v>
      </c>
      <c r="H319">
        <v>6000000</v>
      </c>
      <c r="I319">
        <v>0.09</v>
      </c>
      <c r="J319">
        <f t="shared" si="70"/>
        <v>156862745.09803921</v>
      </c>
      <c r="K319">
        <f t="shared" si="73"/>
        <v>3002.2780496535534</v>
      </c>
      <c r="L319">
        <f t="shared" si="74"/>
        <v>33358.644996150593</v>
      </c>
      <c r="N319">
        <v>20000000000</v>
      </c>
      <c r="O319" s="2">
        <f t="shared" si="75"/>
        <v>2.708384032254886</v>
      </c>
      <c r="P319" s="2">
        <f t="shared" si="76"/>
        <v>1.3552203216785042E-3</v>
      </c>
      <c r="Q319" s="2">
        <f t="shared" si="77"/>
        <v>5.0037967494225889E-4</v>
      </c>
      <c r="R319">
        <v>120000</v>
      </c>
      <c r="S319">
        <f t="shared" si="78"/>
        <v>122980.39215686274</v>
      </c>
      <c r="T319">
        <f t="shared" si="79"/>
        <v>6807.2552859128436</v>
      </c>
      <c r="U319">
        <f t="shared" si="80"/>
        <v>75636.169843476047</v>
      </c>
      <c r="V319">
        <f t="shared" si="81"/>
        <v>61455538.399496712</v>
      </c>
    </row>
    <row r="320" spans="5:22" x14ac:dyDescent="0.15">
      <c r="E320" s="1">
        <v>43606</v>
      </c>
      <c r="F320">
        <f t="shared" si="71"/>
        <v>54324543390.195755</v>
      </c>
      <c r="G320">
        <f t="shared" si="72"/>
        <v>27137765.078566235</v>
      </c>
      <c r="H320">
        <v>6000000</v>
      </c>
      <c r="I320">
        <v>0.09</v>
      </c>
      <c r="J320">
        <f t="shared" si="70"/>
        <v>156862745.09803921</v>
      </c>
      <c r="K320">
        <f t="shared" si="73"/>
        <v>2997.2933099845181</v>
      </c>
      <c r="L320">
        <f t="shared" si="74"/>
        <v>33303.25899982798</v>
      </c>
      <c r="N320">
        <v>20000000000</v>
      </c>
      <c r="O320" s="2">
        <f t="shared" si="75"/>
        <v>2.7162271695097879</v>
      </c>
      <c r="P320" s="2">
        <f t="shared" si="76"/>
        <v>1.3568882539283116E-3</v>
      </c>
      <c r="Q320" s="2">
        <f t="shared" si="77"/>
        <v>4.9954888499741969E-4</v>
      </c>
      <c r="R320">
        <v>120000</v>
      </c>
      <c r="S320">
        <f t="shared" si="78"/>
        <v>122980.39215686274</v>
      </c>
      <c r="T320">
        <f t="shared" si="79"/>
        <v>6809.5359239732634</v>
      </c>
      <c r="U320">
        <f t="shared" si="80"/>
        <v>75661.510266369602</v>
      </c>
      <c r="V320">
        <f t="shared" si="81"/>
        <v>61654154.961497046</v>
      </c>
    </row>
    <row r="321" spans="5:22" x14ac:dyDescent="0.15">
      <c r="E321" s="1">
        <v>43607</v>
      </c>
      <c r="F321">
        <f t="shared" si="71"/>
        <v>54481406135.293793</v>
      </c>
      <c r="G321">
        <f t="shared" si="72"/>
        <v>27171068.337566063</v>
      </c>
      <c r="H321">
        <v>6000000</v>
      </c>
      <c r="I321">
        <v>0.09</v>
      </c>
      <c r="J321">
        <f t="shared" si="70"/>
        <v>156862745.09803921</v>
      </c>
      <c r="K321">
        <f t="shared" si="73"/>
        <v>2992.3311747966368</v>
      </c>
      <c r="L321">
        <f t="shared" si="74"/>
        <v>33248.124164407076</v>
      </c>
      <c r="N321">
        <v>20000000000</v>
      </c>
      <c r="O321" s="2">
        <f t="shared" si="75"/>
        <v>2.7240703067646894</v>
      </c>
      <c r="P321" s="2">
        <f t="shared" si="76"/>
        <v>1.3585534168783031E-3</v>
      </c>
      <c r="Q321" s="2">
        <f t="shared" si="77"/>
        <v>4.9872186246610617E-4</v>
      </c>
      <c r="R321">
        <v>120000</v>
      </c>
      <c r="S321">
        <f t="shared" si="78"/>
        <v>122980.39215686274</v>
      </c>
      <c r="T321">
        <f t="shared" si="79"/>
        <v>6811.8062199409196</v>
      </c>
      <c r="U321">
        <f t="shared" si="80"/>
        <v>75686.735777121328</v>
      </c>
      <c r="V321">
        <f t="shared" si="81"/>
        <v>61852796.863920279</v>
      </c>
    </row>
    <row r="322" spans="5:22" x14ac:dyDescent="0.15">
      <c r="E322" s="1">
        <v>43608</v>
      </c>
      <c r="F322">
        <f t="shared" si="71"/>
        <v>54638268880.39183</v>
      </c>
      <c r="G322">
        <f t="shared" si="72"/>
        <v>27204316.461730469</v>
      </c>
      <c r="H322">
        <v>6000000</v>
      </c>
      <c r="I322">
        <v>0.09</v>
      </c>
      <c r="J322">
        <f t="shared" si="70"/>
        <v>156862745.09803921</v>
      </c>
      <c r="K322">
        <f t="shared" si="73"/>
        <v>2987.3914769829044</v>
      </c>
      <c r="L322">
        <f t="shared" si="74"/>
        <v>33193.238633143381</v>
      </c>
      <c r="N322">
        <v>20000000000</v>
      </c>
      <c r="O322" s="2">
        <f t="shared" si="75"/>
        <v>2.7319134440195914</v>
      </c>
      <c r="P322" s="2">
        <f t="shared" si="76"/>
        <v>1.3602158230865235E-3</v>
      </c>
      <c r="Q322" s="2">
        <f t="shared" si="77"/>
        <v>4.9789857949715077E-4</v>
      </c>
      <c r="R322">
        <v>120000</v>
      </c>
      <c r="S322">
        <f t="shared" si="78"/>
        <v>122980.39215686274</v>
      </c>
      <c r="T322">
        <f t="shared" si="79"/>
        <v>6814.0662502712812</v>
      </c>
      <c r="U322">
        <f t="shared" si="80"/>
        <v>75711.847225236459</v>
      </c>
      <c r="V322">
        <f t="shared" si="81"/>
        <v>62051463.991854265</v>
      </c>
    </row>
    <row r="323" spans="5:22" x14ac:dyDescent="0.15">
      <c r="E323" s="1">
        <v>43609</v>
      </c>
      <c r="F323">
        <f t="shared" si="71"/>
        <v>54795131625.489868</v>
      </c>
      <c r="G323">
        <f t="shared" si="72"/>
        <v>27237509.700363614</v>
      </c>
      <c r="H323">
        <v>6000000</v>
      </c>
      <c r="I323">
        <v>0.09</v>
      </c>
      <c r="J323">
        <f t="shared" si="70"/>
        <v>156862745.09803921</v>
      </c>
      <c r="K323">
        <f t="shared" si="73"/>
        <v>2982.474051146522</v>
      </c>
      <c r="L323">
        <f t="shared" si="74"/>
        <v>33138.600568294692</v>
      </c>
      <c r="N323">
        <v>20000000000</v>
      </c>
      <c r="O323" s="2">
        <f t="shared" si="75"/>
        <v>2.7397565812744933</v>
      </c>
      <c r="P323" s="2">
        <f t="shared" si="76"/>
        <v>1.3618754850181806E-3</v>
      </c>
      <c r="Q323" s="2">
        <f t="shared" si="77"/>
        <v>4.9707900852442031E-4</v>
      </c>
      <c r="R323">
        <v>120000</v>
      </c>
      <c r="S323">
        <f t="shared" si="78"/>
        <v>122980.39215686274</v>
      </c>
      <c r="T323">
        <f t="shared" si="79"/>
        <v>6816.3160906373514</v>
      </c>
      <c r="U323">
        <f t="shared" si="80"/>
        <v>75736.845451526126</v>
      </c>
      <c r="V323">
        <f t="shared" si="81"/>
        <v>62250156.231236361</v>
      </c>
    </row>
    <row r="324" spans="5:22" x14ac:dyDescent="0.15">
      <c r="E324" s="1">
        <v>43610</v>
      </c>
      <c r="F324">
        <f t="shared" si="71"/>
        <v>54951994370.587906</v>
      </c>
      <c r="G324">
        <f t="shared" si="72"/>
        <v>27270648.300931908</v>
      </c>
      <c r="H324">
        <v>6000000</v>
      </c>
      <c r="I324">
        <v>0.09</v>
      </c>
      <c r="J324">
        <f t="shared" si="70"/>
        <v>156862745.09803921</v>
      </c>
      <c r="K324">
        <f t="shared" si="73"/>
        <v>2977.5787335785626</v>
      </c>
      <c r="L324">
        <f t="shared" si="74"/>
        <v>33084.208150872917</v>
      </c>
      <c r="N324">
        <v>20000000000</v>
      </c>
      <c r="O324" s="2">
        <f t="shared" si="75"/>
        <v>2.7475997185293952</v>
      </c>
      <c r="P324" s="2">
        <f t="shared" si="76"/>
        <v>1.3635324150465954E-3</v>
      </c>
      <c r="Q324" s="2">
        <f t="shared" si="77"/>
        <v>4.9626312226309379E-4</v>
      </c>
      <c r="R324">
        <v>120000</v>
      </c>
      <c r="S324">
        <f t="shared" si="78"/>
        <v>122980.39215686274</v>
      </c>
      <c r="T324">
        <f t="shared" si="79"/>
        <v>6818.5558159398943</v>
      </c>
      <c r="U324">
        <f t="shared" si="80"/>
        <v>75761.731288221054</v>
      </c>
      <c r="V324">
        <f t="shared" si="81"/>
        <v>62448873.468844749</v>
      </c>
    </row>
    <row r="325" spans="5:22" x14ac:dyDescent="0.15">
      <c r="E325" s="1">
        <v>43611</v>
      </c>
      <c r="F325">
        <f t="shared" si="71"/>
        <v>55108857115.685944</v>
      </c>
      <c r="G325">
        <f t="shared" si="72"/>
        <v>27303732.509082779</v>
      </c>
      <c r="H325">
        <v>6000000</v>
      </c>
      <c r="I325">
        <v>0.09</v>
      </c>
      <c r="J325">
        <f t="shared" si="70"/>
        <v>156862745.09803921</v>
      </c>
      <c r="K325">
        <f t="shared" si="73"/>
        <v>2972.7053622359917</v>
      </c>
      <c r="L325">
        <f t="shared" si="74"/>
        <v>33030.059580399909</v>
      </c>
      <c r="N325">
        <v>20000000000</v>
      </c>
      <c r="O325" s="2">
        <f t="shared" si="75"/>
        <v>2.7554428557842972</v>
      </c>
      <c r="P325" s="2">
        <f t="shared" si="76"/>
        <v>1.365186625454139E-3</v>
      </c>
      <c r="Q325" s="2">
        <f t="shared" si="77"/>
        <v>4.9545089370599856E-4</v>
      </c>
      <c r="R325">
        <v>120000</v>
      </c>
      <c r="S325">
        <f t="shared" si="78"/>
        <v>122980.39215686274</v>
      </c>
      <c r="T325">
        <f t="shared" si="79"/>
        <v>6820.78550031749</v>
      </c>
      <c r="U325">
        <f t="shared" si="80"/>
        <v>75786.50555908322</v>
      </c>
      <c r="V325">
        <f t="shared" si="81"/>
        <v>62647615.592289835</v>
      </c>
    </row>
    <row r="326" spans="5:22" x14ac:dyDescent="0.15">
      <c r="E326" s="1">
        <v>43612</v>
      </c>
      <c r="F326">
        <f t="shared" si="71"/>
        <v>55265719860.783981</v>
      </c>
      <c r="G326">
        <f t="shared" si="72"/>
        <v>27336762.56866318</v>
      </c>
      <c r="H326">
        <v>6000000</v>
      </c>
      <c r="I326">
        <v>0.09</v>
      </c>
      <c r="J326">
        <f t="shared" si="70"/>
        <v>156862745.09803921</v>
      </c>
      <c r="K326">
        <f t="shared" si="73"/>
        <v>2967.8537767200332</v>
      </c>
      <c r="L326">
        <f t="shared" si="74"/>
        <v>32976.15307466704</v>
      </c>
      <c r="N326">
        <v>20000000000</v>
      </c>
      <c r="O326" s="2">
        <f t="shared" si="75"/>
        <v>2.7632859930391991</v>
      </c>
      <c r="P326" s="2">
        <f t="shared" si="76"/>
        <v>1.3668381284331591E-3</v>
      </c>
      <c r="Q326" s="2">
        <f t="shared" si="77"/>
        <v>4.9464229612000547E-4</v>
      </c>
      <c r="R326">
        <v>120000</v>
      </c>
      <c r="S326">
        <f t="shared" si="78"/>
        <v>122980.39215686274</v>
      </c>
      <c r="T326">
        <f t="shared" si="79"/>
        <v>6823.0052171564275</v>
      </c>
      <c r="U326">
        <f t="shared" si="80"/>
        <v>75811.169079515865</v>
      </c>
      <c r="V326">
        <f t="shared" si="81"/>
        <v>62846382.490005784</v>
      </c>
    </row>
    <row r="327" spans="5:22" x14ac:dyDescent="0.15">
      <c r="E327" s="1">
        <v>43613</v>
      </c>
      <c r="F327">
        <f t="shared" si="71"/>
        <v>55422582605.882019</v>
      </c>
      <c r="G327">
        <f t="shared" si="72"/>
        <v>27369738.721737847</v>
      </c>
      <c r="H327">
        <v>6000000</v>
      </c>
      <c r="I327">
        <v>0.09</v>
      </c>
      <c r="J327">
        <f t="shared" si="70"/>
        <v>156862745.09803921</v>
      </c>
      <c r="K327">
        <f t="shared" si="73"/>
        <v>2963.023818254881</v>
      </c>
      <c r="L327">
        <f t="shared" si="74"/>
        <v>32922.48686949868</v>
      </c>
      <c r="N327">
        <v>20000000000</v>
      </c>
      <c r="O327" s="2">
        <f t="shared" si="75"/>
        <v>2.771129130294101</v>
      </c>
      <c r="P327" s="2">
        <f t="shared" si="76"/>
        <v>1.3684869360868924E-3</v>
      </c>
      <c r="Q327" s="2">
        <f t="shared" si="77"/>
        <v>4.9383730304248012E-4</v>
      </c>
      <c r="R327">
        <v>120000</v>
      </c>
      <c r="S327">
        <f t="shared" si="78"/>
        <v>122980.39215686274</v>
      </c>
      <c r="T327">
        <f t="shared" si="79"/>
        <v>6825.2150391004498</v>
      </c>
      <c r="U327">
        <f t="shared" si="80"/>
        <v>75835.722656671671</v>
      </c>
      <c r="V327">
        <f t="shared" si="81"/>
        <v>63045174.051242158</v>
      </c>
    </row>
    <row r="328" spans="5:22" x14ac:dyDescent="0.15">
      <c r="E328" s="1">
        <v>43614</v>
      </c>
      <c r="F328">
        <f t="shared" si="71"/>
        <v>55579445350.980057</v>
      </c>
      <c r="G328">
        <f t="shared" si="72"/>
        <v>27402661.208607346</v>
      </c>
      <c r="H328">
        <v>6000000</v>
      </c>
      <c r="I328">
        <v>0.09</v>
      </c>
      <c r="J328">
        <f t="shared" ref="J328:J391" si="82">H328/0.51*1.2/I328</f>
        <v>156862745.09803921</v>
      </c>
      <c r="K328">
        <f t="shared" si="73"/>
        <v>2958.2153296667407</v>
      </c>
      <c r="L328">
        <f t="shared" si="74"/>
        <v>32869.059218519345</v>
      </c>
      <c r="N328">
        <v>20000000000</v>
      </c>
      <c r="O328" s="2">
        <f t="shared" si="75"/>
        <v>2.778972267549003</v>
      </c>
      <c r="P328" s="2">
        <f t="shared" si="76"/>
        <v>1.3701330604303672E-3</v>
      </c>
      <c r="Q328" s="2">
        <f t="shared" si="77"/>
        <v>4.9303588827779015E-4</v>
      </c>
      <c r="R328">
        <v>120000</v>
      </c>
      <c r="S328">
        <f t="shared" si="78"/>
        <v>122980.39215686274</v>
      </c>
      <c r="T328">
        <f t="shared" si="79"/>
        <v>6827.4150380603414</v>
      </c>
      <c r="U328">
        <f t="shared" si="80"/>
        <v>75860.167089559356</v>
      </c>
      <c r="V328">
        <f t="shared" si="81"/>
        <v>63243990.166055694</v>
      </c>
    </row>
    <row r="329" spans="5:22" x14ac:dyDescent="0.15">
      <c r="E329" s="1">
        <v>43615</v>
      </c>
      <c r="F329">
        <f t="shared" si="71"/>
        <v>55736308096.078094</v>
      </c>
      <c r="G329">
        <f t="shared" si="72"/>
        <v>27435530.267825864</v>
      </c>
      <c r="H329">
        <v>6000000</v>
      </c>
      <c r="I329">
        <v>0.09</v>
      </c>
      <c r="J329">
        <f t="shared" si="82"/>
        <v>156862745.09803921</v>
      </c>
      <c r="K329">
        <f t="shared" si="73"/>
        <v>2953.428155363205</v>
      </c>
      <c r="L329">
        <f t="shared" si="74"/>
        <v>32815.868392924502</v>
      </c>
      <c r="N329">
        <v>20000000000</v>
      </c>
      <c r="O329" s="2">
        <f t="shared" si="75"/>
        <v>2.7868154048039049</v>
      </c>
      <c r="P329" s="2">
        <f t="shared" si="76"/>
        <v>1.3717765133912931E-3</v>
      </c>
      <c r="Q329" s="2">
        <f t="shared" si="77"/>
        <v>4.9223802589386744E-4</v>
      </c>
      <c r="R329">
        <v>120000</v>
      </c>
      <c r="S329">
        <f t="shared" si="78"/>
        <v>122980.39215686274</v>
      </c>
      <c r="T329">
        <f t="shared" si="79"/>
        <v>6829.6052852233634</v>
      </c>
      <c r="U329">
        <f t="shared" si="80"/>
        <v>75884.503169148491</v>
      </c>
      <c r="V329">
        <f t="shared" si="81"/>
        <v>63442830.725302115</v>
      </c>
    </row>
    <row r="330" spans="5:22" x14ac:dyDescent="0.15">
      <c r="E330" s="1">
        <v>43616</v>
      </c>
      <c r="F330">
        <f t="shared" si="71"/>
        <v>55893170841.176132</v>
      </c>
      <c r="G330">
        <f t="shared" si="72"/>
        <v>27468346.13621879</v>
      </c>
      <c r="H330">
        <v>6000000</v>
      </c>
      <c r="I330">
        <v>0.09</v>
      </c>
      <c r="J330">
        <f t="shared" si="82"/>
        <v>156862745.09803921</v>
      </c>
      <c r="K330">
        <f t="shared" si="73"/>
        <v>2948.6621413129465</v>
      </c>
      <c r="L330">
        <f t="shared" si="74"/>
        <v>32762.912681254962</v>
      </c>
      <c r="N330">
        <v>20000000000</v>
      </c>
      <c r="O330" s="2">
        <f t="shared" si="75"/>
        <v>2.7946585420588068</v>
      </c>
      <c r="P330" s="2">
        <f t="shared" si="76"/>
        <v>1.3734173068109395E-3</v>
      </c>
      <c r="Q330" s="2">
        <f t="shared" si="77"/>
        <v>4.9144369021882441E-4</v>
      </c>
      <c r="R330">
        <v>120000</v>
      </c>
      <c r="S330">
        <f t="shared" si="78"/>
        <v>122980.39215686274</v>
      </c>
      <c r="T330">
        <f t="shared" si="79"/>
        <v>6831.7858510625465</v>
      </c>
      <c r="U330">
        <f t="shared" si="80"/>
        <v>75908.731678472745</v>
      </c>
      <c r="V330">
        <f t="shared" si="81"/>
        <v>63641695.620628126</v>
      </c>
    </row>
    <row r="331" spans="5:22" x14ac:dyDescent="0.15">
      <c r="E331" s="1">
        <v>43617</v>
      </c>
      <c r="F331">
        <f t="shared" si="71"/>
        <v>56050033586.27417</v>
      </c>
      <c r="G331">
        <f t="shared" si="72"/>
        <v>27501109.048900045</v>
      </c>
      <c r="H331">
        <v>6000000</v>
      </c>
      <c r="I331">
        <v>0.09</v>
      </c>
      <c r="J331">
        <f t="shared" si="82"/>
        <v>156862745.09803921</v>
      </c>
      <c r="K331">
        <f t="shared" si="73"/>
        <v>2943.9171350257316</v>
      </c>
      <c r="L331">
        <f t="shared" si="74"/>
        <v>32710.190389174797</v>
      </c>
      <c r="N331">
        <v>20000000000</v>
      </c>
      <c r="O331" s="2">
        <f t="shared" si="75"/>
        <v>2.8025016793137083</v>
      </c>
      <c r="P331" s="2">
        <f t="shared" si="76"/>
        <v>1.3750554524450023E-3</v>
      </c>
      <c r="Q331" s="2">
        <f t="shared" si="77"/>
        <v>4.9065285583762186E-4</v>
      </c>
      <c r="R331">
        <v>120000</v>
      </c>
      <c r="S331">
        <f t="shared" si="78"/>
        <v>122980.39215686274</v>
      </c>
      <c r="T331">
        <f t="shared" si="79"/>
        <v>6833.9568053458306</v>
      </c>
      <c r="U331">
        <f t="shared" si="80"/>
        <v>75932.853392731457</v>
      </c>
      <c r="V331">
        <f t="shared" si="81"/>
        <v>63840584.744463459</v>
      </c>
    </row>
    <row r="332" spans="5:22" x14ac:dyDescent="0.15">
      <c r="E332" s="1">
        <v>43618</v>
      </c>
      <c r="F332">
        <f t="shared" si="71"/>
        <v>56206896331.372208</v>
      </c>
      <c r="G332">
        <f t="shared" si="72"/>
        <v>27533819.23928922</v>
      </c>
      <c r="H332">
        <v>6000000</v>
      </c>
      <c r="I332">
        <v>0.09</v>
      </c>
      <c r="J332">
        <f t="shared" si="82"/>
        <v>156862745.09803921</v>
      </c>
      <c r="K332">
        <f t="shared" si="73"/>
        <v>2939.1929855327439</v>
      </c>
      <c r="L332">
        <f t="shared" si="74"/>
        <v>32657.699839252713</v>
      </c>
      <c r="N332">
        <v>20000000000</v>
      </c>
      <c r="O332" s="2">
        <f t="shared" si="75"/>
        <v>2.8103448165686102</v>
      </c>
      <c r="P332" s="2">
        <f t="shared" si="76"/>
        <v>1.3766909619644611E-3</v>
      </c>
      <c r="Q332" s="2">
        <f t="shared" si="77"/>
        <v>4.8986549758879073E-4</v>
      </c>
      <c r="R332">
        <v>120000</v>
      </c>
      <c r="S332">
        <f t="shared" si="78"/>
        <v>122980.39215686274</v>
      </c>
      <c r="T332">
        <f t="shared" si="79"/>
        <v>6836.1182171450773</v>
      </c>
      <c r="U332">
        <f t="shared" si="80"/>
        <v>75956.869079389755</v>
      </c>
      <c r="V332">
        <f t="shared" si="81"/>
        <v>64039497.990013056</v>
      </c>
    </row>
    <row r="333" spans="5:22" x14ac:dyDescent="0.15">
      <c r="E333" s="1">
        <v>43619</v>
      </c>
      <c r="F333">
        <f t="shared" si="71"/>
        <v>56363759076.470245</v>
      </c>
      <c r="G333">
        <f t="shared" si="72"/>
        <v>27566476.939128473</v>
      </c>
      <c r="H333">
        <v>6000000</v>
      </c>
      <c r="I333">
        <v>0.09</v>
      </c>
      <c r="J333">
        <f t="shared" si="82"/>
        <v>156862745.09803921</v>
      </c>
      <c r="K333">
        <f t="shared" si="73"/>
        <v>2934.4895433672141</v>
      </c>
      <c r="L333">
        <f t="shared" si="74"/>
        <v>32605.439370746823</v>
      </c>
      <c r="N333">
        <v>20000000000</v>
      </c>
      <c r="O333" s="2">
        <f t="shared" si="75"/>
        <v>2.8181879538235122</v>
      </c>
      <c r="P333" s="2">
        <f t="shared" si="76"/>
        <v>1.3783238469564237E-3</v>
      </c>
      <c r="Q333" s="2">
        <f t="shared" si="77"/>
        <v>4.8908159056120231E-4</v>
      </c>
      <c r="R333">
        <v>120000</v>
      </c>
      <c r="S333">
        <f t="shared" si="78"/>
        <v>122980.39215686274</v>
      </c>
      <c r="T333">
        <f t="shared" si="79"/>
        <v>6838.2701548449177</v>
      </c>
      <c r="U333">
        <f t="shared" si="80"/>
        <v>75980.779498276868</v>
      </c>
      <c r="V333">
        <f t="shared" si="81"/>
        <v>64238435.251249306</v>
      </c>
    </row>
    <row r="334" spans="5:22" x14ac:dyDescent="0.15">
      <c r="E334" s="1">
        <v>43620</v>
      </c>
      <c r="F334">
        <f t="shared" si="71"/>
        <v>56520621821.568283</v>
      </c>
      <c r="G334">
        <f t="shared" si="72"/>
        <v>27599082.378499221</v>
      </c>
      <c r="H334">
        <v>6000000</v>
      </c>
      <c r="I334">
        <v>0.09</v>
      </c>
      <c r="J334">
        <f t="shared" si="82"/>
        <v>156862745.09803921</v>
      </c>
      <c r="K334">
        <f t="shared" si="73"/>
        <v>2929.8066605453446</v>
      </c>
      <c r="L334">
        <f t="shared" si="74"/>
        <v>32553.407339392717</v>
      </c>
      <c r="N334">
        <v>20000000000</v>
      </c>
      <c r="O334" s="2">
        <f t="shared" si="75"/>
        <v>2.8260310910784141</v>
      </c>
      <c r="P334" s="2">
        <f t="shared" si="76"/>
        <v>1.3799541189249611E-3</v>
      </c>
      <c r="Q334" s="2">
        <f t="shared" si="77"/>
        <v>4.8830111009089084E-4</v>
      </c>
      <c r="R334">
        <v>120000</v>
      </c>
      <c r="S334">
        <f t="shared" si="78"/>
        <v>122980.39215686274</v>
      </c>
      <c r="T334">
        <f t="shared" si="79"/>
        <v>6840.4126861514951</v>
      </c>
      <c r="U334">
        <f t="shared" si="80"/>
        <v>76004.585401683275</v>
      </c>
      <c r="V334">
        <f t="shared" si="81"/>
        <v>64437396.422904447</v>
      </c>
    </row>
    <row r="335" spans="5:22" x14ac:dyDescent="0.15">
      <c r="E335" s="1">
        <v>43621</v>
      </c>
      <c r="F335">
        <f t="shared" si="71"/>
        <v>56677484566.666321</v>
      </c>
      <c r="G335">
        <f t="shared" si="72"/>
        <v>27631635.785838615</v>
      </c>
      <c r="H335">
        <v>6000000</v>
      </c>
      <c r="I335">
        <v>0.09</v>
      </c>
      <c r="J335">
        <f t="shared" si="82"/>
        <v>156862745.09803921</v>
      </c>
      <c r="K335">
        <f t="shared" si="73"/>
        <v>2925.1441905475372</v>
      </c>
      <c r="L335">
        <f t="shared" si="74"/>
        <v>32501.60211719486</v>
      </c>
      <c r="N335">
        <v>20000000000</v>
      </c>
      <c r="O335" s="2">
        <f t="shared" si="75"/>
        <v>2.833874228333316</v>
      </c>
      <c r="P335" s="2">
        <f t="shared" si="76"/>
        <v>1.3815817892919309E-3</v>
      </c>
      <c r="Q335" s="2">
        <f t="shared" si="77"/>
        <v>4.8752403175792287E-4</v>
      </c>
      <c r="R335">
        <v>120000</v>
      </c>
      <c r="S335">
        <f t="shared" si="78"/>
        <v>122980.39215686274</v>
      </c>
      <c r="T335">
        <f t="shared" si="79"/>
        <v>6842.5458781010402</v>
      </c>
      <c r="U335">
        <f t="shared" si="80"/>
        <v>76028.287534456002</v>
      </c>
      <c r="V335">
        <f t="shared" si="81"/>
        <v>64636381.400462992</v>
      </c>
    </row>
    <row r="336" spans="5:22" x14ac:dyDescent="0.15">
      <c r="E336" s="1">
        <v>43622</v>
      </c>
      <c r="F336">
        <f t="shared" si="71"/>
        <v>56834347311.764359</v>
      </c>
      <c r="G336">
        <f t="shared" si="72"/>
        <v>27664137.387955811</v>
      </c>
      <c r="H336">
        <v>6000000</v>
      </c>
      <c r="I336">
        <v>0.09</v>
      </c>
      <c r="J336">
        <f t="shared" si="82"/>
        <v>156862745.09803921</v>
      </c>
      <c r="K336">
        <f t="shared" si="73"/>
        <v>2920.5019882998999</v>
      </c>
      <c r="L336">
        <f t="shared" si="74"/>
        <v>32450.022092221112</v>
      </c>
      <c r="N336">
        <v>20000000000</v>
      </c>
      <c r="O336" s="2">
        <f t="shared" si="75"/>
        <v>2.841717365588218</v>
      </c>
      <c r="P336" s="2">
        <f t="shared" si="76"/>
        <v>1.3832068693977906E-3</v>
      </c>
      <c r="Q336" s="2">
        <f t="shared" si="77"/>
        <v>4.8675033138331661E-4</v>
      </c>
      <c r="R336">
        <v>120000</v>
      </c>
      <c r="S336">
        <f t="shared" si="78"/>
        <v>122980.39215686274</v>
      </c>
      <c r="T336">
        <f t="shared" si="79"/>
        <v>6844.6697970683417</v>
      </c>
      <c r="U336">
        <f t="shared" si="80"/>
        <v>76051.886634092691</v>
      </c>
      <c r="V336">
        <f t="shared" si="81"/>
        <v>64835390.080154307</v>
      </c>
    </row>
    <row r="337" spans="5:22" x14ac:dyDescent="0.15">
      <c r="E337" s="1">
        <v>43623</v>
      </c>
      <c r="F337">
        <f t="shared" si="71"/>
        <v>56991210056.862396</v>
      </c>
      <c r="G337">
        <f t="shared" si="72"/>
        <v>27696587.41004803</v>
      </c>
      <c r="H337">
        <v>6000000</v>
      </c>
      <c r="I337">
        <v>0.09</v>
      </c>
      <c r="J337">
        <f t="shared" si="82"/>
        <v>156862745.09803921</v>
      </c>
      <c r="K337">
        <f t="shared" si="73"/>
        <v>2915.8799101560444</v>
      </c>
      <c r="L337">
        <f t="shared" si="74"/>
        <v>32398.665668400496</v>
      </c>
      <c r="N337">
        <v>20000000000</v>
      </c>
      <c r="O337" s="2">
        <f t="shared" si="75"/>
        <v>2.8495605028431199</v>
      </c>
      <c r="P337" s="2">
        <f t="shared" si="76"/>
        <v>1.3848293705024015E-3</v>
      </c>
      <c r="Q337" s="2">
        <f t="shared" si="77"/>
        <v>4.8597998502600742E-4</v>
      </c>
      <c r="R337">
        <v>120000</v>
      </c>
      <c r="S337">
        <f t="shared" si="78"/>
        <v>122980.39215686274</v>
      </c>
      <c r="T337">
        <f t="shared" si="79"/>
        <v>6846.784508775072</v>
      </c>
      <c r="U337">
        <f t="shared" si="80"/>
        <v>76075.383430834132</v>
      </c>
      <c r="V337">
        <f t="shared" si="81"/>
        <v>65034422.358945258</v>
      </c>
    </row>
    <row r="338" spans="5:22" x14ac:dyDescent="0.15">
      <c r="E338" s="1">
        <v>43624</v>
      </c>
      <c r="F338">
        <f t="shared" si="71"/>
        <v>57148072801.960434</v>
      </c>
      <c r="G338">
        <f t="shared" si="72"/>
        <v>27728986.075716432</v>
      </c>
      <c r="H338">
        <v>6000000</v>
      </c>
      <c r="I338">
        <v>0.09</v>
      </c>
      <c r="J338">
        <f t="shared" si="82"/>
        <v>156862745.09803921</v>
      </c>
      <c r="K338">
        <f t="shared" si="73"/>
        <v>2911.2778138791623</v>
      </c>
      <c r="L338">
        <f t="shared" si="74"/>
        <v>32347.531265324025</v>
      </c>
      <c r="N338">
        <v>20000000000</v>
      </c>
      <c r="O338" s="2">
        <f t="shared" si="75"/>
        <v>2.8574036400980218</v>
      </c>
      <c r="P338" s="2">
        <f t="shared" si="76"/>
        <v>1.3864493037858217E-3</v>
      </c>
      <c r="Q338" s="2">
        <f t="shared" si="77"/>
        <v>4.8521296897986038E-4</v>
      </c>
      <c r="R338">
        <v>120000</v>
      </c>
      <c r="S338">
        <f t="shared" si="78"/>
        <v>122980.39215686274</v>
      </c>
      <c r="T338">
        <f t="shared" si="79"/>
        <v>6848.8900782979845</v>
      </c>
      <c r="U338">
        <f t="shared" si="80"/>
        <v>76098.778647755389</v>
      </c>
      <c r="V338">
        <f t="shared" si="81"/>
        <v>65233478.134532951</v>
      </c>
    </row>
    <row r="339" spans="5:22" x14ac:dyDescent="0.15">
      <c r="E339" s="1">
        <v>43625</v>
      </c>
      <c r="F339">
        <f t="shared" si="71"/>
        <v>57304935547.058472</v>
      </c>
      <c r="G339">
        <f t="shared" si="72"/>
        <v>27761333.606981758</v>
      </c>
      <c r="H339">
        <v>6000000</v>
      </c>
      <c r="I339">
        <v>0.09</v>
      </c>
      <c r="J339">
        <f t="shared" si="82"/>
        <v>156862745.09803921</v>
      </c>
      <c r="K339">
        <f t="shared" si="73"/>
        <v>2906.6955586243685</v>
      </c>
      <c r="L339">
        <f t="shared" si="74"/>
        <v>32296.617318048538</v>
      </c>
      <c r="N339">
        <v>20000000000</v>
      </c>
      <c r="O339" s="2">
        <f t="shared" si="75"/>
        <v>2.8652467773529238</v>
      </c>
      <c r="P339" s="2">
        <f t="shared" si="76"/>
        <v>1.3880666803490879E-3</v>
      </c>
      <c r="Q339" s="2">
        <f t="shared" si="77"/>
        <v>4.8444925977072806E-4</v>
      </c>
      <c r="R339">
        <v>120000</v>
      </c>
      <c r="S339">
        <f t="shared" si="78"/>
        <v>122980.39215686274</v>
      </c>
      <c r="T339">
        <f t="shared" si="79"/>
        <v>6850.9865700769951</v>
      </c>
      <c r="U339">
        <f t="shared" si="80"/>
        <v>76122.073000855511</v>
      </c>
      <c r="V339">
        <f t="shared" si="81"/>
        <v>65432557.305337571</v>
      </c>
    </row>
    <row r="340" spans="5:22" x14ac:dyDescent="0.15">
      <c r="E340" s="1">
        <v>43626</v>
      </c>
      <c r="F340">
        <f t="shared" si="71"/>
        <v>57461798292.156509</v>
      </c>
      <c r="G340">
        <f t="shared" si="72"/>
        <v>27793630.224299807</v>
      </c>
      <c r="H340">
        <v>6000000</v>
      </c>
      <c r="I340">
        <v>0.09</v>
      </c>
      <c r="J340">
        <f t="shared" si="82"/>
        <v>156862745.09803921</v>
      </c>
      <c r="K340">
        <f t="shared" si="73"/>
        <v>2902.1330049213184</v>
      </c>
      <c r="L340">
        <f t="shared" si="74"/>
        <v>32245.92227690354</v>
      </c>
      <c r="N340">
        <v>20000000000</v>
      </c>
      <c r="O340" s="2">
        <f t="shared" si="75"/>
        <v>2.8730899146078253</v>
      </c>
      <c r="P340" s="2">
        <f t="shared" si="76"/>
        <v>1.3896815112149903E-3</v>
      </c>
      <c r="Q340" s="2">
        <f t="shared" si="77"/>
        <v>4.8368883415355306E-4</v>
      </c>
      <c r="R340">
        <v>120000</v>
      </c>
      <c r="S340">
        <f t="shared" si="78"/>
        <v>122980.39215686274</v>
      </c>
      <c r="T340">
        <f t="shared" si="79"/>
        <v>6853.0740479231363</v>
      </c>
      <c r="U340">
        <f t="shared" si="80"/>
        <v>76145.267199145965</v>
      </c>
      <c r="V340">
        <f t="shared" si="81"/>
        <v>65631659.770495288</v>
      </c>
    </row>
    <row r="341" spans="5:22" x14ac:dyDescent="0.15">
      <c r="E341" s="1">
        <v>43627</v>
      </c>
      <c r="F341">
        <f t="shared" si="71"/>
        <v>57618661037.254547</v>
      </c>
      <c r="G341">
        <f t="shared" si="72"/>
        <v>27825876.14657671</v>
      </c>
      <c r="H341">
        <v>6000000</v>
      </c>
      <c r="I341">
        <v>0.09</v>
      </c>
      <c r="J341">
        <f t="shared" si="82"/>
        <v>156862745.09803921</v>
      </c>
      <c r="K341">
        <f t="shared" si="73"/>
        <v>2897.5900146570889</v>
      </c>
      <c r="L341">
        <f t="shared" si="74"/>
        <v>32195.444607300989</v>
      </c>
      <c r="N341">
        <v>20000000000</v>
      </c>
      <c r="O341" s="2">
        <f t="shared" si="75"/>
        <v>2.8809330518627272</v>
      </c>
      <c r="P341" s="2">
        <f t="shared" si="76"/>
        <v>1.3912938073288356E-3</v>
      </c>
      <c r="Q341" s="2">
        <f t="shared" si="77"/>
        <v>4.8293166910951489E-4</v>
      </c>
      <c r="R341">
        <v>120000</v>
      </c>
      <c r="S341">
        <f t="shared" si="78"/>
        <v>122980.39215686274</v>
      </c>
      <c r="T341">
        <f t="shared" si="79"/>
        <v>6855.1525750263818</v>
      </c>
      <c r="U341">
        <f t="shared" si="80"/>
        <v>76168.361944737582</v>
      </c>
      <c r="V341">
        <f t="shared" si="81"/>
        <v>65830785.429851294</v>
      </c>
    </row>
    <row r="342" spans="5:22" x14ac:dyDescent="0.15">
      <c r="E342" s="1">
        <v>43628</v>
      </c>
      <c r="F342">
        <f t="shared" si="71"/>
        <v>57775523782.352585</v>
      </c>
      <c r="G342">
        <f t="shared" si="72"/>
        <v>27858071.591184013</v>
      </c>
      <c r="H342">
        <v>6000000</v>
      </c>
      <c r="I342">
        <v>0.09</v>
      </c>
      <c r="J342">
        <f t="shared" si="82"/>
        <v>156862745.09803921</v>
      </c>
      <c r="K342">
        <f t="shared" si="73"/>
        <v>2893.0664510593188</v>
      </c>
      <c r="L342">
        <f t="shared" si="74"/>
        <v>32145.182789547987</v>
      </c>
      <c r="N342">
        <v>20000000000</v>
      </c>
      <c r="O342" s="2">
        <f t="shared" si="75"/>
        <v>2.8887761891176291</v>
      </c>
      <c r="P342" s="2">
        <f t="shared" si="76"/>
        <v>1.3929035795592006E-3</v>
      </c>
      <c r="Q342" s="2">
        <f t="shared" si="77"/>
        <v>4.8217774184321986E-4</v>
      </c>
      <c r="R342">
        <v>120000</v>
      </c>
      <c r="S342">
        <f t="shared" si="78"/>
        <v>122980.39215686274</v>
      </c>
      <c r="T342">
        <f t="shared" si="79"/>
        <v>6857.2222139633732</v>
      </c>
      <c r="U342">
        <f t="shared" si="80"/>
        <v>76191.357932926374</v>
      </c>
      <c r="V342">
        <f t="shared" si="81"/>
        <v>66029934.18395289</v>
      </c>
    </row>
    <row r="343" spans="5:22" x14ac:dyDescent="0.15">
      <c r="E343" s="1">
        <v>43629</v>
      </c>
      <c r="F343">
        <f t="shared" si="71"/>
        <v>57932386527.450623</v>
      </c>
      <c r="G343">
        <f t="shared" si="72"/>
        <v>27890216.773973562</v>
      </c>
      <c r="H343">
        <v>6000000</v>
      </c>
      <c r="I343">
        <v>0.09</v>
      </c>
      <c r="J343">
        <f t="shared" si="82"/>
        <v>156862745.09803921</v>
      </c>
      <c r="K343">
        <f t="shared" si="73"/>
        <v>2888.5621786795982</v>
      </c>
      <c r="L343">
        <f t="shared" si="74"/>
        <v>32095.135318662204</v>
      </c>
      <c r="N343">
        <v>20000000000</v>
      </c>
      <c r="O343" s="2">
        <f t="shared" si="75"/>
        <v>2.8966193263725311</v>
      </c>
      <c r="P343" s="2">
        <f t="shared" si="76"/>
        <v>1.3945108386986781E-3</v>
      </c>
      <c r="Q343" s="2">
        <f t="shared" si="77"/>
        <v>4.8142702977993301E-4</v>
      </c>
      <c r="R343">
        <v>120000</v>
      </c>
      <c r="S343">
        <f t="shared" si="78"/>
        <v>122980.39215686274</v>
      </c>
      <c r="T343">
        <f t="shared" si="79"/>
        <v>6859.2830267050103</v>
      </c>
      <c r="U343">
        <f t="shared" si="80"/>
        <v>76214.2558522779</v>
      </c>
      <c r="V343">
        <f t="shared" si="81"/>
        <v>66229105.934042677</v>
      </c>
    </row>
    <row r="344" spans="5:22" x14ac:dyDescent="0.15">
      <c r="E344" s="1">
        <v>43630</v>
      </c>
      <c r="F344">
        <f t="shared" si="71"/>
        <v>58089249272.54866</v>
      </c>
      <c r="G344">
        <f t="shared" si="72"/>
        <v>27922311.909292225</v>
      </c>
      <c r="H344">
        <v>6000000</v>
      </c>
      <c r="I344">
        <v>0.09</v>
      </c>
      <c r="J344">
        <f t="shared" si="82"/>
        <v>156862745.09803921</v>
      </c>
      <c r="K344">
        <f t="shared" si="73"/>
        <v>2884.0770633771149</v>
      </c>
      <c r="L344">
        <f t="shared" si="74"/>
        <v>32045.300704190166</v>
      </c>
      <c r="N344">
        <v>20000000000</v>
      </c>
      <c r="O344" s="2">
        <f t="shared" si="75"/>
        <v>2.904462463627433</v>
      </c>
      <c r="P344" s="2">
        <f t="shared" si="76"/>
        <v>1.3961155954646113E-3</v>
      </c>
      <c r="Q344" s="2">
        <f t="shared" si="77"/>
        <v>4.8067951056285249E-4</v>
      </c>
      <c r="R344">
        <v>120000</v>
      </c>
      <c r="S344">
        <f t="shared" si="78"/>
        <v>122980.39215686274</v>
      </c>
      <c r="T344">
        <f t="shared" si="79"/>
        <v>6861.335074623933</v>
      </c>
      <c r="U344">
        <f t="shared" si="80"/>
        <v>76237.056384710362</v>
      </c>
      <c r="V344">
        <f t="shared" si="81"/>
        <v>66428300.582051814</v>
      </c>
    </row>
    <row r="345" spans="5:22" x14ac:dyDescent="0.15">
      <c r="E345" s="1">
        <v>43631</v>
      </c>
      <c r="F345">
        <f t="shared" si="71"/>
        <v>58246112017.646698</v>
      </c>
      <c r="G345">
        <f t="shared" si="72"/>
        <v>27954357.209996413</v>
      </c>
      <c r="H345">
        <v>6000000</v>
      </c>
      <c r="I345">
        <v>0.09</v>
      </c>
      <c r="J345">
        <f t="shared" si="82"/>
        <v>156862745.09803921</v>
      </c>
      <c r="K345">
        <f t="shared" si="73"/>
        <v>2879.6109723025434</v>
      </c>
      <c r="L345">
        <f t="shared" si="74"/>
        <v>31995.677470028262</v>
      </c>
      <c r="N345">
        <v>20000000000</v>
      </c>
      <c r="O345" s="2">
        <f t="shared" si="75"/>
        <v>2.9123056008823349</v>
      </c>
      <c r="P345" s="2">
        <f t="shared" si="76"/>
        <v>1.3977178604998206E-3</v>
      </c>
      <c r="Q345" s="2">
        <f t="shared" si="77"/>
        <v>4.7993516205042393E-4</v>
      </c>
      <c r="R345">
        <v>120000</v>
      </c>
      <c r="S345">
        <f t="shared" si="78"/>
        <v>122980.39215686274</v>
      </c>
      <c r="T345">
        <f t="shared" si="79"/>
        <v>6863.3784185018967</v>
      </c>
      <c r="U345">
        <f t="shared" si="80"/>
        <v>76259.760205576633</v>
      </c>
      <c r="V345">
        <f t="shared" si="81"/>
        <v>66627518.030593388</v>
      </c>
    </row>
    <row r="346" spans="5:22" x14ac:dyDescent="0.15">
      <c r="E346" s="1">
        <v>43632</v>
      </c>
      <c r="F346">
        <f t="shared" si="71"/>
        <v>58402974762.744736</v>
      </c>
      <c r="G346">
        <f t="shared" si="72"/>
        <v>27986352.887466442</v>
      </c>
      <c r="H346">
        <v>6000000</v>
      </c>
      <c r="I346">
        <v>0.09</v>
      </c>
      <c r="J346">
        <f t="shared" si="82"/>
        <v>156862745.09803921</v>
      </c>
      <c r="K346">
        <f t="shared" si="73"/>
        <v>2875.1637738821764</v>
      </c>
      <c r="L346">
        <f t="shared" si="74"/>
        <v>31946.264154246404</v>
      </c>
      <c r="N346">
        <v>20000000000</v>
      </c>
      <c r="O346" s="2">
        <f t="shared" si="75"/>
        <v>2.9201487381372369</v>
      </c>
      <c r="P346" s="2">
        <f t="shared" si="76"/>
        <v>1.399317644373322E-3</v>
      </c>
      <c r="Q346" s="2">
        <f t="shared" si="77"/>
        <v>4.7919396231369606E-4</v>
      </c>
      <c r="R346">
        <v>120000</v>
      </c>
      <c r="S346">
        <f t="shared" si="78"/>
        <v>122980.39215686274</v>
      </c>
      <c r="T346">
        <f t="shared" si="79"/>
        <v>6865.4131185370325</v>
      </c>
      <c r="U346">
        <f t="shared" si="80"/>
        <v>76282.367983744814</v>
      </c>
      <c r="V346">
        <f t="shared" si="81"/>
        <v>66826758.182955824</v>
      </c>
    </row>
    <row r="347" spans="5:22" x14ac:dyDescent="0.15">
      <c r="E347" s="1">
        <v>43633</v>
      </c>
      <c r="F347">
        <f t="shared" si="71"/>
        <v>58559837507.842773</v>
      </c>
      <c r="G347">
        <f t="shared" si="72"/>
        <v>28018299.15162069</v>
      </c>
      <c r="H347">
        <v>6000000</v>
      </c>
      <c r="I347">
        <v>0.09</v>
      </c>
      <c r="J347">
        <f t="shared" si="82"/>
        <v>156862745.09803921</v>
      </c>
      <c r="K347">
        <f t="shared" si="73"/>
        <v>2870.7353378022881</v>
      </c>
      <c r="L347">
        <f t="shared" si="74"/>
        <v>31897.059308914315</v>
      </c>
      <c r="N347">
        <v>20000000000</v>
      </c>
      <c r="O347" s="2">
        <f t="shared" si="75"/>
        <v>2.9279918753921388</v>
      </c>
      <c r="P347" s="2">
        <f t="shared" si="76"/>
        <v>1.4009149575810345E-3</v>
      </c>
      <c r="Q347" s="2">
        <f t="shared" si="77"/>
        <v>4.784558896337147E-4</v>
      </c>
      <c r="R347">
        <v>120000</v>
      </c>
      <c r="S347">
        <f t="shared" si="78"/>
        <v>122980.39215686274</v>
      </c>
      <c r="T347">
        <f t="shared" si="79"/>
        <v>6867.4392343509971</v>
      </c>
      <c r="U347">
        <f t="shared" si="80"/>
        <v>76304.880381677751</v>
      </c>
      <c r="V347">
        <f t="shared" si="81"/>
        <v>67026020.943096429</v>
      </c>
    </row>
    <row r="348" spans="5:22" x14ac:dyDescent="0.15">
      <c r="E348" s="1">
        <v>43634</v>
      </c>
      <c r="F348">
        <f t="shared" si="71"/>
        <v>58716700252.940811</v>
      </c>
      <c r="G348">
        <f t="shared" si="72"/>
        <v>28050196.210929602</v>
      </c>
      <c r="H348">
        <v>6000000</v>
      </c>
      <c r="I348">
        <v>0.09</v>
      </c>
      <c r="J348">
        <f t="shared" si="82"/>
        <v>156862745.09803921</v>
      </c>
      <c r="K348">
        <f t="shared" si="73"/>
        <v>2866.3255349937399</v>
      </c>
      <c r="L348">
        <f t="shared" si="74"/>
        <v>31848.061499930445</v>
      </c>
      <c r="N348">
        <v>20000000000</v>
      </c>
      <c r="O348" s="2">
        <f t="shared" si="75"/>
        <v>2.9358350126470407</v>
      </c>
      <c r="P348" s="2">
        <f t="shared" si="76"/>
        <v>1.4025098105464801E-3</v>
      </c>
      <c r="Q348" s="2">
        <f t="shared" si="77"/>
        <v>4.7772092249895662E-4</v>
      </c>
      <c r="R348">
        <v>120000</v>
      </c>
      <c r="S348">
        <f t="shared" si="78"/>
        <v>122980.39215686274</v>
      </c>
      <c r="T348">
        <f t="shared" si="79"/>
        <v>6869.4568249960203</v>
      </c>
      <c r="U348">
        <f t="shared" si="80"/>
        <v>76327.298055511332</v>
      </c>
      <c r="V348">
        <f t="shared" si="81"/>
        <v>67225306.215634972</v>
      </c>
    </row>
    <row r="349" spans="5:22" x14ac:dyDescent="0.15">
      <c r="E349" s="1">
        <v>43635</v>
      </c>
      <c r="F349">
        <f t="shared" si="71"/>
        <v>58873562998.038849</v>
      </c>
      <c r="G349">
        <f t="shared" si="72"/>
        <v>28082044.272429533</v>
      </c>
      <c r="H349">
        <v>6000000</v>
      </c>
      <c r="I349">
        <v>0.09</v>
      </c>
      <c r="J349">
        <f t="shared" si="82"/>
        <v>156862745.09803921</v>
      </c>
      <c r="K349">
        <f t="shared" si="73"/>
        <v>2861.9342376168038</v>
      </c>
      <c r="L349">
        <f t="shared" si="74"/>
        <v>31799.269306853377</v>
      </c>
      <c r="N349">
        <v>20000000000</v>
      </c>
      <c r="O349" s="2">
        <f t="shared" si="75"/>
        <v>2.9436781499019427</v>
      </c>
      <c r="P349" s="2">
        <f t="shared" si="76"/>
        <v>1.4041022136214766E-3</v>
      </c>
      <c r="Q349" s="2">
        <f t="shared" si="77"/>
        <v>4.7698903960280068E-4</v>
      </c>
      <c r="R349">
        <v>120000</v>
      </c>
      <c r="S349">
        <f t="shared" si="78"/>
        <v>122980.39215686274</v>
      </c>
      <c r="T349">
        <f t="shared" si="79"/>
        <v>6871.465948961848</v>
      </c>
      <c r="U349">
        <f t="shared" si="80"/>
        <v>76349.621655131647</v>
      </c>
      <c r="V349">
        <f t="shared" si="81"/>
        <v>67424613.905847356</v>
      </c>
    </row>
    <row r="350" spans="5:22" x14ac:dyDescent="0.15">
      <c r="E350" s="1">
        <v>43636</v>
      </c>
      <c r="F350">
        <f t="shared" si="71"/>
        <v>59030425743.136887</v>
      </c>
      <c r="G350">
        <f t="shared" si="72"/>
        <v>28113843.541736387</v>
      </c>
      <c r="H350">
        <v>6000000</v>
      </c>
      <c r="I350">
        <v>0.09</v>
      </c>
      <c r="J350">
        <f t="shared" si="82"/>
        <v>156862745.09803921</v>
      </c>
      <c r="K350">
        <f t="shared" si="73"/>
        <v>2857.5613190462223</v>
      </c>
      <c r="L350">
        <f t="shared" si="74"/>
        <v>31750.681322735803</v>
      </c>
      <c r="N350">
        <v>20000000000</v>
      </c>
      <c r="O350" s="2">
        <f t="shared" si="75"/>
        <v>2.9515212871568441</v>
      </c>
      <c r="P350" s="2">
        <f t="shared" si="76"/>
        <v>1.4056921770868194E-3</v>
      </c>
      <c r="Q350" s="2">
        <f t="shared" si="77"/>
        <v>4.7626021984103703E-4</v>
      </c>
      <c r="R350">
        <v>120000</v>
      </c>
      <c r="S350">
        <f t="shared" si="78"/>
        <v>122980.39215686274</v>
      </c>
      <c r="T350">
        <f t="shared" si="79"/>
        <v>6873.4666641825734</v>
      </c>
      <c r="U350">
        <f t="shared" si="80"/>
        <v>76371.851824250814</v>
      </c>
      <c r="V350">
        <f t="shared" si="81"/>
        <v>67623943.919659361</v>
      </c>
    </row>
    <row r="351" spans="5:22" x14ac:dyDescent="0.15">
      <c r="E351" s="1">
        <v>43637</v>
      </c>
      <c r="F351">
        <f t="shared" si="71"/>
        <v>59187288488.234924</v>
      </c>
      <c r="G351">
        <f t="shared" si="72"/>
        <v>28145594.223059122</v>
      </c>
      <c r="H351">
        <v>6000000</v>
      </c>
      <c r="I351">
        <v>0.09</v>
      </c>
      <c r="J351">
        <f t="shared" si="82"/>
        <v>156862745.09803921</v>
      </c>
      <c r="K351">
        <f t="shared" si="73"/>
        <v>2853.2066538564764</v>
      </c>
      <c r="L351">
        <f t="shared" si="74"/>
        <v>31702.296153960848</v>
      </c>
      <c r="N351">
        <v>20000000000</v>
      </c>
      <c r="O351" s="2">
        <f t="shared" si="75"/>
        <v>2.9593644244117461</v>
      </c>
      <c r="P351" s="2">
        <f t="shared" si="76"/>
        <v>1.4072797111529562E-3</v>
      </c>
      <c r="Q351" s="2">
        <f t="shared" si="77"/>
        <v>4.7553444230941279E-4</v>
      </c>
      <c r="R351">
        <v>120000</v>
      </c>
      <c r="S351">
        <f t="shared" si="78"/>
        <v>122980.39215686274</v>
      </c>
      <c r="T351">
        <f t="shared" si="79"/>
        <v>6875.4590280433822</v>
      </c>
      <c r="U351">
        <f t="shared" si="80"/>
        <v>76393.989200482029</v>
      </c>
      <c r="V351">
        <f t="shared" si="81"/>
        <v>67823296.163640484</v>
      </c>
    </row>
    <row r="352" spans="5:22" x14ac:dyDescent="0.15">
      <c r="E352" s="1">
        <v>43638</v>
      </c>
      <c r="F352">
        <f t="shared" si="71"/>
        <v>59344151233.332962</v>
      </c>
      <c r="G352">
        <f t="shared" si="72"/>
        <v>28177296.519213084</v>
      </c>
      <c r="H352">
        <v>6000000</v>
      </c>
      <c r="I352">
        <v>0.09</v>
      </c>
      <c r="J352">
        <f t="shared" si="82"/>
        <v>156862745.09803921</v>
      </c>
      <c r="K352">
        <f t="shared" si="73"/>
        <v>2848.8701178072829</v>
      </c>
      <c r="L352">
        <f t="shared" si="74"/>
        <v>31654.112420080921</v>
      </c>
      <c r="N352">
        <v>20000000000</v>
      </c>
      <c r="O352" s="2">
        <f t="shared" si="75"/>
        <v>2.967207561666648</v>
      </c>
      <c r="P352" s="2">
        <f t="shared" si="76"/>
        <v>1.4088648259606542E-3</v>
      </c>
      <c r="Q352" s="2">
        <f t="shared" si="77"/>
        <v>4.7481168630121389E-4</v>
      </c>
      <c r="R352">
        <v>120000</v>
      </c>
      <c r="S352">
        <f t="shared" si="78"/>
        <v>122980.39215686274</v>
      </c>
      <c r="T352">
        <f t="shared" si="79"/>
        <v>6877.4430973871868</v>
      </c>
      <c r="U352">
        <f t="shared" si="80"/>
        <v>76416.034415413189</v>
      </c>
      <c r="V352">
        <f t="shared" si="81"/>
        <v>68022670.544997841</v>
      </c>
    </row>
    <row r="353" spans="5:22" x14ac:dyDescent="0.15">
      <c r="E353" s="1">
        <v>43639</v>
      </c>
      <c r="F353">
        <f t="shared" si="71"/>
        <v>59501013978.431</v>
      </c>
      <c r="G353">
        <f t="shared" si="72"/>
        <v>28208950.631633166</v>
      </c>
      <c r="H353">
        <v>6000000</v>
      </c>
      <c r="I353">
        <v>0.09</v>
      </c>
      <c r="J353">
        <f t="shared" si="82"/>
        <v>156862745.09803921</v>
      </c>
      <c r="K353">
        <f t="shared" si="73"/>
        <v>2844.5515878292954</v>
      </c>
      <c r="L353">
        <f t="shared" si="74"/>
        <v>31606.128753658839</v>
      </c>
      <c r="N353">
        <v>20000000000</v>
      </c>
      <c r="O353" s="2">
        <f t="shared" si="75"/>
        <v>2.9750506989215499</v>
      </c>
      <c r="P353" s="2">
        <f t="shared" si="76"/>
        <v>1.4104475315816583E-3</v>
      </c>
      <c r="Q353" s="2">
        <f t="shared" si="77"/>
        <v>4.7409193130488255E-4</v>
      </c>
      <c r="R353">
        <v>120000</v>
      </c>
      <c r="S353">
        <f t="shared" si="78"/>
        <v>122980.39215686274</v>
      </c>
      <c r="T353">
        <f t="shared" si="79"/>
        <v>6879.418928521166</v>
      </c>
      <c r="U353">
        <f t="shared" si="80"/>
        <v>76437.988094679618</v>
      </c>
      <c r="V353">
        <f t="shared" si="81"/>
        <v>68222066.971570119</v>
      </c>
    </row>
    <row r="354" spans="5:22" x14ac:dyDescent="0.15">
      <c r="E354" s="1">
        <v>43640</v>
      </c>
      <c r="F354">
        <f t="shared" si="71"/>
        <v>59657876723.529037</v>
      </c>
      <c r="G354">
        <f t="shared" si="72"/>
        <v>28240556.760386825</v>
      </c>
      <c r="H354">
        <v>6000000</v>
      </c>
      <c r="I354">
        <v>0.09</v>
      </c>
      <c r="J354">
        <f t="shared" si="82"/>
        <v>156862745.09803921</v>
      </c>
      <c r="K354">
        <f t="shared" si="73"/>
        <v>2840.2509420100191</v>
      </c>
      <c r="L354">
        <f t="shared" si="74"/>
        <v>31558.343800111325</v>
      </c>
      <c r="N354">
        <v>20000000000</v>
      </c>
      <c r="O354" s="2">
        <f t="shared" si="75"/>
        <v>2.9828938361764519</v>
      </c>
      <c r="P354" s="2">
        <f t="shared" si="76"/>
        <v>1.4120278380193411E-3</v>
      </c>
      <c r="Q354" s="2">
        <f t="shared" si="77"/>
        <v>4.7337515700166986E-4</v>
      </c>
      <c r="R354">
        <v>120000</v>
      </c>
      <c r="S354">
        <f t="shared" si="78"/>
        <v>122980.39215686274</v>
      </c>
      <c r="T354">
        <f t="shared" si="79"/>
        <v>6881.3865772232148</v>
      </c>
      <c r="U354">
        <f t="shared" si="80"/>
        <v>76459.850858035716</v>
      </c>
      <c r="V354">
        <f t="shared" si="81"/>
        <v>68421485.351821661</v>
      </c>
    </row>
    <row r="355" spans="5:22" x14ac:dyDescent="0.15">
      <c r="E355" s="1">
        <v>43641</v>
      </c>
      <c r="F355">
        <f t="shared" si="71"/>
        <v>59814739468.627075</v>
      </c>
      <c r="G355">
        <f t="shared" si="72"/>
        <v>28272115.104186937</v>
      </c>
      <c r="H355">
        <v>6000000</v>
      </c>
      <c r="I355">
        <v>0.09</v>
      </c>
      <c r="J355">
        <f t="shared" si="82"/>
        <v>156862745.09803921</v>
      </c>
      <c r="K355">
        <f t="shared" si="73"/>
        <v>2835.9680595799341</v>
      </c>
      <c r="L355">
        <f t="shared" si="74"/>
        <v>31510.756217554823</v>
      </c>
      <c r="N355">
        <v>20000000000</v>
      </c>
      <c r="O355" s="2">
        <f t="shared" si="75"/>
        <v>2.9907369734313538</v>
      </c>
      <c r="P355" s="2">
        <f t="shared" si="76"/>
        <v>1.413605755209347E-3</v>
      </c>
      <c r="Q355" s="2">
        <f t="shared" si="77"/>
        <v>4.7266134326332237E-4</v>
      </c>
      <c r="R355">
        <v>120000</v>
      </c>
      <c r="S355">
        <f t="shared" si="78"/>
        <v>122980.39215686274</v>
      </c>
      <c r="T355">
        <f t="shared" si="79"/>
        <v>6883.3460987482877</v>
      </c>
      <c r="U355">
        <f t="shared" si="80"/>
        <v>76481.623319425416</v>
      </c>
      <c r="V355">
        <f t="shared" si="81"/>
        <v>68620925.594836563</v>
      </c>
    </row>
    <row r="356" spans="5:22" x14ac:dyDescent="0.15">
      <c r="E356" s="1">
        <v>43642</v>
      </c>
      <c r="F356">
        <f t="shared" si="71"/>
        <v>59971602213.725113</v>
      </c>
      <c r="G356">
        <f t="shared" si="72"/>
        <v>28303625.860404491</v>
      </c>
      <c r="H356">
        <v>6000000</v>
      </c>
      <c r="I356">
        <v>0.09</v>
      </c>
      <c r="J356">
        <f t="shared" si="82"/>
        <v>156862745.09803921</v>
      </c>
      <c r="K356">
        <f t="shared" si="73"/>
        <v>2831.7028208988136</v>
      </c>
      <c r="L356">
        <f t="shared" si="74"/>
        <v>31463.364676653484</v>
      </c>
      <c r="N356">
        <v>20000000000</v>
      </c>
      <c r="O356" s="2">
        <f t="shared" si="75"/>
        <v>2.9985801106862557</v>
      </c>
      <c r="P356" s="2">
        <f t="shared" si="76"/>
        <v>1.4151812930202246E-3</v>
      </c>
      <c r="Q356" s="2">
        <f t="shared" si="77"/>
        <v>4.7195047014980229E-4</v>
      </c>
      <c r="R356">
        <v>120000</v>
      </c>
      <c r="S356">
        <f t="shared" si="78"/>
        <v>122980.39215686274</v>
      </c>
      <c r="T356">
        <f t="shared" si="79"/>
        <v>6885.2975478346598</v>
      </c>
      <c r="U356">
        <f t="shared" si="80"/>
        <v>76503.30608705178</v>
      </c>
      <c r="V356">
        <f t="shared" si="81"/>
        <v>68820387.610312864</v>
      </c>
    </row>
    <row r="357" spans="5:22" x14ac:dyDescent="0.15">
      <c r="E357" s="1">
        <v>43643</v>
      </c>
      <c r="F357">
        <f t="shared" si="71"/>
        <v>60128464958.823151</v>
      </c>
      <c r="G357">
        <f t="shared" si="72"/>
        <v>28335089.225081146</v>
      </c>
      <c r="H357">
        <v>6000000</v>
      </c>
      <c r="I357">
        <v>0.09</v>
      </c>
      <c r="J357">
        <f t="shared" si="82"/>
        <v>156862745.09803921</v>
      </c>
      <c r="K357">
        <f t="shared" si="73"/>
        <v>2827.4551074422502</v>
      </c>
      <c r="L357">
        <f t="shared" si="74"/>
        <v>31416.167860469446</v>
      </c>
      <c r="N357">
        <v>20000000000</v>
      </c>
      <c r="O357" s="2">
        <f t="shared" si="75"/>
        <v>3.0064232479411577</v>
      </c>
      <c r="P357" s="2">
        <f t="shared" si="76"/>
        <v>1.4167544612540572E-3</v>
      </c>
      <c r="Q357" s="2">
        <f t="shared" si="77"/>
        <v>4.7124251790704166E-4</v>
      </c>
      <c r="R357">
        <v>120000</v>
      </c>
      <c r="S357">
        <f t="shared" si="78"/>
        <v>122980.39215686274</v>
      </c>
      <c r="T357">
        <f t="shared" si="79"/>
        <v>6887.2409787100923</v>
      </c>
      <c r="U357">
        <f t="shared" si="80"/>
        <v>76524.899763445472</v>
      </c>
      <c r="V357">
        <f t="shared" si="81"/>
        <v>69019871.30855678</v>
      </c>
    </row>
    <row r="358" spans="5:22" x14ac:dyDescent="0.15">
      <c r="E358" s="1">
        <v>43644</v>
      </c>
      <c r="F358">
        <f t="shared" si="71"/>
        <v>60285327703.921188</v>
      </c>
      <c r="G358">
        <f t="shared" si="72"/>
        <v>28366505.392941616</v>
      </c>
      <c r="H358">
        <v>6000000</v>
      </c>
      <c r="I358">
        <v>0.09</v>
      </c>
      <c r="J358">
        <f t="shared" si="82"/>
        <v>156862745.09803921</v>
      </c>
      <c r="K358">
        <f t="shared" si="73"/>
        <v>2823.2248017883676</v>
      </c>
      <c r="L358">
        <f t="shared" si="74"/>
        <v>31369.164464315196</v>
      </c>
      <c r="N358">
        <v>20000000000</v>
      </c>
      <c r="O358" s="2">
        <f t="shared" si="75"/>
        <v>3.0142663851960596</v>
      </c>
      <c r="P358" s="2">
        <f t="shared" si="76"/>
        <v>1.4183252696470807E-3</v>
      </c>
      <c r="Q358" s="2">
        <f t="shared" si="77"/>
        <v>4.7053746696472799E-4</v>
      </c>
      <c r="R358">
        <v>120000</v>
      </c>
      <c r="S358">
        <f t="shared" si="78"/>
        <v>122980.39215686274</v>
      </c>
      <c r="T358">
        <f t="shared" si="79"/>
        <v>6889.1764450979144</v>
      </c>
      <c r="U358">
        <f t="shared" si="80"/>
        <v>76546.404945532384</v>
      </c>
      <c r="V358">
        <f t="shared" si="81"/>
        <v>69219376.600477099</v>
      </c>
    </row>
    <row r="359" spans="5:22" x14ac:dyDescent="0.15">
      <c r="E359" s="1">
        <v>43645</v>
      </c>
      <c r="F359">
        <f t="shared" si="71"/>
        <v>60442190449.019226</v>
      </c>
      <c r="G359">
        <f t="shared" si="72"/>
        <v>28397874.55740593</v>
      </c>
      <c r="H359">
        <v>6000000</v>
      </c>
      <c r="I359">
        <v>0.09</v>
      </c>
      <c r="J359">
        <f t="shared" si="82"/>
        <v>156862745.09803921</v>
      </c>
      <c r="K359">
        <f t="shared" si="73"/>
        <v>2819.0117876047361</v>
      </c>
      <c r="L359">
        <f t="shared" si="74"/>
        <v>31322.353195608179</v>
      </c>
      <c r="N359">
        <v>20000000000</v>
      </c>
      <c r="O359" s="2">
        <f t="shared" si="75"/>
        <v>3.0221095224509611</v>
      </c>
      <c r="P359" s="2">
        <f t="shared" si="76"/>
        <v>1.4198937278702966E-3</v>
      </c>
      <c r="Q359" s="2">
        <f t="shared" si="77"/>
        <v>4.6983529793412262E-4</v>
      </c>
      <c r="R359">
        <v>120000</v>
      </c>
      <c r="S359">
        <f t="shared" si="78"/>
        <v>122980.39215686274</v>
      </c>
      <c r="T359">
        <f t="shared" si="79"/>
        <v>6891.1040002230038</v>
      </c>
      <c r="U359">
        <f t="shared" si="80"/>
        <v>76567.822224700052</v>
      </c>
      <c r="V359">
        <f t="shared" si="81"/>
        <v>69418903.397579506</v>
      </c>
    </row>
    <row r="360" spans="5:22" x14ac:dyDescent="0.15">
      <c r="E360" s="1">
        <v>43646</v>
      </c>
      <c r="F360">
        <f t="shared" si="71"/>
        <v>60599053194.117264</v>
      </c>
      <c r="G360">
        <f t="shared" si="72"/>
        <v>28429196.910601538</v>
      </c>
      <c r="H360">
        <v>6000000</v>
      </c>
      <c r="I360">
        <v>0.09</v>
      </c>
      <c r="J360">
        <f t="shared" si="82"/>
        <v>156862745.09803921</v>
      </c>
      <c r="K360">
        <f t="shared" si="73"/>
        <v>2814.8159496354647</v>
      </c>
      <c r="L360">
        <f t="shared" si="74"/>
        <v>31275.732773727388</v>
      </c>
      <c r="N360">
        <v>20000000000</v>
      </c>
      <c r="O360" s="2">
        <f t="shared" si="75"/>
        <v>3.029952659705863</v>
      </c>
      <c r="P360" s="2">
        <f t="shared" si="76"/>
        <v>1.4214598455300769E-3</v>
      </c>
      <c r="Q360" s="2">
        <f t="shared" si="77"/>
        <v>4.691359916059108E-4</v>
      </c>
      <c r="R360">
        <v>120000</v>
      </c>
      <c r="S360">
        <f t="shared" si="78"/>
        <v>122980.39215686274</v>
      </c>
      <c r="T360">
        <f t="shared" si="79"/>
        <v>6893.0236968176978</v>
      </c>
      <c r="U360">
        <f t="shared" si="80"/>
        <v>76589.152186863314</v>
      </c>
      <c r="V360">
        <f t="shared" si="81"/>
        <v>69618451.611961082</v>
      </c>
    </row>
    <row r="361" spans="5:22" x14ac:dyDescent="0.15">
      <c r="E361" s="1">
        <v>43647</v>
      </c>
      <c r="F361">
        <f t="shared" ref="F361:F424" si="83">F360+J360</f>
        <v>60755915939.215302</v>
      </c>
      <c r="G361">
        <f t="shared" ref="G361:G424" si="84">G360+L360</f>
        <v>28460472.643375266</v>
      </c>
      <c r="H361">
        <v>6000000</v>
      </c>
      <c r="I361">
        <v>0.09</v>
      </c>
      <c r="J361">
        <f t="shared" si="82"/>
        <v>156862745.09803921</v>
      </c>
      <c r="K361">
        <f t="shared" ref="K361:K424" si="85">H361*G361/F361</f>
        <v>2810.6371736884903</v>
      </c>
      <c r="L361">
        <f t="shared" ref="L361:L424" si="86">K361/I361</f>
        <v>31229.301929872116</v>
      </c>
      <c r="N361">
        <v>20000000000</v>
      </c>
      <c r="O361" s="2">
        <f t="shared" ref="O361:O424" si="87">F361/N361</f>
        <v>3.037795796960765</v>
      </c>
      <c r="P361" s="2">
        <f t="shared" ref="P361:P424" si="88">G361/N361</f>
        <v>1.4230236321687633E-3</v>
      </c>
      <c r="Q361" s="2">
        <f t="shared" ref="Q361:Q424" si="89">G361/F361</f>
        <v>4.6843952894808175E-4</v>
      </c>
      <c r="R361">
        <v>120000</v>
      </c>
      <c r="S361">
        <f t="shared" ref="S361:S424" si="90">J361*49%/75000000*R361</f>
        <v>122980.39215686274</v>
      </c>
      <c r="T361">
        <f t="shared" ref="T361:T424" si="91">V361/F361*H361</f>
        <v>6894.9355871276057</v>
      </c>
      <c r="U361">
        <f t="shared" ref="U361:U424" si="92">T361/I361</f>
        <v>76610.39541252896</v>
      </c>
      <c r="V361">
        <f t="shared" ref="V361:V424" si="93">V360+U360+S361</f>
        <v>69818021.156304821</v>
      </c>
    </row>
    <row r="362" spans="5:22" x14ac:dyDescent="0.15">
      <c r="E362" s="1">
        <v>43648</v>
      </c>
      <c r="F362">
        <f t="shared" si="83"/>
        <v>60912778684.313339</v>
      </c>
      <c r="G362">
        <f t="shared" si="84"/>
        <v>28491701.945305139</v>
      </c>
      <c r="H362">
        <v>6000000</v>
      </c>
      <c r="I362">
        <v>0.09</v>
      </c>
      <c r="J362">
        <f t="shared" si="82"/>
        <v>156862745.09803921</v>
      </c>
      <c r="K362">
        <f t="shared" si="85"/>
        <v>2806.4753466230409</v>
      </c>
      <c r="L362">
        <f t="shared" si="86"/>
        <v>31183.059406922679</v>
      </c>
      <c r="N362">
        <v>20000000000</v>
      </c>
      <c r="O362" s="2">
        <f t="shared" si="87"/>
        <v>3.0456389342156669</v>
      </c>
      <c r="P362" s="2">
        <f t="shared" si="88"/>
        <v>1.424585097265257E-3</v>
      </c>
      <c r="Q362" s="2">
        <f t="shared" si="89"/>
        <v>4.6774589110384007E-4</v>
      </c>
      <c r="R362">
        <v>120000</v>
      </c>
      <c r="S362">
        <f t="shared" si="90"/>
        <v>122980.39215686274</v>
      </c>
      <c r="T362">
        <f t="shared" si="91"/>
        <v>6896.8397229173479</v>
      </c>
      <c r="U362">
        <f t="shared" si="92"/>
        <v>76631.552476859419</v>
      </c>
      <c r="V362">
        <f t="shared" si="93"/>
        <v>70017611.943874225</v>
      </c>
    </row>
    <row r="363" spans="5:22" x14ac:dyDescent="0.15">
      <c r="E363" s="1">
        <v>43649</v>
      </c>
      <c r="F363">
        <f t="shared" si="83"/>
        <v>61069641429.411377</v>
      </c>
      <c r="G363">
        <f t="shared" si="84"/>
        <v>28522885.00471206</v>
      </c>
      <c r="H363">
        <v>6000000</v>
      </c>
      <c r="I363">
        <v>0.09</v>
      </c>
      <c r="J363">
        <f t="shared" si="82"/>
        <v>156862745.09803921</v>
      </c>
      <c r="K363">
        <f t="shared" si="85"/>
        <v>2802.330356337281</v>
      </c>
      <c r="L363">
        <f t="shared" si="86"/>
        <v>31137.003959303125</v>
      </c>
      <c r="N363">
        <v>20000000000</v>
      </c>
      <c r="O363" s="2">
        <f t="shared" si="87"/>
        <v>3.0534820714705688</v>
      </c>
      <c r="P363" s="2">
        <f t="shared" si="88"/>
        <v>1.4261442502356029E-3</v>
      </c>
      <c r="Q363" s="2">
        <f t="shared" si="89"/>
        <v>4.6705505938954685E-4</v>
      </c>
      <c r="R363">
        <v>120000</v>
      </c>
      <c r="S363">
        <f t="shared" si="90"/>
        <v>122980.39215686274</v>
      </c>
      <c r="T363">
        <f t="shared" si="91"/>
        <v>6898.7361554762028</v>
      </c>
      <c r="U363">
        <f t="shared" si="92"/>
        <v>76652.623949735585</v>
      </c>
      <c r="V363">
        <f t="shared" si="93"/>
        <v>70217223.888507947</v>
      </c>
    </row>
    <row r="364" spans="5:22" x14ac:dyDescent="0.15">
      <c r="E364" s="1">
        <v>43650</v>
      </c>
      <c r="F364">
        <f t="shared" si="83"/>
        <v>61226504174.509415</v>
      </c>
      <c r="G364">
        <f t="shared" si="84"/>
        <v>28554022.008671362</v>
      </c>
      <c r="H364">
        <v>6000000</v>
      </c>
      <c r="I364">
        <v>0.09</v>
      </c>
      <c r="J364">
        <f t="shared" si="82"/>
        <v>156862745.09803921</v>
      </c>
      <c r="K364">
        <f t="shared" si="85"/>
        <v>2798.2020917561381</v>
      </c>
      <c r="L364">
        <f t="shared" si="86"/>
        <v>31091.13435284598</v>
      </c>
      <c r="N364">
        <v>20000000000</v>
      </c>
      <c r="O364" s="2">
        <f t="shared" si="87"/>
        <v>3.0613252087254708</v>
      </c>
      <c r="P364" s="2">
        <f t="shared" si="88"/>
        <v>1.4277011004335681E-3</v>
      </c>
      <c r="Q364" s="2">
        <f t="shared" si="89"/>
        <v>4.6636701529268972E-4</v>
      </c>
      <c r="R364">
        <v>120000</v>
      </c>
      <c r="S364">
        <f t="shared" si="90"/>
        <v>122980.39215686274</v>
      </c>
      <c r="T364">
        <f t="shared" si="91"/>
        <v>6900.6249356236849</v>
      </c>
      <c r="U364">
        <f t="shared" si="92"/>
        <v>76673.61039581873</v>
      </c>
      <c r="V364">
        <f t="shared" si="93"/>
        <v>70416856.904614553</v>
      </c>
    </row>
    <row r="365" spans="5:22" x14ac:dyDescent="0.15">
      <c r="E365" s="1">
        <v>43651</v>
      </c>
      <c r="F365">
        <f t="shared" si="83"/>
        <v>61383366919.607452</v>
      </c>
      <c r="G365">
        <f t="shared" si="84"/>
        <v>28585113.143024206</v>
      </c>
      <c r="H365">
        <v>6000000</v>
      </c>
      <c r="I365">
        <v>0.09</v>
      </c>
      <c r="J365">
        <f t="shared" si="82"/>
        <v>156862745.09803921</v>
      </c>
      <c r="K365">
        <f t="shared" si="85"/>
        <v>2794.0904428192948</v>
      </c>
      <c r="L365">
        <f t="shared" si="86"/>
        <v>31045.449364658831</v>
      </c>
      <c r="N365">
        <v>20000000000</v>
      </c>
      <c r="O365" s="2">
        <f t="shared" si="87"/>
        <v>3.0691683459803727</v>
      </c>
      <c r="P365" s="2">
        <f t="shared" si="88"/>
        <v>1.4292556571512103E-3</v>
      </c>
      <c r="Q365" s="2">
        <f t="shared" si="89"/>
        <v>4.6568174046988247E-4</v>
      </c>
      <c r="R365">
        <v>120000</v>
      </c>
      <c r="S365">
        <f t="shared" si="90"/>
        <v>122980.39215686274</v>
      </c>
      <c r="T365">
        <f t="shared" si="91"/>
        <v>6902.5061137150306</v>
      </c>
      <c r="U365">
        <f t="shared" si="92"/>
        <v>76694.512374611455</v>
      </c>
      <c r="V365">
        <f t="shared" si="93"/>
        <v>70616510.907167241</v>
      </c>
    </row>
    <row r="366" spans="5:22" x14ac:dyDescent="0.15">
      <c r="E366" s="1">
        <v>43652</v>
      </c>
      <c r="F366">
        <f t="shared" si="83"/>
        <v>61540229664.70549</v>
      </c>
      <c r="G366">
        <f t="shared" si="84"/>
        <v>28616158.592388865</v>
      </c>
      <c r="H366">
        <v>6000000</v>
      </c>
      <c r="I366">
        <v>0.09</v>
      </c>
      <c r="J366">
        <f t="shared" si="82"/>
        <v>156862745.09803921</v>
      </c>
      <c r="K366">
        <f t="shared" si="85"/>
        <v>2789.9953004693562</v>
      </c>
      <c r="L366">
        <f t="shared" si="86"/>
        <v>30999.947782992847</v>
      </c>
      <c r="N366">
        <v>20000000000</v>
      </c>
      <c r="O366" s="2">
        <f t="shared" si="87"/>
        <v>3.0770114832352746</v>
      </c>
      <c r="P366" s="2">
        <f t="shared" si="88"/>
        <v>1.4308079296194431E-3</v>
      </c>
      <c r="Q366" s="2">
        <f t="shared" si="89"/>
        <v>4.6499921674489272E-4</v>
      </c>
      <c r="R366">
        <v>120000</v>
      </c>
      <c r="S366">
        <f t="shared" si="90"/>
        <v>122980.39215686274</v>
      </c>
      <c r="T366">
        <f t="shared" si="91"/>
        <v>6904.379739646618</v>
      </c>
      <c r="U366">
        <f t="shared" si="92"/>
        <v>76715.330440517981</v>
      </c>
      <c r="V366">
        <f t="shared" si="93"/>
        <v>70816185.81169872</v>
      </c>
    </row>
    <row r="367" spans="5:22" x14ac:dyDescent="0.15">
      <c r="E367" s="1">
        <v>43653</v>
      </c>
      <c r="F367">
        <f t="shared" si="83"/>
        <v>61697092409.803528</v>
      </c>
      <c r="G367">
        <f t="shared" si="84"/>
        <v>28647158.540171858</v>
      </c>
      <c r="H367">
        <v>6000000</v>
      </c>
      <c r="I367">
        <v>0.09</v>
      </c>
      <c r="J367">
        <f t="shared" si="82"/>
        <v>156862745.09803921</v>
      </c>
      <c r="K367">
        <f t="shared" si="85"/>
        <v>2785.9165566401853</v>
      </c>
      <c r="L367">
        <f t="shared" si="86"/>
        <v>30954.62840711317</v>
      </c>
      <c r="N367">
        <v>20000000000</v>
      </c>
      <c r="O367" s="2">
        <f t="shared" si="87"/>
        <v>3.0848546204901766</v>
      </c>
      <c r="P367" s="2">
        <f t="shared" si="88"/>
        <v>1.4323579270085929E-3</v>
      </c>
      <c r="Q367" s="2">
        <f t="shared" si="89"/>
        <v>4.6431942610669754E-4</v>
      </c>
      <c r="R367">
        <v>120000</v>
      </c>
      <c r="S367">
        <f t="shared" si="90"/>
        <v>122980.39215686274</v>
      </c>
      <c r="T367">
        <f t="shared" si="91"/>
        <v>6906.2458628612958</v>
      </c>
      <c r="U367">
        <f t="shared" si="92"/>
        <v>76736.065142903288</v>
      </c>
      <c r="V367">
        <f t="shared" si="93"/>
        <v>71015881.53429611</v>
      </c>
    </row>
    <row r="368" spans="5:22" x14ac:dyDescent="0.15">
      <c r="E368" s="1">
        <v>43654</v>
      </c>
      <c r="F368">
        <f t="shared" si="83"/>
        <v>61853955154.901566</v>
      </c>
      <c r="G368">
        <f t="shared" si="84"/>
        <v>28678113.168578971</v>
      </c>
      <c r="H368">
        <v>6000000</v>
      </c>
      <c r="I368">
        <v>0.09</v>
      </c>
      <c r="J368">
        <f t="shared" si="82"/>
        <v>156862745.09803921</v>
      </c>
      <c r="K368">
        <f t="shared" si="85"/>
        <v>2781.8541042453994</v>
      </c>
      <c r="L368">
        <f t="shared" si="86"/>
        <v>30909.490047171104</v>
      </c>
      <c r="N368">
        <v>20000000000</v>
      </c>
      <c r="O368" s="2">
        <f t="shared" si="87"/>
        <v>3.0926977577450785</v>
      </c>
      <c r="P368" s="2">
        <f t="shared" si="88"/>
        <v>1.4339056584289486E-3</v>
      </c>
      <c r="Q368" s="2">
        <f t="shared" si="89"/>
        <v>4.6364235070756662E-4</v>
      </c>
      <c r="R368">
        <v>120000</v>
      </c>
      <c r="S368">
        <f t="shared" si="90"/>
        <v>122980.39215686274</v>
      </c>
      <c r="T368">
        <f t="shared" si="91"/>
        <v>6908.1045323536564</v>
      </c>
      <c r="U368">
        <f t="shared" si="92"/>
        <v>76756.717026151746</v>
      </c>
      <c r="V368">
        <f t="shared" si="93"/>
        <v>71215597.991595879</v>
      </c>
    </row>
    <row r="369" spans="5:22" x14ac:dyDescent="0.15">
      <c r="E369" s="1">
        <v>43655</v>
      </c>
      <c r="F369">
        <f t="shared" si="83"/>
        <v>62010817899.999603</v>
      </c>
      <c r="G369">
        <f t="shared" si="84"/>
        <v>28709022.658626143</v>
      </c>
      <c r="H369">
        <v>6000000</v>
      </c>
      <c r="I369">
        <v>0.09</v>
      </c>
      <c r="J369">
        <f t="shared" si="82"/>
        <v>156862745.09803921</v>
      </c>
      <c r="K369">
        <f t="shared" si="85"/>
        <v>2777.8078371670363</v>
      </c>
      <c r="L369">
        <f t="shared" si="86"/>
        <v>30864.531524078182</v>
      </c>
      <c r="N369">
        <v>20000000000</v>
      </c>
      <c r="O369" s="2">
        <f t="shared" si="87"/>
        <v>3.10054089499998</v>
      </c>
      <c r="P369" s="2">
        <f t="shared" si="88"/>
        <v>1.4354511329313072E-3</v>
      </c>
      <c r="Q369" s="2">
        <f t="shared" si="89"/>
        <v>4.6296797286117275E-4</v>
      </c>
      <c r="R369">
        <v>120000</v>
      </c>
      <c r="S369">
        <f t="shared" si="90"/>
        <v>122980.39215686274</v>
      </c>
      <c r="T369">
        <f t="shared" si="91"/>
        <v>6909.9557966752145</v>
      </c>
      <c r="U369">
        <f t="shared" si="92"/>
        <v>76777.286629724607</v>
      </c>
      <c r="V369">
        <f t="shared" si="93"/>
        <v>71415335.100778908</v>
      </c>
    </row>
    <row r="370" spans="5:22" x14ac:dyDescent="0.15">
      <c r="E370" s="1">
        <v>43656</v>
      </c>
      <c r="F370">
        <f t="shared" si="83"/>
        <v>62167680645.097641</v>
      </c>
      <c r="G370">
        <f t="shared" si="84"/>
        <v>28739887.19015022</v>
      </c>
      <c r="H370">
        <v>6000000</v>
      </c>
      <c r="I370">
        <v>0.09</v>
      </c>
      <c r="J370">
        <f t="shared" si="82"/>
        <v>156862745.09803921</v>
      </c>
      <c r="K370">
        <f t="shared" si="85"/>
        <v>2773.7776502443699</v>
      </c>
      <c r="L370">
        <f t="shared" si="86"/>
        <v>30819.751669381887</v>
      </c>
      <c r="N370">
        <v>20000000000</v>
      </c>
      <c r="O370" s="2">
        <f t="shared" si="87"/>
        <v>3.1083840322548819</v>
      </c>
      <c r="P370" s="2">
        <f t="shared" si="88"/>
        <v>1.436994359507511E-3</v>
      </c>
      <c r="Q370" s="2">
        <f t="shared" si="89"/>
        <v>4.6229627504072832E-4</v>
      </c>
      <c r="R370">
        <v>120000</v>
      </c>
      <c r="S370">
        <f t="shared" si="90"/>
        <v>122980.39215686274</v>
      </c>
      <c r="T370">
        <f t="shared" si="91"/>
        <v>6911.7997039395286</v>
      </c>
      <c r="U370">
        <f t="shared" si="92"/>
        <v>76797.774488216994</v>
      </c>
      <c r="V370">
        <f t="shared" si="93"/>
        <v>71615092.779565498</v>
      </c>
    </row>
    <row r="371" spans="5:22" x14ac:dyDescent="0.15">
      <c r="E371" s="1">
        <v>43657</v>
      </c>
      <c r="F371">
        <f t="shared" si="83"/>
        <v>62324543390.195679</v>
      </c>
      <c r="G371">
        <f t="shared" si="84"/>
        <v>28770706.941819601</v>
      </c>
      <c r="H371">
        <v>6000000</v>
      </c>
      <c r="I371">
        <v>0.09</v>
      </c>
      <c r="J371">
        <f t="shared" si="82"/>
        <v>156862745.09803921</v>
      </c>
      <c r="K371">
        <f t="shared" si="85"/>
        <v>2769.7634392628897</v>
      </c>
      <c r="L371">
        <f t="shared" si="86"/>
        <v>30775.149325143222</v>
      </c>
      <c r="N371">
        <v>20000000000</v>
      </c>
      <c r="O371" s="2">
        <f t="shared" si="87"/>
        <v>3.1162271695097838</v>
      </c>
      <c r="P371" s="2">
        <f t="shared" si="88"/>
        <v>1.43853534709098E-3</v>
      </c>
      <c r="Q371" s="2">
        <f t="shared" si="89"/>
        <v>4.6162723987714835E-4</v>
      </c>
      <c r="R371">
        <v>120000</v>
      </c>
      <c r="S371">
        <f t="shared" si="90"/>
        <v>122980.39215686274</v>
      </c>
      <c r="T371">
        <f t="shared" si="91"/>
        <v>6913.6363018272341</v>
      </c>
      <c r="U371">
        <f t="shared" si="92"/>
        <v>76818.181131413716</v>
      </c>
      <c r="V371">
        <f t="shared" si="93"/>
        <v>71814870.946210578</v>
      </c>
    </row>
    <row r="372" spans="5:22" x14ac:dyDescent="0.15">
      <c r="E372" s="1">
        <v>43658</v>
      </c>
      <c r="F372">
        <f t="shared" si="83"/>
        <v>62481406135.293716</v>
      </c>
      <c r="G372">
        <f t="shared" si="84"/>
        <v>28801482.091144744</v>
      </c>
      <c r="H372">
        <v>6000000</v>
      </c>
      <c r="I372">
        <v>0.09</v>
      </c>
      <c r="J372">
        <f t="shared" si="82"/>
        <v>156862745.09803921</v>
      </c>
      <c r="K372">
        <f t="shared" si="85"/>
        <v>2765.7651009434362</v>
      </c>
      <c r="L372">
        <f t="shared" si="86"/>
        <v>30730.72334381596</v>
      </c>
      <c r="N372">
        <v>20000000000</v>
      </c>
      <c r="O372" s="2">
        <f t="shared" si="87"/>
        <v>3.1240703067646858</v>
      </c>
      <c r="P372" s="2">
        <f t="shared" si="88"/>
        <v>1.4400741045572372E-3</v>
      </c>
      <c r="Q372" s="2">
        <f t="shared" si="89"/>
        <v>4.6096085015723937E-4</v>
      </c>
      <c r="R372">
        <v>120000</v>
      </c>
      <c r="S372">
        <f t="shared" si="90"/>
        <v>122980.39215686274</v>
      </c>
      <c r="T372">
        <f t="shared" si="91"/>
        <v>6915.4656375910308</v>
      </c>
      <c r="U372">
        <f t="shared" si="92"/>
        <v>76838.50708434479</v>
      </c>
      <c r="V372">
        <f t="shared" si="93"/>
        <v>72014669.519498855</v>
      </c>
    </row>
    <row r="373" spans="5:22" x14ac:dyDescent="0.15">
      <c r="E373" s="1">
        <v>43659</v>
      </c>
      <c r="F373">
        <f t="shared" si="83"/>
        <v>62638268880.391754</v>
      </c>
      <c r="G373">
        <f t="shared" si="84"/>
        <v>28832212.81448856</v>
      </c>
      <c r="H373">
        <v>6000000</v>
      </c>
      <c r="I373">
        <v>0.09</v>
      </c>
      <c r="J373">
        <f t="shared" si="82"/>
        <v>156862745.09803921</v>
      </c>
      <c r="K373">
        <f t="shared" si="85"/>
        <v>2761.7825329314792</v>
      </c>
      <c r="L373">
        <f t="shared" si="86"/>
        <v>30686.472588127548</v>
      </c>
      <c r="N373">
        <v>20000000000</v>
      </c>
      <c r="O373" s="2">
        <f t="shared" si="87"/>
        <v>3.1319134440195877</v>
      </c>
      <c r="P373" s="2">
        <f t="shared" si="88"/>
        <v>1.441610640724428E-3</v>
      </c>
      <c r="Q373" s="2">
        <f t="shared" si="89"/>
        <v>4.6029708882191312E-4</v>
      </c>
      <c r="R373">
        <v>120000</v>
      </c>
      <c r="S373">
        <f t="shared" si="90"/>
        <v>122980.39215686274</v>
      </c>
      <c r="T373">
        <f t="shared" si="91"/>
        <v>6917.2877580605718</v>
      </c>
      <c r="U373">
        <f t="shared" si="92"/>
        <v>76858.752867339688</v>
      </c>
      <c r="V373">
        <f t="shared" si="93"/>
        <v>72214488.418740064</v>
      </c>
    </row>
    <row r="374" spans="5:22" x14ac:dyDescent="0.15">
      <c r="E374" s="1">
        <v>43660</v>
      </c>
      <c r="F374">
        <f t="shared" si="83"/>
        <v>62795131625.489792</v>
      </c>
      <c r="G374">
        <f t="shared" si="84"/>
        <v>28862899.287076689</v>
      </c>
      <c r="H374">
        <v>6000000</v>
      </c>
      <c r="I374">
        <v>0.09</v>
      </c>
      <c r="J374">
        <f t="shared" si="82"/>
        <v>156862745.09803921</v>
      </c>
      <c r="K374">
        <f t="shared" si="85"/>
        <v>2757.8156337865526</v>
      </c>
      <c r="L374">
        <f t="shared" si="86"/>
        <v>30642.395930961695</v>
      </c>
      <c r="N374">
        <v>20000000000</v>
      </c>
      <c r="O374" s="2">
        <f t="shared" si="87"/>
        <v>3.1397565812744896</v>
      </c>
      <c r="P374" s="2">
        <f t="shared" si="88"/>
        <v>1.4431449643538346E-3</v>
      </c>
      <c r="Q374" s="2">
        <f t="shared" si="89"/>
        <v>4.5963593896442549E-4</v>
      </c>
      <c r="R374">
        <v>120000</v>
      </c>
      <c r="S374">
        <f t="shared" si="90"/>
        <v>122980.39215686274</v>
      </c>
      <c r="T374">
        <f t="shared" si="91"/>
        <v>6919.1027096473053</v>
      </c>
      <c r="U374">
        <f t="shared" si="92"/>
        <v>76878.918996081178</v>
      </c>
      <c r="V374">
        <f t="shared" si="93"/>
        <v>72414327.563764274</v>
      </c>
    </row>
    <row r="375" spans="5:22" x14ac:dyDescent="0.15">
      <c r="E375" s="1">
        <v>43661</v>
      </c>
      <c r="F375">
        <f t="shared" si="83"/>
        <v>62951994370.58783</v>
      </c>
      <c r="G375">
        <f t="shared" si="84"/>
        <v>28893541.68300765</v>
      </c>
      <c r="H375">
        <v>6000000</v>
      </c>
      <c r="I375">
        <v>0.09</v>
      </c>
      <c r="J375">
        <f t="shared" si="82"/>
        <v>156862745.09803921</v>
      </c>
      <c r="K375">
        <f t="shared" si="85"/>
        <v>2753.8643029718378</v>
      </c>
      <c r="L375">
        <f t="shared" si="86"/>
        <v>30598.492255242643</v>
      </c>
      <c r="N375">
        <v>20000000000</v>
      </c>
      <c r="O375" s="2">
        <f t="shared" si="87"/>
        <v>3.1475997185293916</v>
      </c>
      <c r="P375" s="2">
        <f t="shared" si="88"/>
        <v>1.4446770841503825E-3</v>
      </c>
      <c r="Q375" s="2">
        <f t="shared" si="89"/>
        <v>4.5897738382863961E-4</v>
      </c>
      <c r="R375">
        <v>120000</v>
      </c>
      <c r="S375">
        <f t="shared" si="90"/>
        <v>122980.39215686274</v>
      </c>
      <c r="T375">
        <f t="shared" si="91"/>
        <v>6920.9105383492397</v>
      </c>
      <c r="U375">
        <f t="shared" si="92"/>
        <v>76899.005981658222</v>
      </c>
      <c r="V375">
        <f t="shared" si="93"/>
        <v>72614186.874917224</v>
      </c>
    </row>
    <row r="376" spans="5:22" x14ac:dyDescent="0.15">
      <c r="E376" s="1">
        <v>43662</v>
      </c>
      <c r="F376">
        <f t="shared" si="83"/>
        <v>63108857115.685867</v>
      </c>
      <c r="G376">
        <f t="shared" si="84"/>
        <v>28924140.175262894</v>
      </c>
      <c r="H376">
        <v>6000000</v>
      </c>
      <c r="I376">
        <v>0.09</v>
      </c>
      <c r="J376">
        <f t="shared" si="82"/>
        <v>156862745.09803921</v>
      </c>
      <c r="K376">
        <f t="shared" si="85"/>
        <v>2749.9284408438821</v>
      </c>
      <c r="L376">
        <f t="shared" si="86"/>
        <v>30554.760453820913</v>
      </c>
      <c r="N376">
        <v>20000000000</v>
      </c>
      <c r="O376" s="2">
        <f t="shared" si="87"/>
        <v>3.1554428557842935</v>
      </c>
      <c r="P376" s="2">
        <f t="shared" si="88"/>
        <v>1.4462070087631446E-3</v>
      </c>
      <c r="Q376" s="2">
        <f t="shared" si="89"/>
        <v>4.5832140680731367E-4</v>
      </c>
      <c r="R376">
        <v>120000</v>
      </c>
      <c r="S376">
        <f t="shared" si="90"/>
        <v>122980.39215686274</v>
      </c>
      <c r="T376">
        <f t="shared" si="91"/>
        <v>6922.7112897556462</v>
      </c>
      <c r="U376">
        <f t="shared" si="92"/>
        <v>76919.014330618302</v>
      </c>
      <c r="V376">
        <f t="shared" si="93"/>
        <v>72814066.273055747</v>
      </c>
    </row>
    <row r="377" spans="5:22" x14ac:dyDescent="0.15">
      <c r="E377" s="1">
        <v>43663</v>
      </c>
      <c r="F377">
        <f t="shared" si="83"/>
        <v>63265719860.783905</v>
      </c>
      <c r="G377">
        <f t="shared" si="84"/>
        <v>28954694.935716715</v>
      </c>
      <c r="H377">
        <v>6000000</v>
      </c>
      <c r="I377">
        <v>0.09</v>
      </c>
      <c r="J377">
        <f t="shared" si="82"/>
        <v>156862745.09803921</v>
      </c>
      <c r="K377">
        <f t="shared" si="85"/>
        <v>2746.0079486424684</v>
      </c>
      <c r="L377">
        <f t="shared" si="86"/>
        <v>30511.19942936076</v>
      </c>
      <c r="N377">
        <v>20000000000</v>
      </c>
      <c r="O377" s="2">
        <f t="shared" si="87"/>
        <v>3.1632859930391954</v>
      </c>
      <c r="P377" s="2">
        <f t="shared" si="88"/>
        <v>1.4477347467858356E-3</v>
      </c>
      <c r="Q377" s="2">
        <f t="shared" si="89"/>
        <v>4.5766799144041141E-4</v>
      </c>
      <c r="R377">
        <v>120000</v>
      </c>
      <c r="S377">
        <f t="shared" si="90"/>
        <v>122980.39215686274</v>
      </c>
      <c r="T377">
        <f t="shared" si="91"/>
        <v>6924.5050090516943</v>
      </c>
      <c r="U377">
        <f t="shared" si="92"/>
        <v>76938.944545018821</v>
      </c>
      <c r="V377">
        <f t="shared" si="93"/>
        <v>73013965.679543242</v>
      </c>
    </row>
    <row r="378" spans="5:22" x14ac:dyDescent="0.15">
      <c r="E378" s="1">
        <v>43664</v>
      </c>
      <c r="F378">
        <f t="shared" si="83"/>
        <v>63422582605.881943</v>
      </c>
      <c r="G378">
        <f t="shared" si="84"/>
        <v>28985206.135146074</v>
      </c>
      <c r="H378">
        <v>6000000</v>
      </c>
      <c r="I378">
        <v>0.09</v>
      </c>
      <c r="J378">
        <f t="shared" si="82"/>
        <v>156862745.09803921</v>
      </c>
      <c r="K378">
        <f t="shared" si="85"/>
        <v>2742.102728480621</v>
      </c>
      <c r="L378">
        <f t="shared" si="86"/>
        <v>30467.808094229124</v>
      </c>
      <c r="N378">
        <v>20000000000</v>
      </c>
      <c r="O378" s="2">
        <f t="shared" si="87"/>
        <v>3.1711291302940969</v>
      </c>
      <c r="P378" s="2">
        <f t="shared" si="88"/>
        <v>1.4492603067573038E-3</v>
      </c>
      <c r="Q378" s="2">
        <f t="shared" si="89"/>
        <v>4.570171214134368E-4</v>
      </c>
      <c r="R378">
        <v>120000</v>
      </c>
      <c r="S378">
        <f t="shared" si="90"/>
        <v>122980.39215686274</v>
      </c>
      <c r="T378">
        <f t="shared" si="91"/>
        <v>6926.2917410230266</v>
      </c>
      <c r="U378">
        <f t="shared" si="92"/>
        <v>76958.797122478078</v>
      </c>
      <c r="V378">
        <f t="shared" si="93"/>
        <v>73213885.016245127</v>
      </c>
    </row>
    <row r="379" spans="5:22" x14ac:dyDescent="0.15">
      <c r="E379" s="1">
        <v>43665</v>
      </c>
      <c r="F379">
        <f t="shared" si="83"/>
        <v>63579445350.97998</v>
      </c>
      <c r="G379">
        <f t="shared" si="84"/>
        <v>29015673.943240304</v>
      </c>
      <c r="H379">
        <v>6000000</v>
      </c>
      <c r="I379">
        <v>0.09</v>
      </c>
      <c r="J379">
        <f t="shared" si="82"/>
        <v>156862745.09803921</v>
      </c>
      <c r="K379">
        <f t="shared" si="85"/>
        <v>2738.2126833347475</v>
      </c>
      <c r="L379">
        <f t="shared" si="86"/>
        <v>30424.585370386085</v>
      </c>
      <c r="N379">
        <v>20000000000</v>
      </c>
      <c r="O379" s="2">
        <f t="shared" si="87"/>
        <v>3.1789722675489989</v>
      </c>
      <c r="P379" s="2">
        <f t="shared" si="88"/>
        <v>1.4507836971620152E-3</v>
      </c>
      <c r="Q379" s="2">
        <f t="shared" si="89"/>
        <v>4.5636878055579124E-4</v>
      </c>
      <c r="R379">
        <v>120000</v>
      </c>
      <c r="S379">
        <f t="shared" si="90"/>
        <v>122980.39215686274</v>
      </c>
      <c r="T379">
        <f t="shared" si="91"/>
        <v>6928.0715300602642</v>
      </c>
      <c r="U379">
        <f t="shared" si="92"/>
        <v>76978.572556225161</v>
      </c>
      <c r="V379">
        <f t="shared" si="93"/>
        <v>73413824.205524474</v>
      </c>
    </row>
    <row r="380" spans="5:22" x14ac:dyDescent="0.15">
      <c r="E380" s="1">
        <v>43666</v>
      </c>
      <c r="F380">
        <f t="shared" si="83"/>
        <v>63736308096.078018</v>
      </c>
      <c r="G380">
        <f t="shared" si="84"/>
        <v>29046098.528610691</v>
      </c>
      <c r="H380">
        <v>6000000</v>
      </c>
      <c r="I380">
        <v>0.09</v>
      </c>
      <c r="J380">
        <f t="shared" si="82"/>
        <v>156862745.09803921</v>
      </c>
      <c r="K380">
        <f t="shared" si="85"/>
        <v>2734.3377170349186</v>
      </c>
      <c r="L380">
        <f t="shared" si="86"/>
        <v>30381.530189276873</v>
      </c>
      <c r="N380">
        <v>20000000000</v>
      </c>
      <c r="O380" s="2">
        <f t="shared" si="87"/>
        <v>3.1868154048039008</v>
      </c>
      <c r="P380" s="2">
        <f t="shared" si="88"/>
        <v>1.4523049264305345E-3</v>
      </c>
      <c r="Q380" s="2">
        <f t="shared" si="89"/>
        <v>4.5572295283915305E-4</v>
      </c>
      <c r="R380">
        <v>120000</v>
      </c>
      <c r="S380">
        <f t="shared" si="90"/>
        <v>122980.39215686274</v>
      </c>
      <c r="T380">
        <f t="shared" si="91"/>
        <v>6929.8444201634602</v>
      </c>
      <c r="U380">
        <f t="shared" si="92"/>
        <v>76998.271335149562</v>
      </c>
      <c r="V380">
        <f t="shared" si="93"/>
        <v>73613783.170237571</v>
      </c>
    </row>
    <row r="381" spans="5:22" x14ac:dyDescent="0.15">
      <c r="E381" s="1">
        <v>43667</v>
      </c>
      <c r="F381">
        <f t="shared" si="83"/>
        <v>63893170841.176056</v>
      </c>
      <c r="G381">
        <f t="shared" si="84"/>
        <v>29076480.058799967</v>
      </c>
      <c r="H381">
        <v>6000000</v>
      </c>
      <c r="I381">
        <v>0.09</v>
      </c>
      <c r="J381">
        <f t="shared" si="82"/>
        <v>156862745.09803921</v>
      </c>
      <c r="K381">
        <f t="shared" si="85"/>
        <v>2730.4777342552784</v>
      </c>
      <c r="L381">
        <f t="shared" si="86"/>
        <v>30338.641491725317</v>
      </c>
      <c r="N381">
        <v>20000000000</v>
      </c>
      <c r="O381" s="2">
        <f t="shared" si="87"/>
        <v>3.1946585420588027</v>
      </c>
      <c r="P381" s="2">
        <f t="shared" si="88"/>
        <v>1.4538240029399983E-3</v>
      </c>
      <c r="Q381" s="2">
        <f t="shared" si="89"/>
        <v>4.5507962237587967E-4</v>
      </c>
      <c r="R381">
        <v>120000</v>
      </c>
      <c r="S381">
        <f t="shared" si="90"/>
        <v>122980.39215686274</v>
      </c>
      <c r="T381">
        <f t="shared" si="91"/>
        <v>6931.6104549464808</v>
      </c>
      <c r="U381">
        <f t="shared" si="92"/>
        <v>77017.893943849791</v>
      </c>
      <c r="V381">
        <f t="shared" si="93"/>
        <v>73813761.833729595</v>
      </c>
    </row>
    <row r="382" spans="5:22" x14ac:dyDescent="0.15">
      <c r="E382" s="1">
        <v>43668</v>
      </c>
      <c r="F382">
        <f t="shared" si="83"/>
        <v>64050033586.274094</v>
      </c>
      <c r="G382">
        <f t="shared" si="84"/>
        <v>29106818.700291693</v>
      </c>
      <c r="H382">
        <v>6000000</v>
      </c>
      <c r="I382">
        <v>0.09</v>
      </c>
      <c r="J382">
        <f t="shared" si="82"/>
        <v>156862745.09803921</v>
      </c>
      <c r="K382">
        <f t="shared" si="85"/>
        <v>2726.6326405045893</v>
      </c>
      <c r="L382">
        <f t="shared" si="86"/>
        <v>30295.91822782877</v>
      </c>
      <c r="N382">
        <v>20000000000</v>
      </c>
      <c r="O382" s="2">
        <f t="shared" si="87"/>
        <v>3.2025016793137047</v>
      </c>
      <c r="P382" s="2">
        <f t="shared" si="88"/>
        <v>1.4553409350145847E-3</v>
      </c>
      <c r="Q382" s="2">
        <f t="shared" si="89"/>
        <v>4.5443877341743154E-4</v>
      </c>
      <c r="R382">
        <v>120000</v>
      </c>
      <c r="S382">
        <f t="shared" si="90"/>
        <v>122980.39215686274</v>
      </c>
      <c r="T382">
        <f t="shared" si="91"/>
        <v>6933.3696776413353</v>
      </c>
      <c r="U382">
        <f t="shared" si="92"/>
        <v>77037.440862681513</v>
      </c>
      <c r="V382">
        <f t="shared" si="93"/>
        <v>74013760.11983031</v>
      </c>
    </row>
    <row r="383" spans="5:22" x14ac:dyDescent="0.15">
      <c r="E383" s="1">
        <v>43669</v>
      </c>
      <c r="F383">
        <f t="shared" si="83"/>
        <v>64206896331.372131</v>
      </c>
      <c r="G383">
        <f t="shared" si="84"/>
        <v>29137114.618519522</v>
      </c>
      <c r="H383">
        <v>6000000</v>
      </c>
      <c r="I383">
        <v>0.09</v>
      </c>
      <c r="J383">
        <f t="shared" si="82"/>
        <v>156862745.09803921</v>
      </c>
      <c r="K383">
        <f t="shared" si="85"/>
        <v>2722.8023421169014</v>
      </c>
      <c r="L383">
        <f t="shared" si="86"/>
        <v>30253.35935685446</v>
      </c>
      <c r="N383">
        <v>20000000000</v>
      </c>
      <c r="O383" s="2">
        <f t="shared" si="87"/>
        <v>3.2103448165686066</v>
      </c>
      <c r="P383" s="2">
        <f t="shared" si="88"/>
        <v>1.4568557309259762E-3</v>
      </c>
      <c r="Q383" s="2">
        <f t="shared" si="89"/>
        <v>4.5380039035281694E-4</v>
      </c>
      <c r="R383">
        <v>120000</v>
      </c>
      <c r="S383">
        <f t="shared" si="90"/>
        <v>122980.39215686274</v>
      </c>
      <c r="T383">
        <f t="shared" si="91"/>
        <v>6935.1221311024437</v>
      </c>
      <c r="U383">
        <f t="shared" si="92"/>
        <v>77056.912567804931</v>
      </c>
      <c r="V383">
        <f t="shared" si="93"/>
        <v>74213777.952849865</v>
      </c>
    </row>
    <row r="384" spans="5:22" x14ac:dyDescent="0.15">
      <c r="E384" s="1">
        <v>43670</v>
      </c>
      <c r="F384">
        <f t="shared" si="83"/>
        <v>64363759076.470169</v>
      </c>
      <c r="G384">
        <f t="shared" si="84"/>
        <v>29167367.977876376</v>
      </c>
      <c r="H384">
        <v>6000000</v>
      </c>
      <c r="I384">
        <v>0.09</v>
      </c>
      <c r="J384">
        <f t="shared" si="82"/>
        <v>156862745.09803921</v>
      </c>
      <c r="K384">
        <f t="shared" si="85"/>
        <v>2718.9867462423517</v>
      </c>
      <c r="L384">
        <f t="shared" si="86"/>
        <v>30210.963847137242</v>
      </c>
      <c r="N384">
        <v>20000000000</v>
      </c>
      <c r="O384" s="2">
        <f t="shared" si="87"/>
        <v>3.2181879538235085</v>
      </c>
      <c r="P384" s="2">
        <f t="shared" si="88"/>
        <v>1.4583683988938188E-3</v>
      </c>
      <c r="Q384" s="2">
        <f t="shared" si="89"/>
        <v>4.531644577070586E-4</v>
      </c>
      <c r="R384">
        <v>120000</v>
      </c>
      <c r="S384">
        <f t="shared" si="90"/>
        <v>122980.39215686274</v>
      </c>
      <c r="T384">
        <f t="shared" si="91"/>
        <v>6936.8678578108493</v>
      </c>
      <c r="U384">
        <f t="shared" si="92"/>
        <v>77076.309531231658</v>
      </c>
      <c r="V384">
        <f t="shared" si="93"/>
        <v>74413815.257574543</v>
      </c>
    </row>
    <row r="385" spans="5:22" x14ac:dyDescent="0.15">
      <c r="E385" s="1">
        <v>43671</v>
      </c>
      <c r="F385">
        <f t="shared" si="83"/>
        <v>64520621821.568207</v>
      </c>
      <c r="G385">
        <f t="shared" si="84"/>
        <v>29197578.941723514</v>
      </c>
      <c r="H385">
        <v>6000000</v>
      </c>
      <c r="I385">
        <v>0.09</v>
      </c>
      <c r="J385">
        <f t="shared" si="82"/>
        <v>156862745.09803921</v>
      </c>
      <c r="K385">
        <f t="shared" si="85"/>
        <v>2715.185760838086</v>
      </c>
      <c r="L385">
        <f t="shared" si="86"/>
        <v>30168.730675978735</v>
      </c>
      <c r="N385">
        <v>20000000000</v>
      </c>
      <c r="O385" s="2">
        <f t="shared" si="87"/>
        <v>3.2260310910784105</v>
      </c>
      <c r="P385" s="2">
        <f t="shared" si="88"/>
        <v>1.4598789470861757E-3</v>
      </c>
      <c r="Q385" s="2">
        <f t="shared" si="89"/>
        <v>4.5253096013968101E-4</v>
      </c>
      <c r="R385">
        <v>120000</v>
      </c>
      <c r="S385">
        <f t="shared" si="90"/>
        <v>122980.39215686274</v>
      </c>
      <c r="T385">
        <f t="shared" si="91"/>
        <v>6938.6068998783658</v>
      </c>
      <c r="U385">
        <f t="shared" si="92"/>
        <v>77095.632220870728</v>
      </c>
      <c r="V385">
        <f t="shared" si="93"/>
        <v>74613871.959262639</v>
      </c>
    </row>
    <row r="386" spans="5:22" x14ac:dyDescent="0.15">
      <c r="E386" s="1">
        <v>43672</v>
      </c>
      <c r="F386">
        <f t="shared" si="83"/>
        <v>64677484566.666245</v>
      </c>
      <c r="G386">
        <f t="shared" si="84"/>
        <v>29227747.672399495</v>
      </c>
      <c r="H386">
        <v>6000000</v>
      </c>
      <c r="I386">
        <v>0.09</v>
      </c>
      <c r="J386">
        <f t="shared" si="82"/>
        <v>156862745.09803921</v>
      </c>
      <c r="K386">
        <f t="shared" si="85"/>
        <v>2711.3992946593053</v>
      </c>
      <c r="L386">
        <f t="shared" si="86"/>
        <v>30126.658829547836</v>
      </c>
      <c r="N386">
        <v>20000000000</v>
      </c>
      <c r="O386" s="2">
        <f t="shared" si="87"/>
        <v>3.2338742283333124</v>
      </c>
      <c r="P386" s="2">
        <f t="shared" si="88"/>
        <v>1.4613873836199747E-3</v>
      </c>
      <c r="Q386" s="2">
        <f t="shared" si="89"/>
        <v>4.5189988244321758E-4</v>
      </c>
      <c r="R386">
        <v>120000</v>
      </c>
      <c r="S386">
        <f t="shared" si="90"/>
        <v>122980.39215686274</v>
      </c>
      <c r="T386">
        <f t="shared" si="91"/>
        <v>6940.3392990516795</v>
      </c>
      <c r="U386">
        <f t="shared" si="92"/>
        <v>77114.881100574217</v>
      </c>
      <c r="V386">
        <f t="shared" si="93"/>
        <v>74813947.983640373</v>
      </c>
    </row>
    <row r="387" spans="5:22" x14ac:dyDescent="0.15">
      <c r="E387" s="1">
        <v>43673</v>
      </c>
      <c r="F387">
        <f t="shared" si="83"/>
        <v>64834347311.764282</v>
      </c>
      <c r="G387">
        <f t="shared" si="84"/>
        <v>29257874.331229042</v>
      </c>
      <c r="H387">
        <v>6000000</v>
      </c>
      <c r="I387">
        <v>0.09</v>
      </c>
      <c r="J387">
        <f t="shared" si="82"/>
        <v>156862745.09803921</v>
      </c>
      <c r="K387">
        <f t="shared" si="85"/>
        <v>2707.6272572504322</v>
      </c>
      <c r="L387">
        <f t="shared" si="86"/>
        <v>30084.74730278258</v>
      </c>
      <c r="N387">
        <v>20000000000</v>
      </c>
      <c r="O387" s="2">
        <f t="shared" si="87"/>
        <v>3.2417173655882143</v>
      </c>
      <c r="P387" s="2">
        <f t="shared" si="88"/>
        <v>1.4628937165614522E-3</v>
      </c>
      <c r="Q387" s="2">
        <f t="shared" si="89"/>
        <v>4.5127120954173872E-4</v>
      </c>
      <c r="R387">
        <v>120000</v>
      </c>
      <c r="S387">
        <f t="shared" si="90"/>
        <v>122980.39215686274</v>
      </c>
      <c r="T387">
        <f t="shared" si="91"/>
        <v>6942.0650967163901</v>
      </c>
      <c r="U387">
        <f t="shared" si="92"/>
        <v>77134.056630182109</v>
      </c>
      <c r="V387">
        <f t="shared" si="93"/>
        <v>75014043.256897822</v>
      </c>
    </row>
    <row r="388" spans="5:22" x14ac:dyDescent="0.15">
      <c r="E388" s="1">
        <v>43674</v>
      </c>
      <c r="F388">
        <f t="shared" si="83"/>
        <v>64991210056.86232</v>
      </c>
      <c r="G388">
        <f t="shared" si="84"/>
        <v>29287959.078531824</v>
      </c>
      <c r="H388">
        <v>6000000</v>
      </c>
      <c r="I388">
        <v>0.09</v>
      </c>
      <c r="J388">
        <f t="shared" si="82"/>
        <v>156862745.09803921</v>
      </c>
      <c r="K388">
        <f t="shared" si="85"/>
        <v>2703.8695589363952</v>
      </c>
      <c r="L388">
        <f t="shared" si="86"/>
        <v>30042.995099293279</v>
      </c>
      <c r="N388">
        <v>20000000000</v>
      </c>
      <c r="O388" s="2">
        <f t="shared" si="87"/>
        <v>3.2495605028431158</v>
      </c>
      <c r="P388" s="2">
        <f t="shared" si="88"/>
        <v>1.4643979539265912E-3</v>
      </c>
      <c r="Q388" s="2">
        <f t="shared" si="89"/>
        <v>4.5064492648939924E-4</v>
      </c>
      <c r="R388">
        <v>120000</v>
      </c>
      <c r="S388">
        <f t="shared" si="90"/>
        <v>122980.39215686274</v>
      </c>
      <c r="T388">
        <f t="shared" si="91"/>
        <v>6943.7843339009924</v>
      </c>
      <c r="U388">
        <f t="shared" si="92"/>
        <v>77153.159265566588</v>
      </c>
      <c r="V388">
        <f t="shared" si="93"/>
        <v>75214157.70568487</v>
      </c>
    </row>
    <row r="389" spans="5:22" x14ac:dyDescent="0.15">
      <c r="E389" s="1">
        <v>43675</v>
      </c>
      <c r="F389">
        <f t="shared" si="83"/>
        <v>65148072801.960358</v>
      </c>
      <c r="G389">
        <f t="shared" si="84"/>
        <v>29318002.073631119</v>
      </c>
      <c r="H389">
        <v>6000000</v>
      </c>
      <c r="I389">
        <v>0.09</v>
      </c>
      <c r="J389">
        <f t="shared" si="82"/>
        <v>156862745.09803921</v>
      </c>
      <c r="K389">
        <f t="shared" si="85"/>
        <v>2700.1261108140334</v>
      </c>
      <c r="L389">
        <f t="shared" si="86"/>
        <v>30001.401231267038</v>
      </c>
      <c r="N389">
        <v>20000000000</v>
      </c>
      <c r="O389" s="2">
        <f t="shared" si="87"/>
        <v>3.2574036400980177</v>
      </c>
      <c r="P389" s="2">
        <f t="shared" si="88"/>
        <v>1.465900103681556E-3</v>
      </c>
      <c r="Q389" s="2">
        <f t="shared" si="89"/>
        <v>4.5002101846900551E-4</v>
      </c>
      <c r="R389">
        <v>120000</v>
      </c>
      <c r="S389">
        <f t="shared" si="90"/>
        <v>122980.39215686274</v>
      </c>
      <c r="T389">
        <f t="shared" si="91"/>
        <v>6945.4970512808204</v>
      </c>
      <c r="U389">
        <f t="shared" si="92"/>
        <v>77172.189458675784</v>
      </c>
      <c r="V389">
        <f t="shared" si="93"/>
        <v>75414291.257107303</v>
      </c>
    </row>
    <row r="390" spans="5:22" x14ac:dyDescent="0.15">
      <c r="E390" s="1">
        <v>43676</v>
      </c>
      <c r="F390">
        <f t="shared" si="83"/>
        <v>65304935547.058395</v>
      </c>
      <c r="G390">
        <f t="shared" si="84"/>
        <v>29348003.474862386</v>
      </c>
      <c r="H390">
        <v>6000000</v>
      </c>
      <c r="I390">
        <v>0.09</v>
      </c>
      <c r="J390">
        <f t="shared" si="82"/>
        <v>156862745.09803921</v>
      </c>
      <c r="K390">
        <f t="shared" si="85"/>
        <v>2696.3968247436092</v>
      </c>
      <c r="L390">
        <f t="shared" si="86"/>
        <v>29959.964719373434</v>
      </c>
      <c r="N390">
        <v>20000000000</v>
      </c>
      <c r="O390" s="2">
        <f t="shared" si="87"/>
        <v>3.2652467773529197</v>
      </c>
      <c r="P390" s="2">
        <f t="shared" si="88"/>
        <v>1.4674001737431193E-3</v>
      </c>
      <c r="Q390" s="2">
        <f t="shared" si="89"/>
        <v>4.4939947079060156E-4</v>
      </c>
      <c r="R390">
        <v>120000</v>
      </c>
      <c r="S390">
        <f t="shared" si="90"/>
        <v>122980.39215686274</v>
      </c>
      <c r="T390">
        <f t="shared" si="91"/>
        <v>6947.2032891819154</v>
      </c>
      <c r="U390">
        <f t="shared" si="92"/>
        <v>77191.147657576847</v>
      </c>
      <c r="V390">
        <f t="shared" si="93"/>
        <v>75614443.838722855</v>
      </c>
    </row>
    <row r="391" spans="5:22" x14ac:dyDescent="0.15">
      <c r="E391" s="1">
        <v>43677</v>
      </c>
      <c r="F391">
        <f t="shared" si="83"/>
        <v>65461798292.156433</v>
      </c>
      <c r="G391">
        <f t="shared" si="84"/>
        <v>29377963.439581759</v>
      </c>
      <c r="H391">
        <v>6000000</v>
      </c>
      <c r="I391">
        <v>0.09</v>
      </c>
      <c r="J391">
        <f t="shared" si="82"/>
        <v>156862745.09803921</v>
      </c>
      <c r="K391">
        <f t="shared" si="85"/>
        <v>2692.681613340445</v>
      </c>
      <c r="L391">
        <f t="shared" si="86"/>
        <v>29918.684592671612</v>
      </c>
      <c r="N391">
        <v>20000000000</v>
      </c>
      <c r="O391" s="2">
        <f t="shared" si="87"/>
        <v>3.2730899146078216</v>
      </c>
      <c r="P391" s="2">
        <f t="shared" si="88"/>
        <v>1.468898171979088E-3</v>
      </c>
      <c r="Q391" s="2">
        <f t="shared" si="89"/>
        <v>4.4878026889007413E-4</v>
      </c>
      <c r="R391">
        <v>120000</v>
      </c>
      <c r="S391">
        <f t="shared" si="90"/>
        <v>122980.39215686274</v>
      </c>
      <c r="T391">
        <f t="shared" si="91"/>
        <v>6948.9030875848694</v>
      </c>
      <c r="U391">
        <f t="shared" si="92"/>
        <v>77210.03430649855</v>
      </c>
      <c r="V391">
        <f t="shared" si="93"/>
        <v>75814615.378537297</v>
      </c>
    </row>
    <row r="392" spans="5:22" x14ac:dyDescent="0.15">
      <c r="E392" s="1">
        <v>43678</v>
      </c>
      <c r="F392">
        <f t="shared" si="83"/>
        <v>65618661037.254471</v>
      </c>
      <c r="G392">
        <f t="shared" si="84"/>
        <v>29407882.124174431</v>
      </c>
      <c r="H392">
        <v>6000000</v>
      </c>
      <c r="I392">
        <v>0.09</v>
      </c>
      <c r="J392">
        <f t="shared" ref="J392:J455" si="94">H392/0.51*1.2/I392</f>
        <v>156862745.09803921</v>
      </c>
      <c r="K392">
        <f t="shared" si="85"/>
        <v>2688.9803899666599</v>
      </c>
      <c r="L392">
        <f t="shared" si="86"/>
        <v>29877.559888518444</v>
      </c>
      <c r="N392">
        <v>20000000000</v>
      </c>
      <c r="O392" s="2">
        <f t="shared" si="87"/>
        <v>3.2809330518627235</v>
      </c>
      <c r="P392" s="2">
        <f t="shared" si="88"/>
        <v>1.4703941062087216E-3</v>
      </c>
      <c r="Q392" s="2">
        <f t="shared" si="89"/>
        <v>4.4816339832777659E-4</v>
      </c>
      <c r="R392">
        <v>120000</v>
      </c>
      <c r="S392">
        <f t="shared" si="90"/>
        <v>122980.39215686274</v>
      </c>
      <c r="T392">
        <f t="shared" si="91"/>
        <v>6950.5964861285902</v>
      </c>
      <c r="U392">
        <f t="shared" si="92"/>
        <v>77228.849845873221</v>
      </c>
      <c r="V392">
        <f t="shared" si="93"/>
        <v>76014805.805000663</v>
      </c>
    </row>
    <row r="393" spans="5:22" x14ac:dyDescent="0.15">
      <c r="E393" s="1">
        <v>43679</v>
      </c>
      <c r="F393">
        <f t="shared" si="83"/>
        <v>65775523782.352509</v>
      </c>
      <c r="G393">
        <f t="shared" si="84"/>
        <v>29437759.68406295</v>
      </c>
      <c r="H393">
        <v>6000000</v>
      </c>
      <c r="I393">
        <v>0.09</v>
      </c>
      <c r="J393">
        <f t="shared" si="94"/>
        <v>156862745.09803921</v>
      </c>
      <c r="K393">
        <f t="shared" si="85"/>
        <v>2685.293068723025</v>
      </c>
      <c r="L393">
        <f t="shared" si="86"/>
        <v>29836.589652478058</v>
      </c>
      <c r="N393">
        <v>20000000000</v>
      </c>
      <c r="O393" s="2">
        <f t="shared" si="87"/>
        <v>3.2887761891176255</v>
      </c>
      <c r="P393" s="2">
        <f t="shared" si="88"/>
        <v>1.4718879842031474E-3</v>
      </c>
      <c r="Q393" s="2">
        <f t="shared" si="89"/>
        <v>4.4754884478717091E-4</v>
      </c>
      <c r="R393">
        <v>120000</v>
      </c>
      <c r="S393">
        <f t="shared" si="90"/>
        <v>122980.39215686274</v>
      </c>
      <c r="T393">
        <f t="shared" si="91"/>
        <v>6952.2835241140383</v>
      </c>
      <c r="U393">
        <f t="shared" si="92"/>
        <v>77247.59471237821</v>
      </c>
      <c r="V393">
        <f t="shared" si="93"/>
        <v>76215015.047003403</v>
      </c>
    </row>
    <row r="394" spans="5:22" x14ac:dyDescent="0.15">
      <c r="E394" s="1">
        <v>43680</v>
      </c>
      <c r="F394">
        <f t="shared" si="83"/>
        <v>65932386527.450546</v>
      </c>
      <c r="G394">
        <f t="shared" si="84"/>
        <v>29467596.273715429</v>
      </c>
      <c r="H394">
        <v>6000000</v>
      </c>
      <c r="I394">
        <v>0.09</v>
      </c>
      <c r="J394">
        <f t="shared" si="94"/>
        <v>156862745.09803921</v>
      </c>
      <c r="K394">
        <f t="shared" si="85"/>
        <v>2681.6195644409236</v>
      </c>
      <c r="L394">
        <f t="shared" si="86"/>
        <v>29795.772938232487</v>
      </c>
      <c r="N394">
        <v>20000000000</v>
      </c>
      <c r="O394" s="2">
        <f t="shared" si="87"/>
        <v>3.2966193263725274</v>
      </c>
      <c r="P394" s="2">
        <f t="shared" si="88"/>
        <v>1.4733798136857715E-3</v>
      </c>
      <c r="Q394" s="2">
        <f t="shared" si="89"/>
        <v>4.4693659407348733E-4</v>
      </c>
      <c r="R394">
        <v>120000</v>
      </c>
      <c r="S394">
        <f t="shared" si="90"/>
        <v>122980.39215686274</v>
      </c>
      <c r="T394">
        <f t="shared" si="91"/>
        <v>6953.9642405078985</v>
      </c>
      <c r="U394">
        <f t="shared" si="92"/>
        <v>77266.26933897665</v>
      </c>
      <c r="V394">
        <f t="shared" si="93"/>
        <v>76415243.033872649</v>
      </c>
    </row>
    <row r="395" spans="5:22" x14ac:dyDescent="0.15">
      <c r="E395" s="1">
        <v>43681</v>
      </c>
      <c r="F395">
        <f t="shared" si="83"/>
        <v>66089249272.548584</v>
      </c>
      <c r="G395">
        <f t="shared" si="84"/>
        <v>29497392.046653662</v>
      </c>
      <c r="H395">
        <v>6000000</v>
      </c>
      <c r="I395">
        <v>0.09</v>
      </c>
      <c r="J395">
        <f t="shared" si="94"/>
        <v>156862745.09803921</v>
      </c>
      <c r="K395">
        <f t="shared" si="85"/>
        <v>2677.9597926744154</v>
      </c>
      <c r="L395">
        <f t="shared" si="86"/>
        <v>29755.108807493507</v>
      </c>
      <c r="N395">
        <v>20000000000</v>
      </c>
      <c r="O395" s="2">
        <f t="shared" si="87"/>
        <v>3.3044624636274293</v>
      </c>
      <c r="P395" s="2">
        <f t="shared" si="88"/>
        <v>1.474869602332683E-3</v>
      </c>
      <c r="Q395" s="2">
        <f t="shared" si="89"/>
        <v>4.463266321124026E-4</v>
      </c>
      <c r="R395">
        <v>120000</v>
      </c>
      <c r="S395">
        <f t="shared" si="90"/>
        <v>122980.39215686274</v>
      </c>
      <c r="T395">
        <f t="shared" si="91"/>
        <v>6955.6386739462205</v>
      </c>
      <c r="U395">
        <f t="shared" si="92"/>
        <v>77284.874154958015</v>
      </c>
      <c r="V395">
        <f t="shared" si="93"/>
        <v>76615489.695368499</v>
      </c>
    </row>
    <row r="396" spans="5:22" x14ac:dyDescent="0.15">
      <c r="E396" s="1">
        <v>43682</v>
      </c>
      <c r="F396">
        <f t="shared" si="83"/>
        <v>66246112017.646622</v>
      </c>
      <c r="G396">
        <f t="shared" si="84"/>
        <v>29527147.155461155</v>
      </c>
      <c r="H396">
        <v>6000000</v>
      </c>
      <c r="I396">
        <v>0.09</v>
      </c>
      <c r="J396">
        <f t="shared" si="94"/>
        <v>156862745.09803921</v>
      </c>
      <c r="K396">
        <f t="shared" si="85"/>
        <v>2674.3136696924089</v>
      </c>
      <c r="L396">
        <f t="shared" si="86"/>
        <v>29714.596329915654</v>
      </c>
      <c r="N396">
        <v>20000000000</v>
      </c>
      <c r="O396" s="2">
        <f t="shared" si="87"/>
        <v>3.3123056008823313</v>
      </c>
      <c r="P396" s="2">
        <f t="shared" si="88"/>
        <v>1.4763573577730577E-3</v>
      </c>
      <c r="Q396" s="2">
        <f t="shared" si="89"/>
        <v>4.4571894494873482E-4</v>
      </c>
      <c r="R396">
        <v>120000</v>
      </c>
      <c r="S396">
        <f t="shared" si="90"/>
        <v>122980.39215686274</v>
      </c>
      <c r="T396">
        <f t="shared" si="91"/>
        <v>6957.3068627379826</v>
      </c>
      <c r="U396">
        <f t="shared" si="92"/>
        <v>77303.409585977584</v>
      </c>
      <c r="V396">
        <f t="shared" si="93"/>
        <v>76815754.961680323</v>
      </c>
    </row>
    <row r="397" spans="5:22" x14ac:dyDescent="0.15">
      <c r="E397" s="1">
        <v>43683</v>
      </c>
      <c r="F397">
        <f t="shared" si="83"/>
        <v>66402974762.744659</v>
      </c>
      <c r="G397">
        <f t="shared" si="84"/>
        <v>29556861.751791071</v>
      </c>
      <c r="H397">
        <v>6000000</v>
      </c>
      <c r="I397">
        <v>0.09</v>
      </c>
      <c r="J397">
        <f t="shared" si="94"/>
        <v>156862745.09803921</v>
      </c>
      <c r="K397">
        <f t="shared" si="85"/>
        <v>2670.6811124709366</v>
      </c>
      <c r="L397">
        <f t="shared" si="86"/>
        <v>29674.234583010406</v>
      </c>
      <c r="N397">
        <v>20000000000</v>
      </c>
      <c r="O397" s="2">
        <f t="shared" si="87"/>
        <v>3.3201487381372328</v>
      </c>
      <c r="P397" s="2">
        <f t="shared" si="88"/>
        <v>1.4778430875895536E-3</v>
      </c>
      <c r="Q397" s="2">
        <f t="shared" si="89"/>
        <v>4.4511351874515606E-4</v>
      </c>
      <c r="R397">
        <v>120000</v>
      </c>
      <c r="S397">
        <f t="shared" si="90"/>
        <v>122980.39215686274</v>
      </c>
      <c r="T397">
        <f t="shared" si="91"/>
        <v>6958.9688448686456</v>
      </c>
      <c r="U397">
        <f t="shared" si="92"/>
        <v>77321.876054096065</v>
      </c>
      <c r="V397">
        <f t="shared" si="93"/>
        <v>77016038.763423175</v>
      </c>
    </row>
    <row r="398" spans="5:22" x14ac:dyDescent="0.15">
      <c r="E398" s="1">
        <v>43684</v>
      </c>
      <c r="F398">
        <f t="shared" si="83"/>
        <v>66559837507.842697</v>
      </c>
      <c r="G398">
        <f t="shared" si="84"/>
        <v>29586535.98637408</v>
      </c>
      <c r="H398">
        <v>6000000</v>
      </c>
      <c r="I398">
        <v>0.09</v>
      </c>
      <c r="J398">
        <f t="shared" si="94"/>
        <v>156862745.09803921</v>
      </c>
      <c r="K398">
        <f t="shared" si="85"/>
        <v>2667.0620386855289</v>
      </c>
      <c r="L398">
        <f t="shared" si="86"/>
        <v>29634.022652061434</v>
      </c>
      <c r="N398">
        <v>20000000000</v>
      </c>
      <c r="O398" s="2">
        <f t="shared" si="87"/>
        <v>3.3279918753921347</v>
      </c>
      <c r="P398" s="2">
        <f t="shared" si="88"/>
        <v>1.4793267993187041E-3</v>
      </c>
      <c r="Q398" s="2">
        <f t="shared" si="89"/>
        <v>4.4451033978092151E-4</v>
      </c>
      <c r="R398">
        <v>120000</v>
      </c>
      <c r="S398">
        <f t="shared" si="90"/>
        <v>122980.39215686274</v>
      </c>
      <c r="T398">
        <f t="shared" si="91"/>
        <v>6960.6246580036313</v>
      </c>
      <c r="U398">
        <f t="shared" si="92"/>
        <v>77340.273977818128</v>
      </c>
      <c r="V398">
        <f t="shared" si="93"/>
        <v>77216341.031634137</v>
      </c>
    </row>
    <row r="399" spans="5:22" x14ac:dyDescent="0.15">
      <c r="E399" s="1">
        <v>43685</v>
      </c>
      <c r="F399">
        <f t="shared" si="83"/>
        <v>66716700252.940735</v>
      </c>
      <c r="G399">
        <f t="shared" si="84"/>
        <v>29616170.00902614</v>
      </c>
      <c r="H399">
        <v>6000000</v>
      </c>
      <c r="I399">
        <v>0.09</v>
      </c>
      <c r="J399">
        <f t="shared" si="94"/>
        <v>156862745.09803921</v>
      </c>
      <c r="K399">
        <f t="shared" si="85"/>
        <v>2663.4563667036923</v>
      </c>
      <c r="L399">
        <f t="shared" si="86"/>
        <v>29593.959630041027</v>
      </c>
      <c r="N399">
        <v>20000000000</v>
      </c>
      <c r="O399" s="2">
        <f t="shared" si="87"/>
        <v>3.3358350126470366</v>
      </c>
      <c r="P399" s="2">
        <f t="shared" si="88"/>
        <v>1.480808500451307E-3</v>
      </c>
      <c r="Q399" s="2">
        <f t="shared" si="89"/>
        <v>4.4390939445061538E-4</v>
      </c>
      <c r="R399">
        <v>120000</v>
      </c>
      <c r="S399">
        <f t="shared" si="90"/>
        <v>122980.39215686274</v>
      </c>
      <c r="T399">
        <f t="shared" si="91"/>
        <v>6962.2743394917643</v>
      </c>
      <c r="U399">
        <f t="shared" si="92"/>
        <v>77358.603772130722</v>
      </c>
      <c r="V399">
        <f t="shared" si="93"/>
        <v>77416661.697768822</v>
      </c>
    </row>
    <row r="400" spans="5:22" x14ac:dyDescent="0.15">
      <c r="E400" s="1">
        <v>43686</v>
      </c>
      <c r="F400">
        <f t="shared" si="83"/>
        <v>66873562998.038773</v>
      </c>
      <c r="G400">
        <f t="shared" si="84"/>
        <v>29645763.968656182</v>
      </c>
      <c r="H400">
        <v>6000000</v>
      </c>
      <c r="I400">
        <v>0.09</v>
      </c>
      <c r="J400">
        <f t="shared" si="94"/>
        <v>156862745.09803921</v>
      </c>
      <c r="K400">
        <f t="shared" si="85"/>
        <v>2659.8640155774815</v>
      </c>
      <c r="L400">
        <f t="shared" si="86"/>
        <v>29554.044617527572</v>
      </c>
      <c r="N400">
        <v>20000000000</v>
      </c>
      <c r="O400" s="2">
        <f t="shared" si="87"/>
        <v>3.3436781499019386</v>
      </c>
      <c r="P400" s="2">
        <f t="shared" si="88"/>
        <v>1.482288198432809E-3</v>
      </c>
      <c r="Q400" s="2">
        <f t="shared" si="89"/>
        <v>4.4331066926291357E-4</v>
      </c>
      <c r="R400">
        <v>120000</v>
      </c>
      <c r="S400">
        <f t="shared" si="90"/>
        <v>122980.39215686274</v>
      </c>
      <c r="T400">
        <f t="shared" si="91"/>
        <v>6963.9179263686719</v>
      </c>
      <c r="U400">
        <f t="shared" si="92"/>
        <v>77376.865848540809</v>
      </c>
      <c r="V400">
        <f t="shared" si="93"/>
        <v>77617000.693697825</v>
      </c>
    </row>
    <row r="401" spans="5:22" x14ac:dyDescent="0.15">
      <c r="E401" s="1">
        <v>43687</v>
      </c>
      <c r="F401">
        <f t="shared" si="83"/>
        <v>67030425743.13681</v>
      </c>
      <c r="G401">
        <f t="shared" si="84"/>
        <v>29675318.013273709</v>
      </c>
      <c r="H401">
        <v>6000000</v>
      </c>
      <c r="I401">
        <v>0.09</v>
      </c>
      <c r="J401">
        <f t="shared" si="94"/>
        <v>156862745.09803921</v>
      </c>
      <c r="K401">
        <f t="shared" si="85"/>
        <v>2656.2849050361706</v>
      </c>
      <c r="L401">
        <f t="shared" si="86"/>
        <v>29514.276722624119</v>
      </c>
      <c r="N401">
        <v>20000000000</v>
      </c>
      <c r="O401" s="2">
        <f t="shared" si="87"/>
        <v>3.3515212871568405</v>
      </c>
      <c r="P401" s="2">
        <f t="shared" si="88"/>
        <v>1.4837659006636855E-3</v>
      </c>
      <c r="Q401" s="2">
        <f t="shared" si="89"/>
        <v>4.4271415083936176E-4</v>
      </c>
      <c r="R401">
        <v>120000</v>
      </c>
      <c r="S401">
        <f t="shared" si="90"/>
        <v>122980.39215686274</v>
      </c>
      <c r="T401">
        <f t="shared" si="91"/>
        <v>6965.5554553601414</v>
      </c>
      <c r="U401">
        <f t="shared" si="92"/>
        <v>77395.060615112685</v>
      </c>
      <c r="V401">
        <f t="shared" si="93"/>
        <v>77817357.951703236</v>
      </c>
    </row>
    <row r="402" spans="5:22" x14ac:dyDescent="0.15">
      <c r="E402" s="1">
        <v>43688</v>
      </c>
      <c r="F402">
        <f t="shared" si="83"/>
        <v>67187288488.234848</v>
      </c>
      <c r="G402">
        <f t="shared" si="84"/>
        <v>29704832.289996333</v>
      </c>
      <c r="H402">
        <v>6000000</v>
      </c>
      <c r="I402">
        <v>0.09</v>
      </c>
      <c r="J402">
        <f t="shared" si="94"/>
        <v>156862745.09803921</v>
      </c>
      <c r="K402">
        <f t="shared" si="85"/>
        <v>2652.7189554790211</v>
      </c>
      <c r="L402">
        <f t="shared" si="86"/>
        <v>29474.655060878013</v>
      </c>
      <c r="N402">
        <v>20000000000</v>
      </c>
      <c r="O402" s="2">
        <f t="shared" si="87"/>
        <v>3.3593644244117424</v>
      </c>
      <c r="P402" s="2">
        <f t="shared" si="88"/>
        <v>1.4852416144998167E-3</v>
      </c>
      <c r="Q402" s="2">
        <f t="shared" si="89"/>
        <v>4.421198259131702E-4</v>
      </c>
      <c r="R402">
        <v>120000</v>
      </c>
      <c r="S402">
        <f t="shared" si="90"/>
        <v>122980.39215686274</v>
      </c>
      <c r="T402">
        <f t="shared" si="91"/>
        <v>6967.1869628854174</v>
      </c>
      <c r="U402">
        <f t="shared" si="92"/>
        <v>77413.188476504642</v>
      </c>
      <c r="V402">
        <f t="shared" si="93"/>
        <v>78017733.404475212</v>
      </c>
    </row>
    <row r="403" spans="5:22" x14ac:dyDescent="0.15">
      <c r="E403" s="1">
        <v>43689</v>
      </c>
      <c r="F403">
        <f t="shared" si="83"/>
        <v>67344151233.332886</v>
      </c>
      <c r="G403">
        <f t="shared" si="84"/>
        <v>29734306.94505721</v>
      </c>
      <c r="H403">
        <v>6000000</v>
      </c>
      <c r="I403">
        <v>0.09</v>
      </c>
      <c r="J403">
        <f t="shared" si="94"/>
        <v>156862745.09803921</v>
      </c>
      <c r="K403">
        <f t="shared" si="85"/>
        <v>2649.1660879681399</v>
      </c>
      <c r="L403">
        <f t="shared" si="86"/>
        <v>29435.178755201556</v>
      </c>
      <c r="N403">
        <v>20000000000</v>
      </c>
      <c r="O403" s="2">
        <f t="shared" si="87"/>
        <v>3.3672075616666444</v>
      </c>
      <c r="P403" s="2">
        <f t="shared" si="88"/>
        <v>1.4867153472528606E-3</v>
      </c>
      <c r="Q403" s="2">
        <f t="shared" si="89"/>
        <v>4.4152768132802329E-4</v>
      </c>
      <c r="R403">
        <v>120000</v>
      </c>
      <c r="S403">
        <f t="shared" si="90"/>
        <v>122980.39215686274</v>
      </c>
      <c r="T403">
        <f t="shared" si="91"/>
        <v>6968.8124850604827</v>
      </c>
      <c r="U403">
        <f t="shared" si="92"/>
        <v>77431.249834005372</v>
      </c>
      <c r="V403">
        <f t="shared" si="93"/>
        <v>78218126.985108584</v>
      </c>
    </row>
    <row r="404" spans="5:22" x14ac:dyDescent="0.15">
      <c r="E404" s="1">
        <v>43690</v>
      </c>
      <c r="F404">
        <f t="shared" si="83"/>
        <v>67501013978.430923</v>
      </c>
      <c r="G404">
        <f t="shared" si="84"/>
        <v>29763742.123812411</v>
      </c>
      <c r="H404">
        <v>6000000</v>
      </c>
      <c r="I404">
        <v>0.09</v>
      </c>
      <c r="J404">
        <f t="shared" si="94"/>
        <v>156862745.09803921</v>
      </c>
      <c r="K404">
        <f t="shared" si="85"/>
        <v>2645.6262242214343</v>
      </c>
      <c r="L404">
        <f t="shared" si="86"/>
        <v>29395.846935793717</v>
      </c>
      <c r="N404">
        <v>20000000000</v>
      </c>
      <c r="O404" s="2">
        <f t="shared" si="87"/>
        <v>3.3750506989215463</v>
      </c>
      <c r="P404" s="2">
        <f t="shared" si="88"/>
        <v>1.4881871061906205E-3</v>
      </c>
      <c r="Q404" s="2">
        <f t="shared" si="89"/>
        <v>4.4093770403690573E-4</v>
      </c>
      <c r="R404">
        <v>120000</v>
      </c>
      <c r="S404">
        <f t="shared" si="90"/>
        <v>122980.39215686274</v>
      </c>
      <c r="T404">
        <f t="shared" si="91"/>
        <v>6970.4320577012741</v>
      </c>
      <c r="U404">
        <f t="shared" si="92"/>
        <v>77449.24508556971</v>
      </c>
      <c r="V404">
        <f t="shared" si="93"/>
        <v>78418538.627099454</v>
      </c>
    </row>
    <row r="405" spans="5:22" x14ac:dyDescent="0.15">
      <c r="E405" s="1">
        <v>43691</v>
      </c>
      <c r="F405">
        <f t="shared" si="83"/>
        <v>67657876723.528961</v>
      </c>
      <c r="G405">
        <f t="shared" si="84"/>
        <v>29793137.970748205</v>
      </c>
      <c r="H405">
        <v>6000000</v>
      </c>
      <c r="I405">
        <v>0.09</v>
      </c>
      <c r="J405">
        <f t="shared" si="94"/>
        <v>156862745.09803921</v>
      </c>
      <c r="K405">
        <f t="shared" si="85"/>
        <v>2642.0992866056549</v>
      </c>
      <c r="L405">
        <f t="shared" si="86"/>
        <v>29356.658740062834</v>
      </c>
      <c r="N405">
        <v>20000000000</v>
      </c>
      <c r="O405" s="2">
        <f t="shared" si="87"/>
        <v>3.3828938361764482</v>
      </c>
      <c r="P405" s="2">
        <f t="shared" si="88"/>
        <v>1.4896568985374103E-3</v>
      </c>
      <c r="Q405" s="2">
        <f t="shared" si="89"/>
        <v>4.4034988110094251E-4</v>
      </c>
      <c r="R405">
        <v>120000</v>
      </c>
      <c r="S405">
        <f t="shared" si="90"/>
        <v>122980.39215686274</v>
      </c>
      <c r="T405">
        <f t="shared" si="91"/>
        <v>6972.0457163268675</v>
      </c>
      <c r="U405">
        <f t="shared" si="92"/>
        <v>77467.174625854081</v>
      </c>
      <c r="V405">
        <f t="shared" si="93"/>
        <v>78618968.264341891</v>
      </c>
    </row>
    <row r="406" spans="5:22" x14ac:dyDescent="0.15">
      <c r="E406" s="1">
        <v>43692</v>
      </c>
      <c r="F406">
        <f t="shared" si="83"/>
        <v>67814739468.626999</v>
      </c>
      <c r="G406">
        <f t="shared" si="84"/>
        <v>29822494.629488267</v>
      </c>
      <c r="H406">
        <v>6000000</v>
      </c>
      <c r="I406">
        <v>0.09</v>
      </c>
      <c r="J406">
        <f t="shared" si="94"/>
        <v>156862745.09803921</v>
      </c>
      <c r="K406">
        <f t="shared" si="85"/>
        <v>2638.5851981295295</v>
      </c>
      <c r="L406">
        <f t="shared" si="86"/>
        <v>29317.613312550329</v>
      </c>
      <c r="N406">
        <v>20000000000</v>
      </c>
      <c r="O406" s="2">
        <f t="shared" si="87"/>
        <v>3.3907369734313502</v>
      </c>
      <c r="P406" s="2">
        <f t="shared" si="88"/>
        <v>1.4911247314744133E-3</v>
      </c>
      <c r="Q406" s="2">
        <f t="shared" si="89"/>
        <v>4.3976419968825496E-4</v>
      </c>
      <c r="R406">
        <v>120000</v>
      </c>
      <c r="S406">
        <f t="shared" si="90"/>
        <v>122980.39215686274</v>
      </c>
      <c r="T406">
        <f t="shared" si="91"/>
        <v>6973.6534961626166</v>
      </c>
      <c r="U406">
        <f t="shared" si="92"/>
        <v>77485.038846251293</v>
      </c>
      <c r="V406">
        <f t="shared" si="93"/>
        <v>78819415.831124619</v>
      </c>
    </row>
    <row r="407" spans="5:22" x14ac:dyDescent="0.15">
      <c r="E407" s="1">
        <v>43693</v>
      </c>
      <c r="F407">
        <f t="shared" si="83"/>
        <v>67971602213.725037</v>
      </c>
      <c r="G407">
        <f t="shared" si="84"/>
        <v>29851812.242800817</v>
      </c>
      <c r="H407">
        <v>6000000</v>
      </c>
      <c r="I407">
        <v>0.09</v>
      </c>
      <c r="J407">
        <f t="shared" si="94"/>
        <v>156862745.09803921</v>
      </c>
      <c r="K407">
        <f t="shared" si="85"/>
        <v>2635.0838824369844</v>
      </c>
      <c r="L407">
        <f t="shared" si="86"/>
        <v>29278.709804855382</v>
      </c>
      <c r="N407">
        <v>20000000000</v>
      </c>
      <c r="O407" s="2">
        <f t="shared" si="87"/>
        <v>3.3985801106862517</v>
      </c>
      <c r="P407" s="2">
        <f t="shared" si="88"/>
        <v>1.4925906121400409E-3</v>
      </c>
      <c r="Q407" s="2">
        <f t="shared" si="89"/>
        <v>4.3918064707283076E-4</v>
      </c>
      <c r="R407">
        <v>120000</v>
      </c>
      <c r="S407">
        <f t="shared" si="90"/>
        <v>122980.39215686274</v>
      </c>
      <c r="T407">
        <f t="shared" si="91"/>
        <v>6975.2554321432608</v>
      </c>
      <c r="U407">
        <f t="shared" si="92"/>
        <v>77502.838134925129</v>
      </c>
      <c r="V407">
        <f t="shared" si="93"/>
        <v>79019881.262127742</v>
      </c>
    </row>
    <row r="408" spans="5:22" x14ac:dyDescent="0.15">
      <c r="E408" s="1">
        <v>43694</v>
      </c>
      <c r="F408">
        <f t="shared" si="83"/>
        <v>68128464958.823074</v>
      </c>
      <c r="G408">
        <f t="shared" si="84"/>
        <v>29881090.952605672</v>
      </c>
      <c r="H408">
        <v>6000000</v>
      </c>
      <c r="I408">
        <v>0.09</v>
      </c>
      <c r="J408">
        <f t="shared" si="94"/>
        <v>156862745.09803921</v>
      </c>
      <c r="K408">
        <f t="shared" si="85"/>
        <v>2631.5952638004546</v>
      </c>
      <c r="L408">
        <f t="shared" si="86"/>
        <v>29239.947375560609</v>
      </c>
      <c r="N408">
        <v>20000000000</v>
      </c>
      <c r="O408" s="2">
        <f t="shared" si="87"/>
        <v>3.4064232479411536</v>
      </c>
      <c r="P408" s="2">
        <f t="shared" si="88"/>
        <v>1.4940545476302837E-3</v>
      </c>
      <c r="Q408" s="2">
        <f t="shared" si="89"/>
        <v>4.3859921063340912E-4</v>
      </c>
      <c r="R408">
        <v>120000</v>
      </c>
      <c r="S408">
        <f t="shared" si="90"/>
        <v>122980.39215686274</v>
      </c>
      <c r="T408">
        <f t="shared" si="91"/>
        <v>6976.851558915977</v>
      </c>
      <c r="U408">
        <f t="shared" si="92"/>
        <v>77520.572876844191</v>
      </c>
      <c r="V408">
        <f t="shared" si="93"/>
        <v>79220364.492419541</v>
      </c>
    </row>
    <row r="409" spans="5:22" x14ac:dyDescent="0.15">
      <c r="E409" s="1">
        <v>43695</v>
      </c>
      <c r="F409">
        <f t="shared" si="83"/>
        <v>68285327703.921112</v>
      </c>
      <c r="G409">
        <f t="shared" si="84"/>
        <v>29910330.899981234</v>
      </c>
      <c r="H409">
        <v>6000000</v>
      </c>
      <c r="I409">
        <v>0.09</v>
      </c>
      <c r="J409">
        <f t="shared" si="94"/>
        <v>156862745.09803921</v>
      </c>
      <c r="K409">
        <f t="shared" si="85"/>
        <v>2628.1192671142771</v>
      </c>
      <c r="L409">
        <f t="shared" si="86"/>
        <v>29201.325190158637</v>
      </c>
      <c r="N409">
        <v>20000000000</v>
      </c>
      <c r="O409" s="2">
        <f t="shared" si="87"/>
        <v>3.4142663851960555</v>
      </c>
      <c r="P409" s="2">
        <f t="shared" si="88"/>
        <v>1.4955165449990616E-3</v>
      </c>
      <c r="Q409" s="2">
        <f t="shared" si="89"/>
        <v>4.3801987785237954E-4</v>
      </c>
      <c r="R409">
        <v>120000</v>
      </c>
      <c r="S409">
        <f t="shared" si="90"/>
        <v>122980.39215686274</v>
      </c>
      <c r="T409">
        <f t="shared" si="91"/>
        <v>6978.4419108434076</v>
      </c>
      <c r="U409">
        <f t="shared" si="92"/>
        <v>77538.243453815638</v>
      </c>
      <c r="V409">
        <f t="shared" si="93"/>
        <v>79420865.457453251</v>
      </c>
    </row>
    <row r="410" spans="5:22" x14ac:dyDescent="0.15">
      <c r="E410" s="1">
        <v>43696</v>
      </c>
      <c r="F410">
        <f t="shared" si="83"/>
        <v>68442190449.01915</v>
      </c>
      <c r="G410">
        <f t="shared" si="84"/>
        <v>29939532.225171395</v>
      </c>
      <c r="H410">
        <v>6000000</v>
      </c>
      <c r="I410">
        <v>0.09</v>
      </c>
      <c r="J410">
        <f t="shared" si="94"/>
        <v>156862745.09803921</v>
      </c>
      <c r="K410">
        <f t="shared" si="85"/>
        <v>2624.6558178881719</v>
      </c>
      <c r="L410">
        <f t="shared" si="86"/>
        <v>29162.84242097969</v>
      </c>
      <c r="N410">
        <v>20000000000</v>
      </c>
      <c r="O410" s="2">
        <f t="shared" si="87"/>
        <v>3.4221095224509575</v>
      </c>
      <c r="P410" s="2">
        <f t="shared" si="88"/>
        <v>1.4969766112585697E-3</v>
      </c>
      <c r="Q410" s="2">
        <f t="shared" si="89"/>
        <v>4.3744263631469529E-4</v>
      </c>
      <c r="R410">
        <v>120000</v>
      </c>
      <c r="S410">
        <f t="shared" si="90"/>
        <v>122980.39215686274</v>
      </c>
      <c r="T410">
        <f t="shared" si="91"/>
        <v>6980.0265220066467</v>
      </c>
      <c r="U410">
        <f t="shared" si="92"/>
        <v>77555.850244518297</v>
      </c>
      <c r="V410">
        <f t="shared" si="93"/>
        <v>79621384.093063936</v>
      </c>
    </row>
    <row r="411" spans="5:22" x14ac:dyDescent="0.15">
      <c r="E411" s="1">
        <v>43697</v>
      </c>
      <c r="F411">
        <f t="shared" si="83"/>
        <v>68599053194.117187</v>
      </c>
      <c r="G411">
        <f t="shared" si="84"/>
        <v>29968695.067592375</v>
      </c>
      <c r="H411">
        <v>6000000</v>
      </c>
      <c r="I411">
        <v>0.09</v>
      </c>
      <c r="J411">
        <f t="shared" si="94"/>
        <v>156862745.09803921</v>
      </c>
      <c r="K411">
        <f t="shared" si="85"/>
        <v>2621.2048422408011</v>
      </c>
      <c r="L411">
        <f t="shared" si="86"/>
        <v>29124.498247120013</v>
      </c>
      <c r="N411">
        <v>20000000000</v>
      </c>
      <c r="O411" s="2">
        <f t="shared" si="87"/>
        <v>3.4299526597058594</v>
      </c>
      <c r="P411" s="2">
        <f t="shared" si="88"/>
        <v>1.4984347533796188E-3</v>
      </c>
      <c r="Q411" s="2">
        <f t="shared" si="89"/>
        <v>4.3686747370680015E-4</v>
      </c>
      <c r="R411">
        <v>120000</v>
      </c>
      <c r="S411">
        <f t="shared" si="90"/>
        <v>122980.39215686274</v>
      </c>
      <c r="T411">
        <f t="shared" si="91"/>
        <v>6981.6054262081771</v>
      </c>
      <c r="U411">
        <f t="shared" si="92"/>
        <v>77573.393624535311</v>
      </c>
      <c r="V411">
        <f t="shared" si="93"/>
        <v>79821920.335465327</v>
      </c>
    </row>
    <row r="412" spans="5:22" x14ac:dyDescent="0.15">
      <c r="E412" s="1">
        <v>43698</v>
      </c>
      <c r="F412">
        <f t="shared" si="83"/>
        <v>68755915939.215225</v>
      </c>
      <c r="G412">
        <f t="shared" si="84"/>
        <v>29997819.565839496</v>
      </c>
      <c r="H412">
        <v>6000000</v>
      </c>
      <c r="I412">
        <v>0.09</v>
      </c>
      <c r="J412">
        <f t="shared" si="94"/>
        <v>156862745.09803921</v>
      </c>
      <c r="K412">
        <f t="shared" si="85"/>
        <v>2617.7662668934163</v>
      </c>
      <c r="L412">
        <f t="shared" si="86"/>
        <v>29086.291854371295</v>
      </c>
      <c r="N412">
        <v>20000000000</v>
      </c>
      <c r="O412" s="2">
        <f t="shared" si="87"/>
        <v>3.4377957969607613</v>
      </c>
      <c r="P412" s="2">
        <f t="shared" si="88"/>
        <v>1.4998909782919748E-3</v>
      </c>
      <c r="Q412" s="2">
        <f t="shared" si="89"/>
        <v>4.3629437781556935E-4</v>
      </c>
      <c r="R412">
        <v>120000</v>
      </c>
      <c r="S412">
        <f t="shared" si="90"/>
        <v>122980.39215686274</v>
      </c>
      <c r="T412">
        <f t="shared" si="91"/>
        <v>6983.1786569747874</v>
      </c>
      <c r="U412">
        <f t="shared" si="92"/>
        <v>77590.873966386527</v>
      </c>
      <c r="V412">
        <f t="shared" si="93"/>
        <v>80022474.121246725</v>
      </c>
    </row>
    <row r="413" spans="5:22" x14ac:dyDescent="0.15">
      <c r="E413" s="1">
        <v>43699</v>
      </c>
      <c r="F413">
        <f t="shared" si="83"/>
        <v>68912778684.313263</v>
      </c>
      <c r="G413">
        <f t="shared" si="84"/>
        <v>30026905.857693866</v>
      </c>
      <c r="H413">
        <v>6000000</v>
      </c>
      <c r="I413">
        <v>0.09</v>
      </c>
      <c r="J413">
        <f t="shared" si="94"/>
        <v>156862745.09803921</v>
      </c>
      <c r="K413">
        <f t="shared" si="85"/>
        <v>2614.3400191635815</v>
      </c>
      <c r="L413">
        <f t="shared" si="86"/>
        <v>29048.222435150907</v>
      </c>
      <c r="N413">
        <v>20000000000</v>
      </c>
      <c r="O413" s="2">
        <f t="shared" si="87"/>
        <v>3.4456389342156633</v>
      </c>
      <c r="P413" s="2">
        <f t="shared" si="88"/>
        <v>1.5013452928846933E-3</v>
      </c>
      <c r="Q413" s="2">
        <f t="shared" si="89"/>
        <v>4.3572333652726363E-4</v>
      </c>
      <c r="R413">
        <v>120000</v>
      </c>
      <c r="S413">
        <f t="shared" si="90"/>
        <v>122980.39215686274</v>
      </c>
      <c r="T413">
        <f t="shared" si="91"/>
        <v>6984.7462475604352</v>
      </c>
      <c r="U413">
        <f t="shared" si="92"/>
        <v>77608.291639560397</v>
      </c>
      <c r="V413">
        <f t="shared" si="93"/>
        <v>80223045.387369975</v>
      </c>
    </row>
    <row r="414" spans="5:22" x14ac:dyDescent="0.15">
      <c r="E414" s="1">
        <v>43700</v>
      </c>
      <c r="F414">
        <f t="shared" si="83"/>
        <v>69069641429.411301</v>
      </c>
      <c r="G414">
        <f t="shared" si="84"/>
        <v>30055954.080129016</v>
      </c>
      <c r="H414">
        <v>6000000</v>
      </c>
      <c r="I414">
        <v>0.09</v>
      </c>
      <c r="J414">
        <f t="shared" si="94"/>
        <v>156862745.09803921</v>
      </c>
      <c r="K414">
        <f t="shared" si="85"/>
        <v>2610.9260269589781</v>
      </c>
      <c r="L414">
        <f t="shared" si="86"/>
        <v>29010.289188433093</v>
      </c>
      <c r="N414">
        <v>20000000000</v>
      </c>
      <c r="O414" s="2">
        <f t="shared" si="87"/>
        <v>3.4534820714705652</v>
      </c>
      <c r="P414" s="2">
        <f t="shared" si="88"/>
        <v>1.5027977040064507E-3</v>
      </c>
      <c r="Q414" s="2">
        <f t="shared" si="89"/>
        <v>4.3515433782649637E-4</v>
      </c>
      <c r="R414">
        <v>120000</v>
      </c>
      <c r="S414">
        <f t="shared" si="90"/>
        <v>122980.39215686274</v>
      </c>
      <c r="T414">
        <f t="shared" si="91"/>
        <v>6986.3082309490901</v>
      </c>
      <c r="U414">
        <f t="shared" si="92"/>
        <v>77625.64701054545</v>
      </c>
      <c r="V414">
        <f t="shared" si="93"/>
        <v>80423634.071166411</v>
      </c>
    </row>
    <row r="415" spans="5:22" x14ac:dyDescent="0.15">
      <c r="E415" s="1">
        <v>43701</v>
      </c>
      <c r="F415">
        <f t="shared" si="83"/>
        <v>69226504174.509338</v>
      </c>
      <c r="G415">
        <f t="shared" si="84"/>
        <v>30084964.36931745</v>
      </c>
      <c r="H415">
        <v>6000000</v>
      </c>
      <c r="I415">
        <v>0.09</v>
      </c>
      <c r="J415">
        <f t="shared" si="94"/>
        <v>156862745.09803921</v>
      </c>
      <c r="K415">
        <f t="shared" si="85"/>
        <v>2607.524218771287</v>
      </c>
      <c r="L415">
        <f t="shared" si="86"/>
        <v>28972.491319680968</v>
      </c>
      <c r="N415">
        <v>20000000000</v>
      </c>
      <c r="O415" s="2">
        <f t="shared" si="87"/>
        <v>3.4613252087254671</v>
      </c>
      <c r="P415" s="2">
        <f t="shared" si="88"/>
        <v>1.5042482184658725E-3</v>
      </c>
      <c r="Q415" s="2">
        <f t="shared" si="89"/>
        <v>4.3458736979521447E-4</v>
      </c>
      <c r="R415">
        <v>120000</v>
      </c>
      <c r="S415">
        <f t="shared" si="90"/>
        <v>122980.39215686274</v>
      </c>
      <c r="T415">
        <f t="shared" si="91"/>
        <v>6987.8646398575229</v>
      </c>
      <c r="U415">
        <f t="shared" si="92"/>
        <v>77642.940442861363</v>
      </c>
      <c r="V415">
        <f t="shared" si="93"/>
        <v>80624240.11033383</v>
      </c>
    </row>
    <row r="416" spans="5:22" x14ac:dyDescent="0.15">
      <c r="E416" s="1">
        <v>43702</v>
      </c>
      <c r="F416">
        <f t="shared" si="83"/>
        <v>69383366919.607376</v>
      </c>
      <c r="G416">
        <f t="shared" si="84"/>
        <v>30113936.860637132</v>
      </c>
      <c r="H416">
        <v>6000000</v>
      </c>
      <c r="I416">
        <v>0.09</v>
      </c>
      <c r="J416">
        <f t="shared" si="94"/>
        <v>156862745.09803921</v>
      </c>
      <c r="K416">
        <f t="shared" si="85"/>
        <v>2604.1345236701468</v>
      </c>
      <c r="L416">
        <f t="shared" si="86"/>
        <v>28934.828040779408</v>
      </c>
      <c r="N416">
        <v>20000000000</v>
      </c>
      <c r="O416" s="2">
        <f t="shared" si="87"/>
        <v>3.4691683459803686</v>
      </c>
      <c r="P416" s="2">
        <f t="shared" si="88"/>
        <v>1.5056968430318565E-3</v>
      </c>
      <c r="Q416" s="2">
        <f t="shared" si="89"/>
        <v>4.340224206116912E-4</v>
      </c>
      <c r="R416">
        <v>120000</v>
      </c>
      <c r="S416">
        <f t="shared" si="90"/>
        <v>122980.39215686274</v>
      </c>
      <c r="T416">
        <f t="shared" si="91"/>
        <v>6989.4155067380743</v>
      </c>
      <c r="U416">
        <f t="shared" si="92"/>
        <v>77660.172297089724</v>
      </c>
      <c r="V416">
        <f t="shared" si="93"/>
        <v>80824863.442933559</v>
      </c>
    </row>
    <row r="417" spans="5:22" x14ac:dyDescent="0.15">
      <c r="E417" s="1">
        <v>43703</v>
      </c>
      <c r="F417">
        <f t="shared" si="83"/>
        <v>69540229664.705414</v>
      </c>
      <c r="G417">
        <f t="shared" si="84"/>
        <v>30142871.688677911</v>
      </c>
      <c r="H417">
        <v>6000000</v>
      </c>
      <c r="I417">
        <v>0.09</v>
      </c>
      <c r="J417">
        <f t="shared" si="94"/>
        <v>156862745.09803921</v>
      </c>
      <c r="K417">
        <f t="shared" si="85"/>
        <v>2600.7568712971924</v>
      </c>
      <c r="L417">
        <f t="shared" si="86"/>
        <v>28897.298569968807</v>
      </c>
      <c r="N417">
        <v>20000000000</v>
      </c>
      <c r="O417" s="2">
        <f t="shared" si="87"/>
        <v>3.4770114832352705</v>
      </c>
      <c r="P417" s="2">
        <f t="shared" si="88"/>
        <v>1.5071435844338954E-3</v>
      </c>
      <c r="Q417" s="2">
        <f t="shared" si="89"/>
        <v>4.3345947854953206E-4</v>
      </c>
      <c r="R417">
        <v>120000</v>
      </c>
      <c r="S417">
        <f t="shared" si="90"/>
        <v>122980.39215686274</v>
      </c>
      <c r="T417">
        <f t="shared" si="91"/>
        <v>6990.9608637813881</v>
      </c>
      <c r="U417">
        <f t="shared" si="92"/>
        <v>77677.342930904313</v>
      </c>
      <c r="V417">
        <f t="shared" si="93"/>
        <v>81025504.007387519</v>
      </c>
    </row>
    <row r="418" spans="5:22" x14ac:dyDescent="0.15">
      <c r="E418" s="1">
        <v>43704</v>
      </c>
      <c r="F418">
        <f t="shared" si="83"/>
        <v>69697092409.803452</v>
      </c>
      <c r="G418">
        <f t="shared" si="84"/>
        <v>30171768.987247881</v>
      </c>
      <c r="H418">
        <v>6000000</v>
      </c>
      <c r="I418">
        <v>0.09</v>
      </c>
      <c r="J418">
        <f t="shared" si="94"/>
        <v>156862745.09803921</v>
      </c>
      <c r="K418">
        <f t="shared" si="85"/>
        <v>2597.3911918601625</v>
      </c>
      <c r="L418">
        <f t="shared" si="86"/>
        <v>28859.902131779585</v>
      </c>
      <c r="N418">
        <v>20000000000</v>
      </c>
      <c r="O418" s="2">
        <f t="shared" si="87"/>
        <v>3.4848546204901725</v>
      </c>
      <c r="P418" s="2">
        <f t="shared" si="88"/>
        <v>1.508588449362394E-3</v>
      </c>
      <c r="Q418" s="2">
        <f t="shared" si="89"/>
        <v>4.3289853197669379E-4</v>
      </c>
      <c r="R418">
        <v>120000</v>
      </c>
      <c r="S418">
        <f t="shared" si="90"/>
        <v>122980.39215686274</v>
      </c>
      <c r="T418">
        <f t="shared" si="91"/>
        <v>6992.5007429190982</v>
      </c>
      <c r="U418">
        <f t="shared" si="92"/>
        <v>77694.452699101093</v>
      </c>
      <c r="V418">
        <f t="shared" si="93"/>
        <v>81226161.742475286</v>
      </c>
    </row>
    <row r="419" spans="5:22" x14ac:dyDescent="0.15">
      <c r="E419" s="1">
        <v>43705</v>
      </c>
      <c r="F419">
        <f t="shared" si="83"/>
        <v>69853955154.901489</v>
      </c>
      <c r="G419">
        <f t="shared" si="84"/>
        <v>30200628.889379662</v>
      </c>
      <c r="H419">
        <v>6000000</v>
      </c>
      <c r="I419">
        <v>0.09</v>
      </c>
      <c r="J419">
        <f t="shared" si="94"/>
        <v>156862745.09803921</v>
      </c>
      <c r="K419">
        <f t="shared" si="85"/>
        <v>2594.0374161270856</v>
      </c>
      <c r="L419">
        <f t="shared" si="86"/>
        <v>28822.637956967621</v>
      </c>
      <c r="N419">
        <v>20000000000</v>
      </c>
      <c r="O419" s="2">
        <f t="shared" si="87"/>
        <v>3.4926977577450744</v>
      </c>
      <c r="P419" s="2">
        <f t="shared" si="88"/>
        <v>1.5100314444689831E-3</v>
      </c>
      <c r="Q419" s="2">
        <f t="shared" si="89"/>
        <v>4.3233956935451428E-4</v>
      </c>
      <c r="R419">
        <v>120000</v>
      </c>
      <c r="S419">
        <f t="shared" si="90"/>
        <v>122980.39215686274</v>
      </c>
      <c r="T419">
        <f t="shared" si="91"/>
        <v>6994.0351758264951</v>
      </c>
      <c r="U419">
        <f t="shared" si="92"/>
        <v>77711.501953627725</v>
      </c>
      <c r="V419">
        <f t="shared" si="93"/>
        <v>81426836.58733125</v>
      </c>
    </row>
    <row r="420" spans="5:22" x14ac:dyDescent="0.15">
      <c r="E420" s="1">
        <v>43706</v>
      </c>
      <c r="F420">
        <f t="shared" si="83"/>
        <v>70010817899.999527</v>
      </c>
      <c r="G420">
        <f t="shared" si="84"/>
        <v>30229451.527336631</v>
      </c>
      <c r="H420">
        <v>6000000</v>
      </c>
      <c r="I420">
        <v>0.09</v>
      </c>
      <c r="J420">
        <f t="shared" si="94"/>
        <v>156862745.09803921</v>
      </c>
      <c r="K420">
        <f t="shared" si="85"/>
        <v>2590.6954754205349</v>
      </c>
      <c r="L420">
        <f t="shared" si="86"/>
        <v>28785.505282450387</v>
      </c>
      <c r="N420">
        <v>20000000000</v>
      </c>
      <c r="O420" s="2">
        <f t="shared" si="87"/>
        <v>3.5005408949999763</v>
      </c>
      <c r="P420" s="2">
        <f t="shared" si="88"/>
        <v>1.5114725763668315E-3</v>
      </c>
      <c r="Q420" s="2">
        <f t="shared" si="89"/>
        <v>4.3178257923675586E-4</v>
      </c>
      <c r="R420">
        <v>120000</v>
      </c>
      <c r="S420">
        <f t="shared" si="90"/>
        <v>122980.39215686274</v>
      </c>
      <c r="T420">
        <f t="shared" si="91"/>
        <v>6995.5641939251482</v>
      </c>
      <c r="U420">
        <f t="shared" si="92"/>
        <v>77728.491043612754</v>
      </c>
      <c r="V420">
        <f t="shared" si="93"/>
        <v>81627528.481441751</v>
      </c>
    </row>
    <row r="421" spans="5:22" x14ac:dyDescent="0.15">
      <c r="E421" s="1">
        <v>43707</v>
      </c>
      <c r="F421">
        <f t="shared" si="83"/>
        <v>70167680645.097565</v>
      </c>
      <c r="G421">
        <f t="shared" si="84"/>
        <v>30258237.032619081</v>
      </c>
      <c r="H421">
        <v>6000000</v>
      </c>
      <c r="I421">
        <v>0.09</v>
      </c>
      <c r="J421">
        <f t="shared" si="94"/>
        <v>156862745.09803921</v>
      </c>
      <c r="K421">
        <f t="shared" si="85"/>
        <v>2587.3653016119592</v>
      </c>
      <c r="L421">
        <f t="shared" si="86"/>
        <v>28748.503351243991</v>
      </c>
      <c r="N421">
        <v>20000000000</v>
      </c>
      <c r="O421" s="2">
        <f t="shared" si="87"/>
        <v>3.5083840322548783</v>
      </c>
      <c r="P421" s="2">
        <f t="shared" si="88"/>
        <v>1.5129118516309542E-3</v>
      </c>
      <c r="Q421" s="2">
        <f t="shared" si="89"/>
        <v>4.3122755026865986E-4</v>
      </c>
      <c r="R421">
        <v>120000</v>
      </c>
      <c r="S421">
        <f t="shared" si="90"/>
        <v>122980.39215686274</v>
      </c>
      <c r="T421">
        <f t="shared" si="91"/>
        <v>6997.0878283855063</v>
      </c>
      <c r="U421">
        <f t="shared" si="92"/>
        <v>77745.420315394513</v>
      </c>
      <c r="V421">
        <f t="shared" si="93"/>
        <v>81828237.364642233</v>
      </c>
    </row>
    <row r="422" spans="5:22" x14ac:dyDescent="0.15">
      <c r="E422" s="1">
        <v>43708</v>
      </c>
      <c r="F422">
        <f t="shared" si="83"/>
        <v>70324543390.195602</v>
      </c>
      <c r="G422">
        <f t="shared" si="84"/>
        <v>30286985.535970327</v>
      </c>
      <c r="H422">
        <v>6000000</v>
      </c>
      <c r="I422">
        <v>0.09</v>
      </c>
      <c r="J422">
        <f t="shared" si="94"/>
        <v>156862745.09803921</v>
      </c>
      <c r="K422">
        <f t="shared" si="85"/>
        <v>2584.0468271160789</v>
      </c>
      <c r="L422">
        <f t="shared" si="86"/>
        <v>28711.631412400879</v>
      </c>
      <c r="N422">
        <v>20000000000</v>
      </c>
      <c r="O422" s="2">
        <f t="shared" si="87"/>
        <v>3.5162271695097802</v>
      </c>
      <c r="P422" s="2">
        <f t="shared" si="88"/>
        <v>1.5143492767985163E-3</v>
      </c>
      <c r="Q422" s="2">
        <f t="shared" si="89"/>
        <v>4.3067447118601314E-4</v>
      </c>
      <c r="R422">
        <v>120000</v>
      </c>
      <c r="S422">
        <f t="shared" si="90"/>
        <v>122980.39215686274</v>
      </c>
      <c r="T422">
        <f t="shared" si="91"/>
        <v>6998.6061101294572</v>
      </c>
      <c r="U422">
        <f t="shared" si="92"/>
        <v>77762.290112549526</v>
      </c>
      <c r="V422">
        <f t="shared" si="93"/>
        <v>82028963.177114502</v>
      </c>
    </row>
    <row r="423" spans="5:22" x14ac:dyDescent="0.15">
      <c r="E423" s="1">
        <v>43709</v>
      </c>
      <c r="F423">
        <f t="shared" si="83"/>
        <v>70481406135.29364</v>
      </c>
      <c r="G423">
        <f t="shared" si="84"/>
        <v>30315697.167382728</v>
      </c>
      <c r="H423">
        <v>6000000</v>
      </c>
      <c r="I423">
        <v>0.09</v>
      </c>
      <c r="J423">
        <f t="shared" si="94"/>
        <v>156862745.09803921</v>
      </c>
      <c r="K423">
        <f t="shared" si="85"/>
        <v>2580.7399848853565</v>
      </c>
      <c r="L423">
        <f t="shared" si="86"/>
        <v>28674.888720948406</v>
      </c>
      <c r="N423">
        <v>20000000000</v>
      </c>
      <c r="O423" s="2">
        <f t="shared" si="87"/>
        <v>3.5240703067646821</v>
      </c>
      <c r="P423" s="2">
        <f t="shared" si="88"/>
        <v>1.5157848583691365E-3</v>
      </c>
      <c r="Q423" s="2">
        <f t="shared" si="89"/>
        <v>4.3012333081422603E-4</v>
      </c>
      <c r="R423">
        <v>120000</v>
      </c>
      <c r="S423">
        <f t="shared" si="90"/>
        <v>122980.39215686274</v>
      </c>
      <c r="T423">
        <f t="shared" si="91"/>
        <v>7000.1190698328573</v>
      </c>
      <c r="U423">
        <f t="shared" si="92"/>
        <v>77779.10077592064</v>
      </c>
      <c r="V423">
        <f t="shared" si="93"/>
        <v>82229705.859383926</v>
      </c>
    </row>
    <row r="424" spans="5:22" x14ac:dyDescent="0.15">
      <c r="E424" s="1">
        <v>43710</v>
      </c>
      <c r="F424">
        <f t="shared" si="83"/>
        <v>70638268880.391678</v>
      </c>
      <c r="G424">
        <f t="shared" si="84"/>
        <v>30344372.056103677</v>
      </c>
      <c r="H424">
        <v>6000000</v>
      </c>
      <c r="I424">
        <v>0.09</v>
      </c>
      <c r="J424">
        <f t="shared" si="94"/>
        <v>156862745.09803921</v>
      </c>
      <c r="K424">
        <f t="shared" si="85"/>
        <v>2577.4447084045323</v>
      </c>
      <c r="L424">
        <f t="shared" si="86"/>
        <v>28638.27453782814</v>
      </c>
      <c r="N424">
        <v>20000000000</v>
      </c>
      <c r="O424" s="2">
        <f t="shared" si="87"/>
        <v>3.5319134440195841</v>
      </c>
      <c r="P424" s="2">
        <f t="shared" si="88"/>
        <v>1.5172186028051839E-3</v>
      </c>
      <c r="Q424" s="2">
        <f t="shared" si="89"/>
        <v>4.29574118067422E-4</v>
      </c>
      <c r="R424">
        <v>120000</v>
      </c>
      <c r="S424">
        <f t="shared" si="90"/>
        <v>122980.39215686274</v>
      </c>
      <c r="T424">
        <f t="shared" si="91"/>
        <v>7001.6267379280371</v>
      </c>
      <c r="U424">
        <f t="shared" si="92"/>
        <v>77795.852643644859</v>
      </c>
      <c r="V424">
        <f t="shared" si="93"/>
        <v>82430465.352316722</v>
      </c>
    </row>
    <row r="425" spans="5:22" x14ac:dyDescent="0.15">
      <c r="E425" s="1">
        <v>43711</v>
      </c>
      <c r="F425">
        <f t="shared" ref="F425:F488" si="95">F424+J424</f>
        <v>70795131625.489716</v>
      </c>
      <c r="G425">
        <f t="shared" ref="G425:G488" si="96">G424+L424</f>
        <v>30373010.330641504</v>
      </c>
      <c r="H425">
        <v>6000000</v>
      </c>
      <c r="I425">
        <v>0.09</v>
      </c>
      <c r="J425">
        <f t="shared" si="94"/>
        <v>156862745.09803921</v>
      </c>
      <c r="K425">
        <f t="shared" ref="K425:K488" si="97">H425*G425/F425</f>
        <v>2574.1609316852291</v>
      </c>
      <c r="L425">
        <f t="shared" ref="L425:L488" si="98">K425/I425</f>
        <v>28601.788129835881</v>
      </c>
      <c r="N425">
        <v>20000000000</v>
      </c>
      <c r="O425" s="2">
        <f t="shared" ref="O425:O488" si="99">F425/N425</f>
        <v>3.5397565812744856</v>
      </c>
      <c r="P425" s="2">
        <f t="shared" ref="P425:P488" si="100">G425/N425</f>
        <v>1.5186505165320752E-3</v>
      </c>
      <c r="Q425" s="2">
        <f t="shared" ref="Q425:Q488" si="101">G425/F425</f>
        <v>4.2902682194753818E-4</v>
      </c>
      <c r="R425">
        <v>120000</v>
      </c>
      <c r="S425">
        <f t="shared" ref="S425:S488" si="102">J425*49%/75000000*R425</f>
        <v>122980.39215686274</v>
      </c>
      <c r="T425">
        <f t="shared" ref="T425:T488" si="103">V425/F425*H425</f>
        <v>7003.1291446062596</v>
      </c>
      <c r="U425">
        <f t="shared" ref="U425:U488" si="104">T425/I425</f>
        <v>77812.54605118066</v>
      </c>
      <c r="V425">
        <f t="shared" ref="V425:V488" si="105">V424+U424+S425</f>
        <v>82631241.59711723</v>
      </c>
    </row>
    <row r="426" spans="5:22" x14ac:dyDescent="0.15">
      <c r="E426" s="1">
        <v>43712</v>
      </c>
      <c r="F426">
        <f t="shared" si="95"/>
        <v>70951994370.587753</v>
      </c>
      <c r="G426">
        <f t="shared" si="96"/>
        <v>30401612.118771341</v>
      </c>
      <c r="H426">
        <v>6000000</v>
      </c>
      <c r="I426">
        <v>0.09</v>
      </c>
      <c r="J426">
        <f t="shared" si="94"/>
        <v>156862745.09803921</v>
      </c>
      <c r="K426">
        <f t="shared" si="97"/>
        <v>2570.8885892606231</v>
      </c>
      <c r="L426">
        <f t="shared" si="98"/>
        <v>28565.428769562481</v>
      </c>
      <c r="N426">
        <v>20000000000</v>
      </c>
      <c r="O426" s="2">
        <f t="shared" si="99"/>
        <v>3.5475997185293875</v>
      </c>
      <c r="P426" s="2">
        <f t="shared" si="100"/>
        <v>1.5200806059385669E-3</v>
      </c>
      <c r="Q426" s="2">
        <f t="shared" si="101"/>
        <v>4.2848143154343725E-4</v>
      </c>
      <c r="R426">
        <v>120000</v>
      </c>
      <c r="S426">
        <f t="shared" si="102"/>
        <v>122980.39215686274</v>
      </c>
      <c r="T426">
        <f t="shared" si="103"/>
        <v>7004.6263198201714</v>
      </c>
      <c r="U426">
        <f t="shared" si="104"/>
        <v>77829.181331335247</v>
      </c>
      <c r="V426">
        <f t="shared" si="105"/>
        <v>82832034.535325274</v>
      </c>
    </row>
    <row r="427" spans="5:22" x14ac:dyDescent="0.15">
      <c r="E427" s="1">
        <v>43713</v>
      </c>
      <c r="F427">
        <f t="shared" si="95"/>
        <v>71108857115.685791</v>
      </c>
      <c r="G427">
        <f t="shared" si="96"/>
        <v>30430177.547540903</v>
      </c>
      <c r="H427">
        <v>6000000</v>
      </c>
      <c r="I427">
        <v>0.09</v>
      </c>
      <c r="J427">
        <f t="shared" si="94"/>
        <v>156862745.09803921</v>
      </c>
      <c r="K427">
        <f t="shared" si="97"/>
        <v>2567.6276161801811</v>
      </c>
      <c r="L427">
        <f t="shared" si="98"/>
        <v>28529.195735335346</v>
      </c>
      <c r="N427">
        <v>20000000000</v>
      </c>
      <c r="O427" s="2">
        <f t="shared" si="99"/>
        <v>3.5554428557842894</v>
      </c>
      <c r="P427" s="2">
        <f t="shared" si="100"/>
        <v>1.5215088773770451E-3</v>
      </c>
      <c r="Q427" s="2">
        <f t="shared" si="101"/>
        <v>4.2793793603003021E-4</v>
      </c>
      <c r="R427">
        <v>120000</v>
      </c>
      <c r="S427">
        <f t="shared" si="102"/>
        <v>122980.39215686274</v>
      </c>
      <c r="T427">
        <f t="shared" si="103"/>
        <v>7006.1182932862021</v>
      </c>
      <c r="U427">
        <f t="shared" si="104"/>
        <v>77845.758814291141</v>
      </c>
      <c r="V427">
        <f t="shared" si="105"/>
        <v>83032844.10881348</v>
      </c>
    </row>
    <row r="428" spans="5:22" x14ac:dyDescent="0.15">
      <c r="E428" s="1">
        <v>43714</v>
      </c>
      <c r="F428">
        <f t="shared" si="95"/>
        <v>71265719860.783829</v>
      </c>
      <c r="G428">
        <f t="shared" si="96"/>
        <v>30458706.743276238</v>
      </c>
      <c r="H428">
        <v>6000000</v>
      </c>
      <c r="I428">
        <v>0.09</v>
      </c>
      <c r="J428">
        <f t="shared" si="94"/>
        <v>156862745.09803921</v>
      </c>
      <c r="K428">
        <f t="shared" si="97"/>
        <v>2564.3779480044586</v>
      </c>
      <c r="L428">
        <f t="shared" si="98"/>
        <v>28493.088311160653</v>
      </c>
      <c r="N428">
        <v>20000000000</v>
      </c>
      <c r="O428" s="2">
        <f t="shared" si="99"/>
        <v>3.5632859930391914</v>
      </c>
      <c r="P428" s="2">
        <f t="shared" si="100"/>
        <v>1.5229353371638118E-3</v>
      </c>
      <c r="Q428" s="2">
        <f t="shared" si="101"/>
        <v>4.2739632466740979E-4</v>
      </c>
      <c r="R428">
        <v>120000</v>
      </c>
      <c r="S428">
        <f t="shared" si="102"/>
        <v>122980.39215686274</v>
      </c>
      <c r="T428">
        <f t="shared" si="103"/>
        <v>7007.6050944869403</v>
      </c>
      <c r="U428">
        <f t="shared" si="104"/>
        <v>77862.278827632676</v>
      </c>
      <c r="V428">
        <f t="shared" si="105"/>
        <v>83233670.259784639</v>
      </c>
    </row>
    <row r="429" spans="5:22" x14ac:dyDescent="0.15">
      <c r="E429" s="1">
        <v>43715</v>
      </c>
      <c r="F429">
        <f t="shared" si="95"/>
        <v>71422582605.881866</v>
      </c>
      <c r="G429">
        <f t="shared" si="96"/>
        <v>30487199.8315874</v>
      </c>
      <c r="H429">
        <v>6000000</v>
      </c>
      <c r="I429">
        <v>0.09</v>
      </c>
      <c r="J429">
        <f t="shared" si="94"/>
        <v>156862745.09803921</v>
      </c>
      <c r="K429">
        <f t="shared" si="97"/>
        <v>2561.1395207999681</v>
      </c>
      <c r="L429">
        <f t="shared" si="98"/>
        <v>28457.105786666314</v>
      </c>
      <c r="N429">
        <v>20000000000</v>
      </c>
      <c r="O429" s="2">
        <f t="shared" si="99"/>
        <v>3.5711291302940933</v>
      </c>
      <c r="P429" s="2">
        <f t="shared" si="100"/>
        <v>1.5243599915793699E-3</v>
      </c>
      <c r="Q429" s="2">
        <f t="shared" si="101"/>
        <v>4.2685658679999464E-4</v>
      </c>
      <c r="R429">
        <v>120000</v>
      </c>
      <c r="S429">
        <f t="shared" si="102"/>
        <v>122980.39215686274</v>
      </c>
      <c r="T429">
        <f t="shared" si="103"/>
        <v>7009.0867526734937</v>
      </c>
      <c r="U429">
        <f t="shared" si="104"/>
        <v>77878.741696372163</v>
      </c>
      <c r="V429">
        <f t="shared" si="105"/>
        <v>83434512.930769145</v>
      </c>
    </row>
    <row r="430" spans="5:22" x14ac:dyDescent="0.15">
      <c r="E430" s="1">
        <v>43716</v>
      </c>
      <c r="F430">
        <f t="shared" si="95"/>
        <v>71579445350.979904</v>
      </c>
      <c r="G430">
        <f t="shared" si="96"/>
        <v>30515656.937374067</v>
      </c>
      <c r="H430">
        <v>6000000</v>
      </c>
      <c r="I430">
        <v>0.09</v>
      </c>
      <c r="J430">
        <f t="shared" si="94"/>
        <v>156862745.09803921</v>
      </c>
      <c r="K430">
        <f t="shared" si="97"/>
        <v>2557.9122711341029</v>
      </c>
      <c r="L430">
        <f t="shared" si="98"/>
        <v>28421.247457045589</v>
      </c>
      <c r="N430">
        <v>20000000000</v>
      </c>
      <c r="O430" s="2">
        <f t="shared" si="99"/>
        <v>3.5789722675489952</v>
      </c>
      <c r="P430" s="2">
        <f t="shared" si="100"/>
        <v>1.5257828468687033E-3</v>
      </c>
      <c r="Q430" s="2">
        <f t="shared" si="101"/>
        <v>4.2631871185568379E-4</v>
      </c>
      <c r="R430">
        <v>120000</v>
      </c>
      <c r="S430">
        <f t="shared" si="102"/>
        <v>122980.39215686274</v>
      </c>
      <c r="T430">
        <f t="shared" si="103"/>
        <v>7010.563296867801</v>
      </c>
      <c r="U430">
        <f t="shared" si="104"/>
        <v>77895.147742975576</v>
      </c>
      <c r="V430">
        <f t="shared" si="105"/>
        <v>83635372.064622387</v>
      </c>
    </row>
    <row r="431" spans="5:22" x14ac:dyDescent="0.15">
      <c r="E431" s="1">
        <v>43717</v>
      </c>
      <c r="F431">
        <f t="shared" si="95"/>
        <v>71736308096.077942</v>
      </c>
      <c r="G431">
        <f t="shared" si="96"/>
        <v>30544078.184831113</v>
      </c>
      <c r="H431">
        <v>6000000</v>
      </c>
      <c r="I431">
        <v>0.09</v>
      </c>
      <c r="J431">
        <f t="shared" si="94"/>
        <v>156862745.09803921</v>
      </c>
      <c r="K431">
        <f t="shared" si="97"/>
        <v>2554.6961360701298</v>
      </c>
      <c r="L431">
        <f t="shared" si="98"/>
        <v>28385.512623001443</v>
      </c>
      <c r="N431">
        <v>20000000000</v>
      </c>
      <c r="O431" s="2">
        <f t="shared" si="99"/>
        <v>3.5868154048038972</v>
      </c>
      <c r="P431" s="2">
        <f t="shared" si="100"/>
        <v>1.5272039092415557E-3</v>
      </c>
      <c r="Q431" s="2">
        <f t="shared" si="101"/>
        <v>4.2578268934502159E-4</v>
      </c>
      <c r="R431">
        <v>120000</v>
      </c>
      <c r="S431">
        <f t="shared" si="102"/>
        <v>122980.39215686274</v>
      </c>
      <c r="T431">
        <f t="shared" si="103"/>
        <v>7012.03475586493</v>
      </c>
      <c r="U431">
        <f t="shared" si="104"/>
        <v>77911.49728738812</v>
      </c>
      <c r="V431">
        <f t="shared" si="105"/>
        <v>83836247.604522228</v>
      </c>
    </row>
    <row r="432" spans="5:22" x14ac:dyDescent="0.15">
      <c r="E432" s="1">
        <v>43718</v>
      </c>
      <c r="F432">
        <f t="shared" si="95"/>
        <v>71893170841.17598</v>
      </c>
      <c r="G432">
        <f t="shared" si="96"/>
        <v>30572463.697454114</v>
      </c>
      <c r="H432">
        <v>6000000</v>
      </c>
      <c r="I432">
        <v>0.09</v>
      </c>
      <c r="J432">
        <f t="shared" si="94"/>
        <v>156862745.09803921</v>
      </c>
      <c r="K432">
        <f t="shared" si="97"/>
        <v>2551.4910531622363</v>
      </c>
      <c r="L432">
        <f t="shared" si="98"/>
        <v>28349.900590691515</v>
      </c>
      <c r="N432">
        <v>20000000000</v>
      </c>
      <c r="O432" s="2">
        <f t="shared" si="99"/>
        <v>3.5946585420587991</v>
      </c>
      <c r="P432" s="2">
        <f t="shared" si="100"/>
        <v>1.5286231848727057E-3</v>
      </c>
      <c r="Q432" s="2">
        <f t="shared" si="101"/>
        <v>4.2524850886037271E-4</v>
      </c>
      <c r="R432">
        <v>120000</v>
      </c>
      <c r="S432">
        <f t="shared" si="102"/>
        <v>122980.39215686274</v>
      </c>
      <c r="T432">
        <f t="shared" si="103"/>
        <v>7013.5011582353409</v>
      </c>
      <c r="U432">
        <f t="shared" si="104"/>
        <v>77927.790647059344</v>
      </c>
      <c r="V432">
        <f t="shared" si="105"/>
        <v>84037139.49396649</v>
      </c>
    </row>
    <row r="433" spans="5:22" x14ac:dyDescent="0.15">
      <c r="E433" s="1">
        <v>43719</v>
      </c>
      <c r="F433">
        <f t="shared" si="95"/>
        <v>72050033586.274017</v>
      </c>
      <c r="G433">
        <f t="shared" si="96"/>
        <v>30600813.598044805</v>
      </c>
      <c r="H433">
        <v>6000000</v>
      </c>
      <c r="I433">
        <v>0.09</v>
      </c>
      <c r="J433">
        <f t="shared" si="94"/>
        <v>156862745.09803921</v>
      </c>
      <c r="K433">
        <f t="shared" si="97"/>
        <v>2548.2969604506434</v>
      </c>
      <c r="L433">
        <f t="shared" si="98"/>
        <v>28314.410671673817</v>
      </c>
      <c r="N433">
        <v>20000000000</v>
      </c>
      <c r="O433" s="2">
        <f t="shared" si="99"/>
        <v>3.602501679313701</v>
      </c>
      <c r="P433" s="2">
        <f t="shared" si="100"/>
        <v>1.5300406799022403E-3</v>
      </c>
      <c r="Q433" s="2">
        <f t="shared" si="101"/>
        <v>4.247161600751072E-4</v>
      </c>
      <c r="R433">
        <v>120000</v>
      </c>
      <c r="S433">
        <f t="shared" si="102"/>
        <v>122980.39215686274</v>
      </c>
      <c r="T433">
        <f t="shared" si="103"/>
        <v>7014.9625323271148</v>
      </c>
      <c r="U433">
        <f t="shared" si="104"/>
        <v>77944.028136967943</v>
      </c>
      <c r="V433">
        <f t="shared" si="105"/>
        <v>84238047.676770419</v>
      </c>
    </row>
    <row r="434" spans="5:22" x14ac:dyDescent="0.15">
      <c r="E434" s="1">
        <v>43720</v>
      </c>
      <c r="F434">
        <f t="shared" si="95"/>
        <v>72206896331.372055</v>
      </c>
      <c r="G434">
        <f t="shared" si="96"/>
        <v>30629128.008716479</v>
      </c>
      <c r="H434">
        <v>6000000</v>
      </c>
      <c r="I434">
        <v>0.09</v>
      </c>
      <c r="J434">
        <f t="shared" si="94"/>
        <v>156862745.09803921</v>
      </c>
      <c r="K434">
        <f t="shared" si="97"/>
        <v>2545.1137964567715</v>
      </c>
      <c r="L434">
        <f t="shared" si="98"/>
        <v>28279.04218285302</v>
      </c>
      <c r="N434">
        <v>20000000000</v>
      </c>
      <c r="O434" s="2">
        <f t="shared" si="99"/>
        <v>3.610344816568603</v>
      </c>
      <c r="P434" s="2">
        <f t="shared" si="100"/>
        <v>1.5314564004358239E-3</v>
      </c>
      <c r="Q434" s="2">
        <f t="shared" si="101"/>
        <v>4.2418563274279527E-4</v>
      </c>
      <c r="R434">
        <v>120000</v>
      </c>
      <c r="S434">
        <f t="shared" si="102"/>
        <v>122980.39215686274</v>
      </c>
      <c r="T434">
        <f t="shared" si="103"/>
        <v>7016.4189062681817</v>
      </c>
      <c r="U434">
        <f t="shared" si="104"/>
        <v>77960.210069646462</v>
      </c>
      <c r="V434">
        <f t="shared" si="105"/>
        <v>84438972.097064257</v>
      </c>
    </row>
    <row r="435" spans="5:22" x14ac:dyDescent="0.15">
      <c r="E435" s="1">
        <v>43721</v>
      </c>
      <c r="F435">
        <f t="shared" si="95"/>
        <v>72363759076.470093</v>
      </c>
      <c r="G435">
        <f t="shared" si="96"/>
        <v>30657407.050899331</v>
      </c>
      <c r="H435">
        <v>6000000</v>
      </c>
      <c r="I435">
        <v>0.09</v>
      </c>
      <c r="J435">
        <f t="shared" si="94"/>
        <v>156862745.09803921</v>
      </c>
      <c r="K435">
        <f t="shared" si="97"/>
        <v>2541.9415001784728</v>
      </c>
      <c r="L435">
        <f t="shared" si="98"/>
        <v>28243.794446427477</v>
      </c>
      <c r="N435">
        <v>20000000000</v>
      </c>
      <c r="O435" s="2">
        <f t="shared" si="99"/>
        <v>3.6181879538235044</v>
      </c>
      <c r="P435" s="2">
        <f t="shared" si="100"/>
        <v>1.5328703525449665E-3</v>
      </c>
      <c r="Q435" s="2">
        <f t="shared" si="101"/>
        <v>4.2365691669641215E-4</v>
      </c>
      <c r="R435">
        <v>120000</v>
      </c>
      <c r="S435">
        <f t="shared" si="102"/>
        <v>122980.39215686274</v>
      </c>
      <c r="T435">
        <f t="shared" si="103"/>
        <v>7017.8703079684874</v>
      </c>
      <c r="U435">
        <f t="shared" si="104"/>
        <v>77976.336755205411</v>
      </c>
      <c r="V435">
        <f t="shared" si="105"/>
        <v>84639912.699290767</v>
      </c>
    </row>
    <row r="436" spans="5:22" x14ac:dyDescent="0.15">
      <c r="E436" s="1">
        <v>43722</v>
      </c>
      <c r="F436">
        <f t="shared" si="95"/>
        <v>72520621821.56813</v>
      </c>
      <c r="G436">
        <f t="shared" si="96"/>
        <v>30685650.845345758</v>
      </c>
      <c r="H436">
        <v>6000000</v>
      </c>
      <c r="I436">
        <v>0.09</v>
      </c>
      <c r="J436">
        <f t="shared" si="94"/>
        <v>156862745.09803921</v>
      </c>
      <c r="K436">
        <f t="shared" si="97"/>
        <v>2538.7800110853136</v>
      </c>
      <c r="L436">
        <f t="shared" si="98"/>
        <v>28208.666789836818</v>
      </c>
      <c r="N436">
        <v>20000000000</v>
      </c>
      <c r="O436" s="2">
        <f t="shared" si="99"/>
        <v>3.6260310910784064</v>
      </c>
      <c r="P436" s="2">
        <f t="shared" si="100"/>
        <v>1.5342825422672878E-3</v>
      </c>
      <c r="Q436" s="2">
        <f t="shared" si="101"/>
        <v>4.2313000184755219E-4</v>
      </c>
      <c r="R436">
        <v>120000</v>
      </c>
      <c r="S436">
        <f t="shared" si="102"/>
        <v>122980.39215686274</v>
      </c>
      <c r="T436">
        <f t="shared" si="103"/>
        <v>7019.3167651221584</v>
      </c>
      <c r="U436">
        <f t="shared" si="104"/>
        <v>77992.40850135732</v>
      </c>
      <c r="V436">
        <f t="shared" si="105"/>
        <v>84840869.428202838</v>
      </c>
    </row>
    <row r="437" spans="5:22" x14ac:dyDescent="0.15">
      <c r="E437" s="1">
        <v>43723</v>
      </c>
      <c r="F437">
        <f t="shared" si="95"/>
        <v>72677484566.666168</v>
      </c>
      <c r="G437">
        <f t="shared" si="96"/>
        <v>30713859.512135595</v>
      </c>
      <c r="H437">
        <v>6000000</v>
      </c>
      <c r="I437">
        <v>0.09</v>
      </c>
      <c r="J437">
        <f t="shared" si="94"/>
        <v>156862745.09803921</v>
      </c>
      <c r="K437">
        <f t="shared" si="97"/>
        <v>2535.6292691139147</v>
      </c>
      <c r="L437">
        <f t="shared" si="98"/>
        <v>28173.658545710165</v>
      </c>
      <c r="N437">
        <v>20000000000</v>
      </c>
      <c r="O437" s="2">
        <f t="shared" si="99"/>
        <v>3.6338742283333083</v>
      </c>
      <c r="P437" s="2">
        <f t="shared" si="100"/>
        <v>1.5356929756067798E-3</v>
      </c>
      <c r="Q437" s="2">
        <f t="shared" si="101"/>
        <v>4.2260487818565249E-4</v>
      </c>
      <c r="R437">
        <v>120000</v>
      </c>
      <c r="S437">
        <f t="shared" si="102"/>
        <v>122980.39215686274</v>
      </c>
      <c r="T437">
        <f t="shared" si="103"/>
        <v>7020.7583052096334</v>
      </c>
      <c r="U437">
        <f t="shared" si="104"/>
        <v>78008.425613440369</v>
      </c>
      <c r="V437">
        <f t="shared" si="105"/>
        <v>85041842.228861064</v>
      </c>
    </row>
    <row r="438" spans="5:22" x14ac:dyDescent="0.15">
      <c r="E438" s="1">
        <v>43724</v>
      </c>
      <c r="F438">
        <f t="shared" si="95"/>
        <v>72834347311.764206</v>
      </c>
      <c r="G438">
        <f t="shared" si="96"/>
        <v>30742033.170681305</v>
      </c>
      <c r="H438">
        <v>6000000</v>
      </c>
      <c r="I438">
        <v>0.09</v>
      </c>
      <c r="J438">
        <f t="shared" si="94"/>
        <v>156862745.09803921</v>
      </c>
      <c r="K438">
        <f t="shared" si="97"/>
        <v>2532.4892146633561</v>
      </c>
      <c r="L438">
        <f t="shared" si="98"/>
        <v>28138.769051815067</v>
      </c>
      <c r="N438">
        <v>20000000000</v>
      </c>
      <c r="O438" s="2">
        <f t="shared" si="99"/>
        <v>3.6417173655882102</v>
      </c>
      <c r="P438" s="2">
        <f t="shared" si="100"/>
        <v>1.5371016585340653E-3</v>
      </c>
      <c r="Q438" s="2">
        <f t="shared" si="101"/>
        <v>4.2208153577722596E-4</v>
      </c>
      <c r="R438">
        <v>120000</v>
      </c>
      <c r="S438">
        <f t="shared" si="102"/>
        <v>122980.39215686274</v>
      </c>
      <c r="T438">
        <f t="shared" si="103"/>
        <v>7022.1949554997609</v>
      </c>
      <c r="U438">
        <f t="shared" si="104"/>
        <v>78024.38839444179</v>
      </c>
      <c r="V438">
        <f t="shared" si="105"/>
        <v>85242831.046631366</v>
      </c>
    </row>
    <row r="439" spans="5:22" x14ac:dyDescent="0.15">
      <c r="E439" s="1">
        <v>43725</v>
      </c>
      <c r="F439">
        <f t="shared" si="95"/>
        <v>72991210056.862244</v>
      </c>
      <c r="G439">
        <f t="shared" si="96"/>
        <v>30770171.939733122</v>
      </c>
      <c r="H439">
        <v>6000000</v>
      </c>
      <c r="I439">
        <v>0.09</v>
      </c>
      <c r="J439">
        <f t="shared" si="94"/>
        <v>156862745.09803921</v>
      </c>
      <c r="K439">
        <f t="shared" si="97"/>
        <v>2529.3597885906215</v>
      </c>
      <c r="L439">
        <f t="shared" si="98"/>
        <v>28103.997651006906</v>
      </c>
      <c r="N439">
        <v>20000000000</v>
      </c>
      <c r="O439" s="2">
        <f t="shared" si="99"/>
        <v>3.6495605028431122</v>
      </c>
      <c r="P439" s="2">
        <f t="shared" si="100"/>
        <v>1.5385085969866561E-3</v>
      </c>
      <c r="Q439" s="2">
        <f t="shared" si="101"/>
        <v>4.2155996476510359E-4</v>
      </c>
      <c r="R439">
        <v>120000</v>
      </c>
      <c r="S439">
        <f t="shared" si="102"/>
        <v>122980.39215686274</v>
      </c>
      <c r="T439">
        <f t="shared" si="103"/>
        <v>7023.6267430518947</v>
      </c>
      <c r="U439">
        <f t="shared" si="104"/>
        <v>78040.297145021061</v>
      </c>
      <c r="V439">
        <f t="shared" si="105"/>
        <v>85443835.82718268</v>
      </c>
    </row>
    <row r="440" spans="5:22" x14ac:dyDescent="0.15">
      <c r="E440" s="1">
        <v>43726</v>
      </c>
      <c r="F440">
        <f t="shared" si="95"/>
        <v>73148072801.960281</v>
      </c>
      <c r="G440">
        <f t="shared" si="96"/>
        <v>30798275.937384129</v>
      </c>
      <c r="H440">
        <v>6000000</v>
      </c>
      <c r="I440">
        <v>0.09</v>
      </c>
      <c r="J440">
        <f t="shared" si="94"/>
        <v>156862745.09803921</v>
      </c>
      <c r="K440">
        <f t="shared" si="97"/>
        <v>2526.2409322061135</v>
      </c>
      <c r="L440">
        <f t="shared" si="98"/>
        <v>28069.343691179041</v>
      </c>
      <c r="N440">
        <v>20000000000</v>
      </c>
      <c r="O440" s="2">
        <f t="shared" si="99"/>
        <v>3.6574036400980141</v>
      </c>
      <c r="P440" s="2">
        <f t="shared" si="100"/>
        <v>1.5399137968692064E-3</v>
      </c>
      <c r="Q440" s="2">
        <f t="shared" si="101"/>
        <v>4.2104015536768553E-4</v>
      </c>
      <c r="R440">
        <v>120000</v>
      </c>
      <c r="S440">
        <f t="shared" si="102"/>
        <v>122980.39215686274</v>
      </c>
      <c r="T440">
        <f t="shared" si="103"/>
        <v>7025.0536947179326</v>
      </c>
      <c r="U440">
        <f t="shared" si="104"/>
        <v>78056.152163532592</v>
      </c>
      <c r="V440">
        <f t="shared" si="105"/>
        <v>85644856.516484573</v>
      </c>
    </row>
    <row r="441" spans="5:22" x14ac:dyDescent="0.15">
      <c r="E441" s="1">
        <v>43727</v>
      </c>
      <c r="F441">
        <f t="shared" si="95"/>
        <v>73304935547.058319</v>
      </c>
      <c r="G441">
        <f t="shared" si="96"/>
        <v>30826345.281075306</v>
      </c>
      <c r="H441">
        <v>6000000</v>
      </c>
      <c r="I441">
        <v>0.09</v>
      </c>
      <c r="J441">
        <f t="shared" si="94"/>
        <v>156862745.09803921</v>
      </c>
      <c r="K441">
        <f t="shared" si="97"/>
        <v>2523.1325872692087</v>
      </c>
      <c r="L441">
        <f t="shared" si="98"/>
        <v>28034.806525213429</v>
      </c>
      <c r="N441">
        <v>20000000000</v>
      </c>
      <c r="O441" s="2">
        <f t="shared" si="99"/>
        <v>3.665246777352916</v>
      </c>
      <c r="P441" s="2">
        <f t="shared" si="100"/>
        <v>1.5413172640537653E-3</v>
      </c>
      <c r="Q441" s="2">
        <f t="shared" si="101"/>
        <v>4.2052209787820142E-4</v>
      </c>
      <c r="R441">
        <v>120000</v>
      </c>
      <c r="S441">
        <f t="shared" si="102"/>
        <v>122980.39215686274</v>
      </c>
      <c r="T441">
        <f t="shared" si="103"/>
        <v>7026.4758371443586</v>
      </c>
      <c r="U441">
        <f t="shared" si="104"/>
        <v>78071.953746048428</v>
      </c>
      <c r="V441">
        <f t="shared" si="105"/>
        <v>85845893.060804978</v>
      </c>
    </row>
    <row r="442" spans="5:22" x14ac:dyDescent="0.15">
      <c r="E442" s="1">
        <v>43728</v>
      </c>
      <c r="F442">
        <f t="shared" si="95"/>
        <v>73461798292.156357</v>
      </c>
      <c r="G442">
        <f t="shared" si="96"/>
        <v>30854380.087600518</v>
      </c>
      <c r="H442">
        <v>6000000</v>
      </c>
      <c r="I442">
        <v>0.09</v>
      </c>
      <c r="J442">
        <f t="shared" si="94"/>
        <v>156862745.09803921</v>
      </c>
      <c r="K442">
        <f t="shared" si="97"/>
        <v>2520.0346959838762</v>
      </c>
      <c r="L442">
        <f t="shared" si="98"/>
        <v>28000.385510931959</v>
      </c>
      <c r="N442">
        <v>20000000000</v>
      </c>
      <c r="O442" s="2">
        <f t="shared" si="99"/>
        <v>3.673089914607818</v>
      </c>
      <c r="P442" s="2">
        <f t="shared" si="100"/>
        <v>1.542719004380026E-3</v>
      </c>
      <c r="Q442" s="2">
        <f t="shared" si="101"/>
        <v>4.200057826639794E-4</v>
      </c>
      <c r="R442">
        <v>120000</v>
      </c>
      <c r="S442">
        <f t="shared" si="102"/>
        <v>122980.39215686274</v>
      </c>
      <c r="T442">
        <f t="shared" si="103"/>
        <v>7027.8931967742437</v>
      </c>
      <c r="U442">
        <f t="shared" si="104"/>
        <v>78087.702186380484</v>
      </c>
      <c r="V442">
        <f t="shared" si="105"/>
        <v>86046945.406707898</v>
      </c>
    </row>
    <row r="443" spans="5:22" x14ac:dyDescent="0.15">
      <c r="E443" s="1">
        <v>43729</v>
      </c>
      <c r="F443">
        <f t="shared" si="95"/>
        <v>73618661037.254395</v>
      </c>
      <c r="G443">
        <f t="shared" si="96"/>
        <v>30882380.473111451</v>
      </c>
      <c r="H443">
        <v>6000000</v>
      </c>
      <c r="I443">
        <v>0.09</v>
      </c>
      <c r="J443">
        <f t="shared" si="94"/>
        <v>156862745.09803921</v>
      </c>
      <c r="K443">
        <f t="shared" si="97"/>
        <v>2516.9472009943424</v>
      </c>
      <c r="L443">
        <f t="shared" si="98"/>
        <v>27966.080011048249</v>
      </c>
      <c r="N443">
        <v>20000000000</v>
      </c>
      <c r="O443" s="2">
        <f t="shared" si="99"/>
        <v>3.6809330518627199</v>
      </c>
      <c r="P443" s="2">
        <f t="shared" si="100"/>
        <v>1.5441190236555726E-3</v>
      </c>
      <c r="Q443" s="2">
        <f t="shared" si="101"/>
        <v>4.1949120016572376E-4</v>
      </c>
      <c r="R443">
        <v>120000</v>
      </c>
      <c r="S443">
        <f t="shared" si="102"/>
        <v>122980.39215686274</v>
      </c>
      <c r="T443">
        <f t="shared" si="103"/>
        <v>7029.3057998492304</v>
      </c>
      <c r="U443">
        <f t="shared" si="104"/>
        <v>78103.39777610256</v>
      </c>
      <c r="V443">
        <f t="shared" si="105"/>
        <v>86248013.501051143</v>
      </c>
    </row>
    <row r="444" spans="5:22" x14ac:dyDescent="0.15">
      <c r="E444" s="1">
        <v>43730</v>
      </c>
      <c r="F444">
        <f t="shared" si="95"/>
        <v>73775523782.352432</v>
      </c>
      <c r="G444">
        <f t="shared" si="96"/>
        <v>30910346.553122498</v>
      </c>
      <c r="H444">
        <v>6000000</v>
      </c>
      <c r="I444">
        <v>0.09</v>
      </c>
      <c r="J444">
        <f t="shared" si="94"/>
        <v>156862745.09803921</v>
      </c>
      <c r="K444">
        <f t="shared" si="97"/>
        <v>2513.8700453808055</v>
      </c>
      <c r="L444">
        <f t="shared" si="98"/>
        <v>27931.889393120062</v>
      </c>
      <c r="N444">
        <v>20000000000</v>
      </c>
      <c r="O444" s="2">
        <f t="shared" si="99"/>
        <v>3.6887761891176214</v>
      </c>
      <c r="P444" s="2">
        <f t="shared" si="100"/>
        <v>1.5455173276561248E-3</v>
      </c>
      <c r="Q444" s="2">
        <f t="shared" si="101"/>
        <v>4.1897834089680089E-4</v>
      </c>
      <c r="R444">
        <v>120000</v>
      </c>
      <c r="S444">
        <f t="shared" si="102"/>
        <v>122980.39215686274</v>
      </c>
      <c r="T444">
        <f t="shared" si="103"/>
        <v>7030.7136724114953</v>
      </c>
      <c r="U444">
        <f t="shared" si="104"/>
        <v>78119.040804572171</v>
      </c>
      <c r="V444">
        <f t="shared" si="105"/>
        <v>86449097.290984109</v>
      </c>
    </row>
    <row r="445" spans="5:22" x14ac:dyDescent="0.15">
      <c r="E445" s="1">
        <v>43731</v>
      </c>
      <c r="F445">
        <f t="shared" si="95"/>
        <v>73932386527.45047</v>
      </c>
      <c r="G445">
        <f t="shared" si="96"/>
        <v>30938278.442515619</v>
      </c>
      <c r="H445">
        <v>6000000</v>
      </c>
      <c r="I445">
        <v>0.09</v>
      </c>
      <c r="J445">
        <f t="shared" si="94"/>
        <v>156862745.09803921</v>
      </c>
      <c r="K445">
        <f t="shared" si="97"/>
        <v>2510.8031726552072</v>
      </c>
      <c r="L445">
        <f t="shared" si="98"/>
        <v>27897.813029502304</v>
      </c>
      <c r="N445">
        <v>20000000000</v>
      </c>
      <c r="O445" s="2">
        <f t="shared" si="99"/>
        <v>3.6966193263725233</v>
      </c>
      <c r="P445" s="2">
        <f t="shared" si="100"/>
        <v>1.5469139221257809E-3</v>
      </c>
      <c r="Q445" s="2">
        <f t="shared" si="101"/>
        <v>4.184671954425345E-4</v>
      </c>
      <c r="R445">
        <v>120000</v>
      </c>
      <c r="S445">
        <f t="shared" si="102"/>
        <v>122980.39215686274</v>
      </c>
      <c r="T445">
        <f t="shared" si="103"/>
        <v>7032.1168403056809</v>
      </c>
      <c r="U445">
        <f t="shared" si="104"/>
        <v>78134.631558952009</v>
      </c>
      <c r="V445">
        <f t="shared" si="105"/>
        <v>86650196.723945543</v>
      </c>
    </row>
    <row r="446" spans="5:22" x14ac:dyDescent="0.15">
      <c r="E446" s="1">
        <v>43732</v>
      </c>
      <c r="F446">
        <f t="shared" si="95"/>
        <v>74089249272.548508</v>
      </c>
      <c r="G446">
        <f t="shared" si="96"/>
        <v>30966176.255545121</v>
      </c>
      <c r="H446">
        <v>6000000</v>
      </c>
      <c r="I446">
        <v>0.09</v>
      </c>
      <c r="J446">
        <f t="shared" si="94"/>
        <v>156862745.09803921</v>
      </c>
      <c r="K446">
        <f t="shared" si="97"/>
        <v>2507.7465267570487</v>
      </c>
      <c r="L446">
        <f t="shared" si="98"/>
        <v>27863.850297300542</v>
      </c>
      <c r="N446">
        <v>20000000000</v>
      </c>
      <c r="O446" s="2">
        <f t="shared" si="99"/>
        <v>3.7044624636274253</v>
      </c>
      <c r="P446" s="2">
        <f t="shared" si="100"/>
        <v>1.5483088127772561E-3</v>
      </c>
      <c r="Q446" s="2">
        <f t="shared" si="101"/>
        <v>4.1795775445950816E-4</v>
      </c>
      <c r="R446">
        <v>120000</v>
      </c>
      <c r="S446">
        <f t="shared" si="102"/>
        <v>122980.39215686274</v>
      </c>
      <c r="T446">
        <f t="shared" si="103"/>
        <v>7033.515329180811</v>
      </c>
      <c r="U446">
        <f t="shared" si="104"/>
        <v>78150.170324231236</v>
      </c>
      <c r="V446">
        <f t="shared" si="105"/>
        <v>86851311.747661367</v>
      </c>
    </row>
    <row r="447" spans="5:22" x14ac:dyDescent="0.15">
      <c r="E447" s="1">
        <v>43733</v>
      </c>
      <c r="F447">
        <f t="shared" si="95"/>
        <v>74246112017.646545</v>
      </c>
      <c r="G447">
        <f t="shared" si="96"/>
        <v>30994040.105842423</v>
      </c>
      <c r="H447">
        <v>6000000</v>
      </c>
      <c r="I447">
        <v>0.09</v>
      </c>
      <c r="J447">
        <f t="shared" si="94"/>
        <v>156862745.09803921</v>
      </c>
      <c r="K447">
        <f t="shared" si="97"/>
        <v>2504.7000520492606</v>
      </c>
      <c r="L447">
        <f t="shared" si="98"/>
        <v>27830.000578325118</v>
      </c>
      <c r="N447">
        <v>20000000000</v>
      </c>
      <c r="O447" s="2">
        <f t="shared" si="99"/>
        <v>3.7123056008823272</v>
      </c>
      <c r="P447" s="2">
        <f t="shared" si="100"/>
        <v>1.5497020052921211E-3</v>
      </c>
      <c r="Q447" s="2">
        <f t="shared" si="101"/>
        <v>4.1745000867487677E-4</v>
      </c>
      <c r="R447">
        <v>120000</v>
      </c>
      <c r="S447">
        <f t="shared" si="102"/>
        <v>122980.39215686274</v>
      </c>
      <c r="T447">
        <f t="shared" si="103"/>
        <v>7034.9091644921818</v>
      </c>
      <c r="U447">
        <f t="shared" si="104"/>
        <v>78165.657383246464</v>
      </c>
      <c r="V447">
        <f t="shared" si="105"/>
        <v>87052442.310142472</v>
      </c>
    </row>
    <row r="448" spans="5:22" x14ac:dyDescent="0.15">
      <c r="E448" s="1">
        <v>43734</v>
      </c>
      <c r="F448">
        <f t="shared" si="95"/>
        <v>74402974762.744583</v>
      </c>
      <c r="G448">
        <f t="shared" si="96"/>
        <v>31021870.106420748</v>
      </c>
      <c r="H448">
        <v>6000000</v>
      </c>
      <c r="I448">
        <v>0.09</v>
      </c>
      <c r="J448">
        <f t="shared" si="94"/>
        <v>156862745.09803921</v>
      </c>
      <c r="K448">
        <f t="shared" si="97"/>
        <v>2501.6636933141149</v>
      </c>
      <c r="L448">
        <f t="shared" si="98"/>
        <v>27796.263259045721</v>
      </c>
      <c r="N448">
        <v>20000000000</v>
      </c>
      <c r="O448" s="2">
        <f t="shared" si="99"/>
        <v>3.7201487381372291</v>
      </c>
      <c r="P448" s="2">
        <f t="shared" si="100"/>
        <v>1.5510935053210373E-3</v>
      </c>
      <c r="Q448" s="2">
        <f t="shared" si="101"/>
        <v>4.1694394888568581E-4</v>
      </c>
      <c r="R448">
        <v>120000</v>
      </c>
      <c r="S448">
        <f t="shared" si="102"/>
        <v>122980.39215686274</v>
      </c>
      <c r="T448">
        <f t="shared" si="103"/>
        <v>7036.2983715032287</v>
      </c>
      <c r="U448">
        <f t="shared" si="104"/>
        <v>78181.093016702551</v>
      </c>
      <c r="V448">
        <f t="shared" si="105"/>
        <v>87253588.35968259</v>
      </c>
    </row>
    <row r="449" spans="5:22" x14ac:dyDescent="0.15">
      <c r="E449" s="1">
        <v>43735</v>
      </c>
      <c r="F449">
        <f t="shared" si="95"/>
        <v>74559837507.842621</v>
      </c>
      <c r="G449">
        <f t="shared" si="96"/>
        <v>31049666.369679794</v>
      </c>
      <c r="H449">
        <v>6000000</v>
      </c>
      <c r="I449">
        <v>0.09</v>
      </c>
      <c r="J449">
        <f t="shared" si="94"/>
        <v>156862745.09803921</v>
      </c>
      <c r="K449">
        <f t="shared" si="97"/>
        <v>2498.637395749191</v>
      </c>
      <c r="L449">
        <f t="shared" si="98"/>
        <v>27762.637730546568</v>
      </c>
      <c r="N449">
        <v>20000000000</v>
      </c>
      <c r="O449" s="2">
        <f t="shared" si="99"/>
        <v>3.7279918753921311</v>
      </c>
      <c r="P449" s="2">
        <f t="shared" si="100"/>
        <v>1.5524833184839897E-3</v>
      </c>
      <c r="Q449" s="2">
        <f t="shared" si="101"/>
        <v>4.1643956595819855E-4</v>
      </c>
      <c r="R449">
        <v>120000</v>
      </c>
      <c r="S449">
        <f t="shared" si="102"/>
        <v>122980.39215686274</v>
      </c>
      <c r="T449">
        <f t="shared" si="103"/>
        <v>7037.6829752873737</v>
      </c>
      <c r="U449">
        <f t="shared" si="104"/>
        <v>78196.477503193048</v>
      </c>
      <c r="V449">
        <f t="shared" si="105"/>
        <v>87454749.844856158</v>
      </c>
    </row>
    <row r="450" spans="5:22" x14ac:dyDescent="0.15">
      <c r="E450" s="1">
        <v>43736</v>
      </c>
      <c r="F450">
        <f t="shared" si="95"/>
        <v>74716700252.940659</v>
      </c>
      <c r="G450">
        <f t="shared" si="96"/>
        <v>31077429.00741034</v>
      </c>
      <c r="H450">
        <v>6000000</v>
      </c>
      <c r="I450">
        <v>0.09</v>
      </c>
      <c r="J450">
        <f t="shared" si="94"/>
        <v>156862745.09803921</v>
      </c>
      <c r="K450">
        <f t="shared" si="97"/>
        <v>2495.621104963388</v>
      </c>
      <c r="L450">
        <f t="shared" si="98"/>
        <v>27729.12338848209</v>
      </c>
      <c r="N450">
        <v>20000000000</v>
      </c>
      <c r="O450" s="2">
        <f t="shared" si="99"/>
        <v>3.735835012647033</v>
      </c>
      <c r="P450" s="2">
        <f t="shared" si="100"/>
        <v>1.553871450370517E-3</v>
      </c>
      <c r="Q450" s="2">
        <f t="shared" si="101"/>
        <v>4.1593685082723137E-4</v>
      </c>
      <c r="R450">
        <v>120000</v>
      </c>
      <c r="S450">
        <f t="shared" si="102"/>
        <v>122980.39215686274</v>
      </c>
      <c r="T450">
        <f t="shared" si="103"/>
        <v>7039.0630007298514</v>
      </c>
      <c r="U450">
        <f t="shared" si="104"/>
        <v>78211.811119220569</v>
      </c>
      <c r="V450">
        <f t="shared" si="105"/>
        <v>87655926.714516222</v>
      </c>
    </row>
    <row r="451" spans="5:22" x14ac:dyDescent="0.15">
      <c r="E451" s="1">
        <v>43737</v>
      </c>
      <c r="F451">
        <f t="shared" si="95"/>
        <v>74873562998.038696</v>
      </c>
      <c r="G451">
        <f t="shared" si="96"/>
        <v>31105158.13079882</v>
      </c>
      <c r="H451">
        <v>6000000</v>
      </c>
      <c r="I451">
        <v>0.09</v>
      </c>
      <c r="J451">
        <f t="shared" si="94"/>
        <v>156862745.09803921</v>
      </c>
      <c r="K451">
        <f t="shared" si="97"/>
        <v>2492.6147669729799</v>
      </c>
      <c r="L451">
        <f t="shared" si="98"/>
        <v>27695.71963303311</v>
      </c>
      <c r="N451">
        <v>20000000000</v>
      </c>
      <c r="O451" s="2">
        <f t="shared" si="99"/>
        <v>3.7436781499019349</v>
      </c>
      <c r="P451" s="2">
        <f t="shared" si="100"/>
        <v>1.555257906539941E-3</v>
      </c>
      <c r="Q451" s="2">
        <f t="shared" si="101"/>
        <v>4.154357944954966E-4</v>
      </c>
      <c r="R451">
        <v>120000</v>
      </c>
      <c r="S451">
        <f t="shared" si="102"/>
        <v>122980.39215686274</v>
      </c>
      <c r="T451">
        <f t="shared" si="103"/>
        <v>7040.438472529514</v>
      </c>
      <c r="U451">
        <f t="shared" si="104"/>
        <v>78227.094139216832</v>
      </c>
      <c r="V451">
        <f t="shared" si="105"/>
        <v>87857118.917792305</v>
      </c>
    </row>
    <row r="452" spans="5:22" x14ac:dyDescent="0.15">
      <c r="E452" s="1">
        <v>43738</v>
      </c>
      <c r="F452">
        <f t="shared" si="95"/>
        <v>75030425743.136734</v>
      </c>
      <c r="G452">
        <f t="shared" si="96"/>
        <v>31132853.850431852</v>
      </c>
      <c r="H452">
        <v>6000000</v>
      </c>
      <c r="I452">
        <v>0.09</v>
      </c>
      <c r="J452">
        <f t="shared" si="94"/>
        <v>156862745.09803921</v>
      </c>
      <c r="K452">
        <f t="shared" si="97"/>
        <v>2489.6183281977183</v>
      </c>
      <c r="L452">
        <f t="shared" si="98"/>
        <v>27662.425868863538</v>
      </c>
      <c r="N452">
        <v>20000000000</v>
      </c>
      <c r="O452" s="2">
        <f t="shared" si="99"/>
        <v>3.7515212871568369</v>
      </c>
      <c r="P452" s="2">
        <f t="shared" si="100"/>
        <v>1.5566426925215926E-3</v>
      </c>
      <c r="Q452" s="2">
        <f t="shared" si="101"/>
        <v>4.1493638803295302E-4</v>
      </c>
      <c r="R452">
        <v>120000</v>
      </c>
      <c r="S452">
        <f t="shared" si="102"/>
        <v>122980.39215686274</v>
      </c>
      <c r="T452">
        <f t="shared" si="103"/>
        <v>7041.8094152006079</v>
      </c>
      <c r="U452">
        <f t="shared" si="104"/>
        <v>78242.326835562315</v>
      </c>
      <c r="V452">
        <f t="shared" si="105"/>
        <v>88058326.404088393</v>
      </c>
    </row>
    <row r="453" spans="5:22" x14ac:dyDescent="0.15">
      <c r="E453" s="1">
        <v>43739</v>
      </c>
      <c r="F453">
        <f t="shared" si="95"/>
        <v>75187288488.234772</v>
      </c>
      <c r="G453">
        <f t="shared" si="96"/>
        <v>31160516.276300717</v>
      </c>
      <c r="H453">
        <v>6000000</v>
      </c>
      <c r="I453">
        <v>0.09</v>
      </c>
      <c r="J453">
        <f t="shared" si="94"/>
        <v>156862745.09803921</v>
      </c>
      <c r="K453">
        <f t="shared" si="97"/>
        <v>2486.631735456986</v>
      </c>
      <c r="L453">
        <f t="shared" si="98"/>
        <v>27629.241505077622</v>
      </c>
      <c r="N453">
        <v>20000000000</v>
      </c>
      <c r="O453" s="2">
        <f t="shared" si="99"/>
        <v>3.7593644244117388</v>
      </c>
      <c r="P453" s="2">
        <f t="shared" si="100"/>
        <v>1.5580258138150358E-3</v>
      </c>
      <c r="Q453" s="2">
        <f t="shared" si="101"/>
        <v>4.1443862257616433E-4</v>
      </c>
      <c r="R453">
        <v>120000</v>
      </c>
      <c r="S453">
        <f t="shared" si="102"/>
        <v>122980.39215686274</v>
      </c>
      <c r="T453">
        <f t="shared" si="103"/>
        <v>7043.1758530745465</v>
      </c>
      <c r="U453">
        <f t="shared" si="104"/>
        <v>78257.50947860608</v>
      </c>
      <c r="V453">
        <f t="shared" si="105"/>
        <v>88259549.12308082</v>
      </c>
    </row>
    <row r="454" spans="5:22" x14ac:dyDescent="0.15">
      <c r="E454" s="1">
        <v>43740</v>
      </c>
      <c r="F454">
        <f t="shared" si="95"/>
        <v>75344151233.332809</v>
      </c>
      <c r="G454">
        <f t="shared" si="96"/>
        <v>31188145.517805796</v>
      </c>
      <c r="H454">
        <v>6000000</v>
      </c>
      <c r="I454">
        <v>0.09</v>
      </c>
      <c r="J454">
        <f t="shared" si="94"/>
        <v>156862745.09803921</v>
      </c>
      <c r="K454">
        <f t="shared" si="97"/>
        <v>2483.6549359659862</v>
      </c>
      <c r="L454">
        <f t="shared" si="98"/>
        <v>27596.165955177625</v>
      </c>
      <c r="N454">
        <v>20000000000</v>
      </c>
      <c r="O454" s="2">
        <f t="shared" si="99"/>
        <v>3.7672075616666403</v>
      </c>
      <c r="P454" s="2">
        <f t="shared" si="100"/>
        <v>1.5594072758902898E-3</v>
      </c>
      <c r="Q454" s="2">
        <f t="shared" si="101"/>
        <v>4.1394248932766437E-4</v>
      </c>
      <c r="R454">
        <v>120000</v>
      </c>
      <c r="S454">
        <f t="shared" si="102"/>
        <v>122980.39215686274</v>
      </c>
      <c r="T454">
        <f t="shared" si="103"/>
        <v>7044.5378103016374</v>
      </c>
      <c r="U454">
        <f t="shared" si="104"/>
        <v>78272.642336684861</v>
      </c>
      <c r="V454">
        <f t="shared" si="105"/>
        <v>88460787.024716288</v>
      </c>
    </row>
    <row r="455" spans="5:22" x14ac:dyDescent="0.15">
      <c r="E455" s="1">
        <v>43741</v>
      </c>
      <c r="F455">
        <f t="shared" si="95"/>
        <v>75501013978.430847</v>
      </c>
      <c r="G455">
        <f t="shared" si="96"/>
        <v>31215741.683760975</v>
      </c>
      <c r="H455">
        <v>6000000</v>
      </c>
      <c r="I455">
        <v>0.09</v>
      </c>
      <c r="J455">
        <f t="shared" si="94"/>
        <v>156862745.09803921</v>
      </c>
      <c r="K455">
        <f t="shared" si="97"/>
        <v>2480.6878773319809</v>
      </c>
      <c r="L455">
        <f t="shared" si="98"/>
        <v>27563.198637022011</v>
      </c>
      <c r="N455">
        <v>20000000000</v>
      </c>
      <c r="O455" s="2">
        <f t="shared" si="99"/>
        <v>3.7750506989215422</v>
      </c>
      <c r="P455" s="2">
        <f t="shared" si="100"/>
        <v>1.5607870841880488E-3</v>
      </c>
      <c r="Q455" s="2">
        <f t="shared" si="101"/>
        <v>4.1344797955533019E-4</v>
      </c>
      <c r="R455">
        <v>120000</v>
      </c>
      <c r="S455">
        <f t="shared" si="102"/>
        <v>122980.39215686274</v>
      </c>
      <c r="T455">
        <f t="shared" si="103"/>
        <v>7045.8953108528185</v>
      </c>
      <c r="U455">
        <f t="shared" si="104"/>
        <v>78287.725676142436</v>
      </c>
      <c r="V455">
        <f t="shared" si="105"/>
        <v>88662040.059209839</v>
      </c>
    </row>
    <row r="456" spans="5:22" x14ac:dyDescent="0.15">
      <c r="E456" s="1">
        <v>43742</v>
      </c>
      <c r="F456">
        <f t="shared" si="95"/>
        <v>75657876723.528885</v>
      </c>
      <c r="G456">
        <f t="shared" si="96"/>
        <v>31243304.882397998</v>
      </c>
      <c r="H456">
        <v>6000000</v>
      </c>
      <c r="I456">
        <v>0.09</v>
      </c>
      <c r="J456">
        <f t="shared" ref="J456:J519" si="106">H456/0.51*1.2/I456</f>
        <v>156862745.09803921</v>
      </c>
      <c r="K456">
        <f t="shared" si="97"/>
        <v>2477.7305075505742</v>
      </c>
      <c r="L456">
        <f t="shared" si="98"/>
        <v>27530.33897278416</v>
      </c>
      <c r="N456">
        <v>20000000000</v>
      </c>
      <c r="O456" s="2">
        <f t="shared" si="99"/>
        <v>3.7828938361764441</v>
      </c>
      <c r="P456" s="2">
        <f t="shared" si="100"/>
        <v>1.5621652441199E-3</v>
      </c>
      <c r="Q456" s="2">
        <f t="shared" si="101"/>
        <v>4.1295508459176237E-4</v>
      </c>
      <c r="R456">
        <v>120000</v>
      </c>
      <c r="S456">
        <f t="shared" si="102"/>
        <v>122980.39215686274</v>
      </c>
      <c r="T456">
        <f t="shared" si="103"/>
        <v>7047.2483785213508</v>
      </c>
      <c r="U456">
        <f t="shared" si="104"/>
        <v>78302.759761348352</v>
      </c>
      <c r="V456">
        <f t="shared" si="105"/>
        <v>88863308.177042857</v>
      </c>
    </row>
    <row r="457" spans="5:22" x14ac:dyDescent="0.15">
      <c r="E457" s="1">
        <v>43743</v>
      </c>
      <c r="F457">
        <f t="shared" si="95"/>
        <v>75814739468.626923</v>
      </c>
      <c r="G457">
        <f t="shared" si="96"/>
        <v>31270835.221370783</v>
      </c>
      <c r="H457">
        <v>6000000</v>
      </c>
      <c r="I457">
        <v>0.09</v>
      </c>
      <c r="J457">
        <f t="shared" si="106"/>
        <v>156862745.09803921</v>
      </c>
      <c r="K457">
        <f t="shared" si="97"/>
        <v>2474.7827750020328</v>
      </c>
      <c r="L457">
        <f t="shared" si="98"/>
        <v>27497.586388911477</v>
      </c>
      <c r="N457">
        <v>20000000000</v>
      </c>
      <c r="O457" s="2">
        <f t="shared" si="99"/>
        <v>3.7907369734313461</v>
      </c>
      <c r="P457" s="2">
        <f t="shared" si="100"/>
        <v>1.5635417610685392E-3</v>
      </c>
      <c r="Q457" s="2">
        <f t="shared" si="101"/>
        <v>4.1246379583367219E-4</v>
      </c>
      <c r="R457">
        <v>120000</v>
      </c>
      <c r="S457">
        <f t="shared" si="102"/>
        <v>122980.39215686274</v>
      </c>
      <c r="T457">
        <f t="shared" si="103"/>
        <v>7048.5970369244969</v>
      </c>
      <c r="U457">
        <f t="shared" si="104"/>
        <v>78317.744854716642</v>
      </c>
      <c r="V457">
        <f t="shared" si="105"/>
        <v>89064591.328961074</v>
      </c>
    </row>
    <row r="458" spans="5:22" x14ac:dyDescent="0.15">
      <c r="E458" s="1">
        <v>43744</v>
      </c>
      <c r="F458">
        <f t="shared" si="95"/>
        <v>75971602213.72496</v>
      </c>
      <c r="G458">
        <f t="shared" si="96"/>
        <v>31298332.807759695</v>
      </c>
      <c r="H458">
        <v>6000000</v>
      </c>
      <c r="I458">
        <v>0.09</v>
      </c>
      <c r="J458">
        <f t="shared" si="106"/>
        <v>156862745.09803921</v>
      </c>
      <c r="K458">
        <f t="shared" si="97"/>
        <v>2471.8446284476568</v>
      </c>
      <c r="L458">
        <f t="shared" si="98"/>
        <v>27464.940316085078</v>
      </c>
      <c r="N458">
        <v>20000000000</v>
      </c>
      <c r="O458" s="2">
        <f t="shared" si="99"/>
        <v>3.798580110686248</v>
      </c>
      <c r="P458" s="2">
        <f t="shared" si="100"/>
        <v>1.5649166403879848E-3</v>
      </c>
      <c r="Q458" s="2">
        <f t="shared" si="101"/>
        <v>4.1197410474127615E-4</v>
      </c>
      <c r="R458">
        <v>120000</v>
      </c>
      <c r="S458">
        <f t="shared" si="102"/>
        <v>122980.39215686274</v>
      </c>
      <c r="T458">
        <f t="shared" si="103"/>
        <v>7049.9413095051959</v>
      </c>
      <c r="U458">
        <f t="shared" si="104"/>
        <v>78332.681216724406</v>
      </c>
      <c r="V458">
        <f t="shared" si="105"/>
        <v>89265889.465972662</v>
      </c>
    </row>
    <row r="459" spans="5:22" x14ac:dyDescent="0.15">
      <c r="E459" s="1">
        <v>43745</v>
      </c>
      <c r="F459">
        <f t="shared" si="95"/>
        <v>76128464958.822998</v>
      </c>
      <c r="G459">
        <f t="shared" si="96"/>
        <v>31325797.74807578</v>
      </c>
      <c r="H459">
        <v>6000000</v>
      </c>
      <c r="I459">
        <v>0.09</v>
      </c>
      <c r="J459">
        <f t="shared" si="106"/>
        <v>156862745.09803921</v>
      </c>
      <c r="K459">
        <f t="shared" si="97"/>
        <v>2468.9160170261839</v>
      </c>
      <c r="L459">
        <f t="shared" si="98"/>
        <v>27432.400189179822</v>
      </c>
      <c r="N459">
        <v>20000000000</v>
      </c>
      <c r="O459" s="2">
        <f t="shared" si="99"/>
        <v>3.8064232479411499</v>
      </c>
      <c r="P459" s="2">
        <f t="shared" si="100"/>
        <v>1.5662898874037889E-3</v>
      </c>
      <c r="Q459" s="2">
        <f t="shared" si="101"/>
        <v>4.1148600283769728E-4</v>
      </c>
      <c r="R459">
        <v>120000</v>
      </c>
      <c r="S459">
        <f t="shared" si="102"/>
        <v>122980.39215686274</v>
      </c>
      <c r="T459">
        <f t="shared" si="103"/>
        <v>7051.2812195336946</v>
      </c>
      <c r="U459">
        <f t="shared" si="104"/>
        <v>78347.569105929942</v>
      </c>
      <c r="V459">
        <f t="shared" si="105"/>
        <v>89467202.539346263</v>
      </c>
    </row>
    <row r="460" spans="5:22" x14ac:dyDescent="0.15">
      <c r="E460" s="1">
        <v>43746</v>
      </c>
      <c r="F460">
        <f t="shared" si="95"/>
        <v>76285327703.921036</v>
      </c>
      <c r="G460">
        <f t="shared" si="96"/>
        <v>31353230.148264959</v>
      </c>
      <c r="H460">
        <v>6000000</v>
      </c>
      <c r="I460">
        <v>0.09</v>
      </c>
      <c r="J460">
        <f t="shared" si="106"/>
        <v>156862745.09803921</v>
      </c>
      <c r="K460">
        <f t="shared" si="97"/>
        <v>2465.9968902502401</v>
      </c>
      <c r="L460">
        <f t="shared" si="98"/>
        <v>27399.965447224891</v>
      </c>
      <c r="N460">
        <v>20000000000</v>
      </c>
      <c r="O460" s="2">
        <f t="shared" si="99"/>
        <v>3.8142663851960519</v>
      </c>
      <c r="P460" s="2">
        <f t="shared" si="100"/>
        <v>1.5676615074132481E-3</v>
      </c>
      <c r="Q460" s="2">
        <f t="shared" si="101"/>
        <v>4.1099948170837333E-4</v>
      </c>
      <c r="R460">
        <v>120000</v>
      </c>
      <c r="S460">
        <f t="shared" si="102"/>
        <v>122980.39215686274</v>
      </c>
      <c r="T460">
        <f t="shared" si="103"/>
        <v>7052.6167901091785</v>
      </c>
      <c r="U460">
        <f t="shared" si="104"/>
        <v>78362.408778990881</v>
      </c>
      <c r="V460">
        <f t="shared" si="105"/>
        <v>89668530.500609055</v>
      </c>
    </row>
    <row r="461" spans="5:22" x14ac:dyDescent="0.15">
      <c r="E461" s="1">
        <v>43747</v>
      </c>
      <c r="F461">
        <f t="shared" si="95"/>
        <v>76442190449.019073</v>
      </c>
      <c r="G461">
        <f t="shared" si="96"/>
        <v>31380630.113712184</v>
      </c>
      <c r="H461">
        <v>6000000</v>
      </c>
      <c r="I461">
        <v>0.09</v>
      </c>
      <c r="J461">
        <f t="shared" si="106"/>
        <v>156862745.09803921</v>
      </c>
      <c r="K461">
        <f t="shared" si="97"/>
        <v>2463.0871980028301</v>
      </c>
      <c r="L461">
        <f t="shared" si="98"/>
        <v>27367.635533364781</v>
      </c>
      <c r="N461">
        <v>20000000000</v>
      </c>
      <c r="O461" s="2">
        <f t="shared" si="99"/>
        <v>3.8221095224509538</v>
      </c>
      <c r="P461" s="2">
        <f t="shared" si="100"/>
        <v>1.5690315056856093E-3</v>
      </c>
      <c r="Q461" s="2">
        <f t="shared" si="101"/>
        <v>4.1051453300047173E-4</v>
      </c>
      <c r="R461">
        <v>120000</v>
      </c>
      <c r="S461">
        <f t="shared" si="102"/>
        <v>122980.39215686274</v>
      </c>
      <c r="T461">
        <f t="shared" si="103"/>
        <v>7053.9480441613759</v>
      </c>
      <c r="U461">
        <f t="shared" si="104"/>
        <v>78377.200490681964</v>
      </c>
      <c r="V461">
        <f t="shared" si="105"/>
        <v>89869873.30154492</v>
      </c>
    </row>
    <row r="462" spans="5:22" x14ac:dyDescent="0.15">
      <c r="E462" s="1">
        <v>43748</v>
      </c>
      <c r="F462">
        <f t="shared" si="95"/>
        <v>76599053194.117111</v>
      </c>
      <c r="G462">
        <f t="shared" si="96"/>
        <v>31407997.74924555</v>
      </c>
      <c r="H462">
        <v>6000000</v>
      </c>
      <c r="I462">
        <v>0.09</v>
      </c>
      <c r="J462">
        <f t="shared" si="106"/>
        <v>156862745.09803921</v>
      </c>
      <c r="K462">
        <f t="shared" si="97"/>
        <v>2460.1868905338679</v>
      </c>
      <c r="L462">
        <f t="shared" si="98"/>
        <v>27335.409894820754</v>
      </c>
      <c r="N462">
        <v>20000000000</v>
      </c>
      <c r="O462" s="2">
        <f t="shared" si="99"/>
        <v>3.8299526597058557</v>
      </c>
      <c r="P462" s="2">
        <f t="shared" si="100"/>
        <v>1.5703998874622776E-3</v>
      </c>
      <c r="Q462" s="2">
        <f t="shared" si="101"/>
        <v>4.1003114842231127E-4</v>
      </c>
      <c r="R462">
        <v>120000</v>
      </c>
      <c r="S462">
        <f t="shared" si="102"/>
        <v>122980.39215686274</v>
      </c>
      <c r="T462">
        <f t="shared" si="103"/>
        <v>7055.2750044521472</v>
      </c>
      <c r="U462">
        <f t="shared" si="104"/>
        <v>78391.944493912742</v>
      </c>
      <c r="V462">
        <f t="shared" si="105"/>
        <v>90071230.894192472</v>
      </c>
    </row>
    <row r="463" spans="5:22" x14ac:dyDescent="0.15">
      <c r="E463" s="1">
        <v>43749</v>
      </c>
      <c r="F463">
        <f t="shared" si="95"/>
        <v>76755915939.215149</v>
      </c>
      <c r="G463">
        <f t="shared" si="96"/>
        <v>31435333.159140371</v>
      </c>
      <c r="H463">
        <v>6000000</v>
      </c>
      <c r="I463">
        <v>0.09</v>
      </c>
      <c r="J463">
        <f t="shared" si="106"/>
        <v>156862745.09803921</v>
      </c>
      <c r="K463">
        <f t="shared" si="97"/>
        <v>2457.2959184567426</v>
      </c>
      <c r="L463">
        <f t="shared" si="98"/>
        <v>27303.287982852697</v>
      </c>
      <c r="N463">
        <v>20000000000</v>
      </c>
      <c r="O463" s="2">
        <f t="shared" si="99"/>
        <v>3.8377957969607572</v>
      </c>
      <c r="P463" s="2">
        <f t="shared" si="100"/>
        <v>1.5717666579570186E-3</v>
      </c>
      <c r="Q463" s="2">
        <f t="shared" si="101"/>
        <v>4.0954931974279045E-4</v>
      </c>
      <c r="R463">
        <v>120000</v>
      </c>
      <c r="S463">
        <f t="shared" si="102"/>
        <v>122980.39215686274</v>
      </c>
      <c r="T463">
        <f t="shared" si="103"/>
        <v>7056.5976935770504</v>
      </c>
      <c r="U463">
        <f t="shared" si="104"/>
        <v>78406.641039745009</v>
      </c>
      <c r="V463">
        <f t="shared" si="105"/>
        <v>90272603.230843261</v>
      </c>
    </row>
    <row r="464" spans="5:22" x14ac:dyDescent="0.15">
      <c r="E464" s="1">
        <v>43750</v>
      </c>
      <c r="F464">
        <f t="shared" si="95"/>
        <v>76912778684.313187</v>
      </c>
      <c r="G464">
        <f t="shared" si="96"/>
        <v>31462636.447123222</v>
      </c>
      <c r="H464">
        <v>6000000</v>
      </c>
      <c r="I464">
        <v>0.09</v>
      </c>
      <c r="J464">
        <f t="shared" si="106"/>
        <v>156862745.09803921</v>
      </c>
      <c r="K464">
        <f t="shared" si="97"/>
        <v>2454.4142327449326</v>
      </c>
      <c r="L464">
        <f t="shared" si="98"/>
        <v>27271.269252721475</v>
      </c>
      <c r="N464">
        <v>20000000000</v>
      </c>
      <c r="O464" s="2">
        <f t="shared" si="99"/>
        <v>3.8456389342156592</v>
      </c>
      <c r="P464" s="2">
        <f t="shared" si="100"/>
        <v>1.573131822356161E-3</v>
      </c>
      <c r="Q464" s="2">
        <f t="shared" si="101"/>
        <v>4.0906903879082203E-4</v>
      </c>
      <c r="R464">
        <v>120000</v>
      </c>
      <c r="S464">
        <f t="shared" si="102"/>
        <v>122980.39215686274</v>
      </c>
      <c r="T464">
        <f t="shared" si="103"/>
        <v>7057.9161339668972</v>
      </c>
      <c r="U464">
        <f t="shared" si="104"/>
        <v>78421.290377409969</v>
      </c>
      <c r="V464">
        <f t="shared" si="105"/>
        <v>90473990.264039874</v>
      </c>
    </row>
    <row r="465" spans="5:22" x14ac:dyDescent="0.15">
      <c r="E465" s="1">
        <v>43751</v>
      </c>
      <c r="F465">
        <f t="shared" si="95"/>
        <v>77069641429.411224</v>
      </c>
      <c r="G465">
        <f t="shared" si="96"/>
        <v>31489907.716375943</v>
      </c>
      <c r="H465">
        <v>6000000</v>
      </c>
      <c r="I465">
        <v>0.09</v>
      </c>
      <c r="J465">
        <f t="shared" si="106"/>
        <v>156862745.09803921</v>
      </c>
      <c r="K465">
        <f t="shared" si="97"/>
        <v>2451.5417847286467</v>
      </c>
      <c r="L465">
        <f t="shared" si="98"/>
        <v>27239.353163651631</v>
      </c>
      <c r="N465">
        <v>20000000000</v>
      </c>
      <c r="O465" s="2">
        <f t="shared" si="99"/>
        <v>3.8534820714705611</v>
      </c>
      <c r="P465" s="2">
        <f t="shared" si="100"/>
        <v>1.5744953858187972E-3</v>
      </c>
      <c r="Q465" s="2">
        <f t="shared" si="101"/>
        <v>4.0859029745477448E-4</v>
      </c>
      <c r="R465">
        <v>120000</v>
      </c>
      <c r="S465">
        <f t="shared" si="102"/>
        <v>122980.39215686274</v>
      </c>
      <c r="T465">
        <f t="shared" si="103"/>
        <v>7059.2303478892827</v>
      </c>
      <c r="U465">
        <f t="shared" si="104"/>
        <v>78435.892754325367</v>
      </c>
      <c r="V465">
        <f t="shared" si="105"/>
        <v>90675391.946574152</v>
      </c>
    </row>
    <row r="466" spans="5:22" x14ac:dyDescent="0.15">
      <c r="E466" s="1">
        <v>43752</v>
      </c>
      <c r="F466">
        <f t="shared" si="95"/>
        <v>77226504174.509262</v>
      </c>
      <c r="G466">
        <f t="shared" si="96"/>
        <v>31517147.069539595</v>
      </c>
      <c r="H466">
        <v>6000000</v>
      </c>
      <c r="I466">
        <v>0.09</v>
      </c>
      <c r="J466">
        <f t="shared" si="106"/>
        <v>156862745.09803921</v>
      </c>
      <c r="K466">
        <f t="shared" si="97"/>
        <v>2448.6785260915149</v>
      </c>
      <c r="L466">
        <f t="shared" si="98"/>
        <v>27207.53917879461</v>
      </c>
      <c r="N466">
        <v>20000000000</v>
      </c>
      <c r="O466" s="2">
        <f t="shared" si="99"/>
        <v>3.861325208725463</v>
      </c>
      <c r="P466" s="2">
        <f t="shared" si="100"/>
        <v>1.5758573534769798E-3</v>
      </c>
      <c r="Q466" s="2">
        <f t="shared" si="101"/>
        <v>4.0811308768191917E-4</v>
      </c>
      <c r="R466">
        <v>120000</v>
      </c>
      <c r="S466">
        <f t="shared" si="102"/>
        <v>122980.39215686274</v>
      </c>
      <c r="T466">
        <f t="shared" si="103"/>
        <v>7060.5403574501115</v>
      </c>
      <c r="U466">
        <f t="shared" si="104"/>
        <v>78450.448416112355</v>
      </c>
      <c r="V466">
        <f t="shared" si="105"/>
        <v>90876808.231485352</v>
      </c>
    </row>
    <row r="467" spans="5:22" x14ac:dyDescent="0.15">
      <c r="E467" s="1">
        <v>43753</v>
      </c>
      <c r="F467">
        <f t="shared" si="95"/>
        <v>77383366919.6073</v>
      </c>
      <c r="G467">
        <f t="shared" si="96"/>
        <v>31544354.608718392</v>
      </c>
      <c r="H467">
        <v>6000000</v>
      </c>
      <c r="I467">
        <v>0.09</v>
      </c>
      <c r="J467">
        <f t="shared" si="106"/>
        <v>156862745.09803921</v>
      </c>
      <c r="K467">
        <f t="shared" si="97"/>
        <v>2445.8244088673059</v>
      </c>
      <c r="L467">
        <f t="shared" si="98"/>
        <v>27175.826765192291</v>
      </c>
      <c r="N467">
        <v>20000000000</v>
      </c>
      <c r="O467" s="2">
        <f t="shared" si="99"/>
        <v>3.869168345980365</v>
      </c>
      <c r="P467" s="2">
        <f t="shared" si="100"/>
        <v>1.5772177304359195E-3</v>
      </c>
      <c r="Q467" s="2">
        <f t="shared" si="101"/>
        <v>4.0763740147788428E-4</v>
      </c>
      <c r="R467">
        <v>120000</v>
      </c>
      <c r="S467">
        <f t="shared" si="102"/>
        <v>122980.39215686274</v>
      </c>
      <c r="T467">
        <f t="shared" si="103"/>
        <v>7061.8461845950815</v>
      </c>
      <c r="U467">
        <f t="shared" si="104"/>
        <v>78464.957606612021</v>
      </c>
      <c r="V467">
        <f t="shared" si="105"/>
        <v>91078239.072058335</v>
      </c>
    </row>
    <row r="468" spans="5:22" x14ac:dyDescent="0.15">
      <c r="E468" s="1">
        <v>43754</v>
      </c>
      <c r="F468">
        <f t="shared" si="95"/>
        <v>77540229664.705338</v>
      </c>
      <c r="G468">
        <f t="shared" si="96"/>
        <v>31571530.435483582</v>
      </c>
      <c r="H468">
        <v>6000000</v>
      </c>
      <c r="I468">
        <v>0.09</v>
      </c>
      <c r="J468">
        <f t="shared" si="106"/>
        <v>156862745.09803921</v>
      </c>
      <c r="K468">
        <f t="shared" si="97"/>
        <v>2442.9793854366881</v>
      </c>
      <c r="L468">
        <f t="shared" si="98"/>
        <v>27144.215393740978</v>
      </c>
      <c r="N468">
        <v>20000000000</v>
      </c>
      <c r="O468" s="2">
        <f t="shared" si="99"/>
        <v>3.8770114832352669</v>
      </c>
      <c r="P468" s="2">
        <f t="shared" si="100"/>
        <v>1.5785765217741791E-3</v>
      </c>
      <c r="Q468" s="2">
        <f t="shared" si="101"/>
        <v>4.071632309061147E-4</v>
      </c>
      <c r="R468">
        <v>120000</v>
      </c>
      <c r="S468">
        <f t="shared" si="102"/>
        <v>122980.39215686274</v>
      </c>
      <c r="T468">
        <f t="shared" si="103"/>
        <v>7063.1478511111809</v>
      </c>
      <c r="U468">
        <f t="shared" si="104"/>
        <v>78479.420567902009</v>
      </c>
      <c r="V468">
        <f t="shared" si="105"/>
        <v>91279684.421821818</v>
      </c>
    </row>
    <row r="469" spans="5:22" x14ac:dyDescent="0.15">
      <c r="E469" s="1">
        <v>43755</v>
      </c>
      <c r="F469">
        <f t="shared" si="95"/>
        <v>77697092409.803375</v>
      </c>
      <c r="G469">
        <f t="shared" si="96"/>
        <v>31598674.650877323</v>
      </c>
      <c r="H469">
        <v>6000000</v>
      </c>
      <c r="I469">
        <v>0.09</v>
      </c>
      <c r="J469">
        <f t="shared" si="106"/>
        <v>156862745.09803921</v>
      </c>
      <c r="K469">
        <f t="shared" si="97"/>
        <v>2440.1434085240271</v>
      </c>
      <c r="L469">
        <f t="shared" si="98"/>
        <v>27112.704539155857</v>
      </c>
      <c r="N469">
        <v>20000000000</v>
      </c>
      <c r="O469" s="2">
        <f t="shared" si="99"/>
        <v>3.8848546204901688</v>
      </c>
      <c r="P469" s="2">
        <f t="shared" si="100"/>
        <v>1.5799337325438662E-3</v>
      </c>
      <c r="Q469" s="2">
        <f t="shared" si="101"/>
        <v>4.0669056808733788E-4</v>
      </c>
      <c r="R469">
        <v>120000</v>
      </c>
      <c r="S469">
        <f t="shared" si="102"/>
        <v>122980.39215686274</v>
      </c>
      <c r="T469">
        <f t="shared" si="103"/>
        <v>7064.4453786281474</v>
      </c>
      <c r="U469">
        <f t="shared" si="104"/>
        <v>78493.837540312757</v>
      </c>
      <c r="V469">
        <f t="shared" si="105"/>
        <v>91481144.234546587</v>
      </c>
    </row>
    <row r="470" spans="5:22" x14ac:dyDescent="0.15">
      <c r="E470" s="1">
        <v>43756</v>
      </c>
      <c r="F470">
        <f t="shared" si="95"/>
        <v>77853955154.901413</v>
      </c>
      <c r="G470">
        <f t="shared" si="96"/>
        <v>31625787.35541648</v>
      </c>
      <c r="H470">
        <v>6000000</v>
      </c>
      <c r="I470">
        <v>0.09</v>
      </c>
      <c r="J470">
        <f t="shared" si="106"/>
        <v>156862745.09803921</v>
      </c>
      <c r="K470">
        <f t="shared" si="97"/>
        <v>2437.3164311942164</v>
      </c>
      <c r="L470">
        <f t="shared" si="98"/>
        <v>27081.293679935738</v>
      </c>
      <c r="N470">
        <v>20000000000</v>
      </c>
      <c r="O470" s="2">
        <f t="shared" si="99"/>
        <v>3.8926977577450708</v>
      </c>
      <c r="P470" s="2">
        <f t="shared" si="100"/>
        <v>1.581289367770824E-3</v>
      </c>
      <c r="Q470" s="2">
        <f t="shared" si="101"/>
        <v>4.0621940519903609E-4</v>
      </c>
      <c r="R470">
        <v>120000</v>
      </c>
      <c r="S470">
        <f t="shared" si="102"/>
        <v>122980.39215686274</v>
      </c>
      <c r="T470">
        <f t="shared" si="103"/>
        <v>7065.7387886199194</v>
      </c>
      <c r="U470">
        <f t="shared" si="104"/>
        <v>78508.208762443552</v>
      </c>
      <c r="V470">
        <f t="shared" si="105"/>
        <v>91682618.46424377</v>
      </c>
    </row>
    <row r="471" spans="5:22" x14ac:dyDescent="0.15">
      <c r="E471" s="1">
        <v>43757</v>
      </c>
      <c r="F471">
        <f t="shared" si="95"/>
        <v>78010817899.999451</v>
      </c>
      <c r="G471">
        <f t="shared" si="96"/>
        <v>31652868.649096414</v>
      </c>
      <c r="H471">
        <v>6000000</v>
      </c>
      <c r="I471">
        <v>0.09</v>
      </c>
      <c r="J471">
        <f t="shared" si="106"/>
        <v>156862745.09803921</v>
      </c>
      <c r="K471">
        <f t="shared" si="97"/>
        <v>2434.4984068495432</v>
      </c>
      <c r="L471">
        <f t="shared" si="98"/>
        <v>27049.982298328257</v>
      </c>
      <c r="N471">
        <v>20000000000</v>
      </c>
      <c r="O471" s="2">
        <f t="shared" si="99"/>
        <v>3.9005408949999727</v>
      </c>
      <c r="P471" s="2">
        <f t="shared" si="100"/>
        <v>1.5826434324548208E-3</v>
      </c>
      <c r="Q471" s="2">
        <f t="shared" si="101"/>
        <v>4.0574973447492387E-4</v>
      </c>
      <c r="R471">
        <v>120000</v>
      </c>
      <c r="S471">
        <f t="shared" si="102"/>
        <v>122980.39215686274</v>
      </c>
      <c r="T471">
        <f t="shared" si="103"/>
        <v>7067.0281024060687</v>
      </c>
      <c r="U471">
        <f t="shared" si="104"/>
        <v>78522.534471178544</v>
      </c>
      <c r="V471">
        <f t="shared" si="105"/>
        <v>91884107.065163076</v>
      </c>
    </row>
    <row r="472" spans="5:22" x14ac:dyDescent="0.15">
      <c r="E472" s="1">
        <v>43758</v>
      </c>
      <c r="F472">
        <f t="shared" si="95"/>
        <v>78167680645.097488</v>
      </c>
      <c r="G472">
        <f t="shared" si="96"/>
        <v>31679918.631394744</v>
      </c>
      <c r="H472">
        <v>6000000</v>
      </c>
      <c r="I472">
        <v>0.09</v>
      </c>
      <c r="J472">
        <f t="shared" si="106"/>
        <v>156862745.09803921</v>
      </c>
      <c r="K472">
        <f t="shared" si="97"/>
        <v>2431.6892892265937</v>
      </c>
      <c r="L472">
        <f t="shared" si="98"/>
        <v>27018.769880295487</v>
      </c>
      <c r="N472">
        <v>20000000000</v>
      </c>
      <c r="O472" s="2">
        <f t="shared" si="99"/>
        <v>3.9083840322548746</v>
      </c>
      <c r="P472" s="2">
        <f t="shared" si="100"/>
        <v>1.5839959315697373E-3</v>
      </c>
      <c r="Q472" s="2">
        <f t="shared" si="101"/>
        <v>4.0528154820443227E-4</v>
      </c>
      <c r="R472">
        <v>120000</v>
      </c>
      <c r="S472">
        <f t="shared" si="102"/>
        <v>122980.39215686274</v>
      </c>
      <c r="T472">
        <f t="shared" si="103"/>
        <v>7068.3133411532181</v>
      </c>
      <c r="U472">
        <f t="shared" si="104"/>
        <v>78536.814901702426</v>
      </c>
      <c r="V472">
        <f t="shared" si="105"/>
        <v>92085609.991791129</v>
      </c>
    </row>
    <row r="473" spans="5:22" x14ac:dyDescent="0.15">
      <c r="E473" s="1">
        <v>43759</v>
      </c>
      <c r="F473">
        <f t="shared" si="95"/>
        <v>78324543390.195526</v>
      </c>
      <c r="G473">
        <f t="shared" si="96"/>
        <v>31706937.401275039</v>
      </c>
      <c r="H473">
        <v>6000000</v>
      </c>
      <c r="I473">
        <v>0.09</v>
      </c>
      <c r="J473">
        <f t="shared" si="106"/>
        <v>156862745.09803921</v>
      </c>
      <c r="K473">
        <f t="shared" si="97"/>
        <v>2428.8890323931873</v>
      </c>
      <c r="L473">
        <f t="shared" si="98"/>
        <v>26987.65591547986</v>
      </c>
      <c r="N473">
        <v>20000000000</v>
      </c>
      <c r="O473" s="2">
        <f t="shared" si="99"/>
        <v>3.9162271695097761</v>
      </c>
      <c r="P473" s="2">
        <f t="shared" si="100"/>
        <v>1.585346870063752E-3</v>
      </c>
      <c r="Q473" s="2">
        <f t="shared" si="101"/>
        <v>4.0481483873219787E-4</v>
      </c>
      <c r="R473">
        <v>120000</v>
      </c>
      <c r="S473">
        <f t="shared" si="102"/>
        <v>122980.39215686274</v>
      </c>
      <c r="T473">
        <f t="shared" si="103"/>
        <v>7069.5945258764432</v>
      </c>
      <c r="U473">
        <f t="shared" si="104"/>
        <v>78551.050287516046</v>
      </c>
      <c r="V473">
        <f t="shared" si="105"/>
        <v>92287127.198849708</v>
      </c>
    </row>
    <row r="474" spans="5:22" x14ac:dyDescent="0.15">
      <c r="E474" s="1">
        <v>43760</v>
      </c>
      <c r="F474">
        <f t="shared" si="95"/>
        <v>78481406135.293564</v>
      </c>
      <c r="G474">
        <f t="shared" si="96"/>
        <v>31733925.057190519</v>
      </c>
      <c r="H474">
        <v>6000000</v>
      </c>
      <c r="I474">
        <v>0.09</v>
      </c>
      <c r="J474">
        <f t="shared" si="106"/>
        <v>156862745.09803921</v>
      </c>
      <c r="K474">
        <f t="shared" si="97"/>
        <v>2426.0975907453512</v>
      </c>
      <c r="L474">
        <f t="shared" si="98"/>
        <v>26956.639897170571</v>
      </c>
      <c r="N474">
        <v>20000000000</v>
      </c>
      <c r="O474" s="2">
        <f t="shared" si="99"/>
        <v>3.9240703067646781</v>
      </c>
      <c r="P474" s="2">
        <f t="shared" si="100"/>
        <v>1.5866962528595259E-3</v>
      </c>
      <c r="Q474" s="2">
        <f t="shared" si="101"/>
        <v>4.0434959845755849E-4</v>
      </c>
      <c r="R474">
        <v>120000</v>
      </c>
      <c r="S474">
        <f t="shared" si="102"/>
        <v>122980.39215686274</v>
      </c>
      <c r="T474">
        <f t="shared" si="103"/>
        <v>7070.8716774406548</v>
      </c>
      <c r="U474">
        <f t="shared" si="104"/>
        <v>78565.240860451726</v>
      </c>
      <c r="V474">
        <f t="shared" si="105"/>
        <v>92488658.641294092</v>
      </c>
    </row>
    <row r="475" spans="5:22" x14ac:dyDescent="0.15">
      <c r="E475" s="1">
        <v>43761</v>
      </c>
      <c r="F475">
        <f t="shared" si="95"/>
        <v>78638268880.391602</v>
      </c>
      <c r="G475">
        <f t="shared" si="96"/>
        <v>31760881.69708769</v>
      </c>
      <c r="H475">
        <v>6000000</v>
      </c>
      <c r="I475">
        <v>0.09</v>
      </c>
      <c r="J475">
        <f t="shared" si="106"/>
        <v>156862745.09803921</v>
      </c>
      <c r="K475">
        <f t="shared" si="97"/>
        <v>2423.3149190043205</v>
      </c>
      <c r="L475">
        <f t="shared" si="98"/>
        <v>26925.721322270227</v>
      </c>
      <c r="N475">
        <v>20000000000</v>
      </c>
      <c r="O475" s="2">
        <f t="shared" si="99"/>
        <v>3.93191344401958</v>
      </c>
      <c r="P475" s="2">
        <f t="shared" si="100"/>
        <v>1.5880440848543844E-3</v>
      </c>
      <c r="Q475" s="2">
        <f t="shared" si="101"/>
        <v>4.0388581983405339E-4</v>
      </c>
      <c r="R475">
        <v>120000</v>
      </c>
      <c r="S475">
        <f t="shared" si="102"/>
        <v>122980.39215686274</v>
      </c>
      <c r="T475">
        <f t="shared" si="103"/>
        <v>7072.1448165619759</v>
      </c>
      <c r="U475">
        <f t="shared" si="104"/>
        <v>78579.386850688621</v>
      </c>
      <c r="V475">
        <f t="shared" si="105"/>
        <v>92690204.274311408</v>
      </c>
    </row>
    <row r="476" spans="5:22" x14ac:dyDescent="0.15">
      <c r="E476" s="1">
        <v>43762</v>
      </c>
      <c r="F476">
        <f t="shared" si="95"/>
        <v>78795131625.489639</v>
      </c>
      <c r="G476">
        <f t="shared" si="96"/>
        <v>31787807.418409962</v>
      </c>
      <c r="H476">
        <v>6000000</v>
      </c>
      <c r="I476">
        <v>0.09</v>
      </c>
      <c r="J476">
        <f t="shared" si="106"/>
        <v>156862745.09803921</v>
      </c>
      <c r="K476">
        <f t="shared" si="97"/>
        <v>2420.540972213581</v>
      </c>
      <c r="L476">
        <f t="shared" si="98"/>
        <v>26894.899691262013</v>
      </c>
      <c r="N476">
        <v>20000000000</v>
      </c>
      <c r="O476" s="2">
        <f t="shared" si="99"/>
        <v>3.9397565812744819</v>
      </c>
      <c r="P476" s="2">
        <f t="shared" si="100"/>
        <v>1.5893903709204981E-3</v>
      </c>
      <c r="Q476" s="2">
        <f t="shared" si="101"/>
        <v>4.0342349536893015E-4</v>
      </c>
      <c r="R476">
        <v>120000</v>
      </c>
      <c r="S476">
        <f t="shared" si="102"/>
        <v>122980.39215686274</v>
      </c>
      <c r="T476">
        <f t="shared" si="103"/>
        <v>7073.413963809091</v>
      </c>
      <c r="U476">
        <f t="shared" si="104"/>
        <v>78593.488486767674</v>
      </c>
      <c r="V476">
        <f t="shared" si="105"/>
        <v>92891764.053318962</v>
      </c>
    </row>
    <row r="477" spans="5:22" x14ac:dyDescent="0.15">
      <c r="E477" s="1">
        <v>43763</v>
      </c>
      <c r="F477">
        <f t="shared" si="95"/>
        <v>78951994370.587677</v>
      </c>
      <c r="G477">
        <f t="shared" si="96"/>
        <v>31814702.318101224</v>
      </c>
      <c r="H477">
        <v>6000000</v>
      </c>
      <c r="I477">
        <v>0.09</v>
      </c>
      <c r="J477">
        <f t="shared" si="106"/>
        <v>156862745.09803921</v>
      </c>
      <c r="K477">
        <f t="shared" si="97"/>
        <v>2417.7757057359368</v>
      </c>
      <c r="L477">
        <f t="shared" si="98"/>
        <v>26864.174508177075</v>
      </c>
      <c r="N477">
        <v>20000000000</v>
      </c>
      <c r="O477" s="2">
        <f t="shared" si="99"/>
        <v>3.9475997185293838</v>
      </c>
      <c r="P477" s="2">
        <f t="shared" si="100"/>
        <v>1.5907351159050612E-3</v>
      </c>
      <c r="Q477" s="2">
        <f t="shared" si="101"/>
        <v>4.0296261762265618E-4</v>
      </c>
      <c r="R477">
        <v>120000</v>
      </c>
      <c r="S477">
        <f t="shared" si="102"/>
        <v>122980.39215686274</v>
      </c>
      <c r="T477">
        <f t="shared" si="103"/>
        <v>7074.6791396045892</v>
      </c>
      <c r="U477">
        <f t="shared" si="104"/>
        <v>78607.545995606546</v>
      </c>
      <c r="V477">
        <f t="shared" si="105"/>
        <v>93093337.933962598</v>
      </c>
    </row>
    <row r="478" spans="5:22" x14ac:dyDescent="0.15">
      <c r="E478" s="1">
        <v>43764</v>
      </c>
      <c r="F478">
        <f t="shared" si="95"/>
        <v>79108857115.685715</v>
      </c>
      <c r="G478">
        <f t="shared" si="96"/>
        <v>31841566.4926094</v>
      </c>
      <c r="H478">
        <v>6000000</v>
      </c>
      <c r="I478">
        <v>0.09</v>
      </c>
      <c r="J478">
        <f t="shared" si="106"/>
        <v>156862745.09803921</v>
      </c>
      <c r="K478">
        <f t="shared" si="97"/>
        <v>2415.0190752506155</v>
      </c>
      <c r="L478">
        <f t="shared" si="98"/>
        <v>26833.545280562397</v>
      </c>
      <c r="N478">
        <v>20000000000</v>
      </c>
      <c r="O478" s="2">
        <f t="shared" si="99"/>
        <v>3.9554428557842858</v>
      </c>
      <c r="P478" s="2">
        <f t="shared" si="100"/>
        <v>1.5920783246304701E-3</v>
      </c>
      <c r="Q478" s="2">
        <f t="shared" si="101"/>
        <v>4.0250317920843592E-4</v>
      </c>
      <c r="R478">
        <v>120000</v>
      </c>
      <c r="S478">
        <f t="shared" si="102"/>
        <v>122980.39215686274</v>
      </c>
      <c r="T478">
        <f t="shared" si="103"/>
        <v>7075.9403642262869</v>
      </c>
      <c r="U478">
        <f t="shared" si="104"/>
        <v>78621.559602514302</v>
      </c>
      <c r="V478">
        <f t="shared" si="105"/>
        <v>93294925.872115076</v>
      </c>
    </row>
    <row r="479" spans="5:22" x14ac:dyDescent="0.15">
      <c r="E479" s="1">
        <v>43765</v>
      </c>
      <c r="F479">
        <f t="shared" si="95"/>
        <v>79265719860.783752</v>
      </c>
      <c r="G479">
        <f t="shared" si="96"/>
        <v>31868400.037889961</v>
      </c>
      <c r="H479">
        <v>6000000</v>
      </c>
      <c r="I479">
        <v>0.09</v>
      </c>
      <c r="J479">
        <f t="shared" si="106"/>
        <v>156862745.09803921</v>
      </c>
      <c r="K479">
        <f t="shared" si="97"/>
        <v>2412.2710367504023</v>
      </c>
      <c r="L479">
        <f t="shared" si="98"/>
        <v>26803.011519448915</v>
      </c>
      <c r="N479">
        <v>20000000000</v>
      </c>
      <c r="O479" s="2">
        <f t="shared" si="99"/>
        <v>3.9632859930391877</v>
      </c>
      <c r="P479" s="2">
        <f t="shared" si="100"/>
        <v>1.5934200018944981E-3</v>
      </c>
      <c r="Q479" s="2">
        <f t="shared" si="101"/>
        <v>4.0204517279173368E-4</v>
      </c>
      <c r="R479">
        <v>120000</v>
      </c>
      <c r="S479">
        <f t="shared" si="102"/>
        <v>122980.39215686274</v>
      </c>
      <c r="T479">
        <f t="shared" si="103"/>
        <v>7077.1976578085414</v>
      </c>
      <c r="U479">
        <f t="shared" si="104"/>
        <v>78635.529531206019</v>
      </c>
      <c r="V479">
        <f t="shared" si="105"/>
        <v>93496527.823874459</v>
      </c>
    </row>
    <row r="480" spans="5:22" x14ac:dyDescent="0.15">
      <c r="E480" s="1">
        <v>43766</v>
      </c>
      <c r="F480">
        <f t="shared" si="95"/>
        <v>79422582605.88179</v>
      </c>
      <c r="G480">
        <f t="shared" si="96"/>
        <v>31895203.049409412</v>
      </c>
      <c r="H480">
        <v>6000000</v>
      </c>
      <c r="I480">
        <v>0.09</v>
      </c>
      <c r="J480">
        <f t="shared" si="106"/>
        <v>156862745.09803921</v>
      </c>
      <c r="K480">
        <f t="shared" si="97"/>
        <v>2409.5315465388067</v>
      </c>
      <c r="L480">
        <f t="shared" si="98"/>
        <v>26772.572739320076</v>
      </c>
      <c r="N480">
        <v>20000000000</v>
      </c>
      <c r="O480" s="2">
        <f t="shared" si="99"/>
        <v>3.9711291302940896</v>
      </c>
      <c r="P480" s="2">
        <f t="shared" si="100"/>
        <v>1.5947601524704707E-3</v>
      </c>
      <c r="Q480" s="2">
        <f t="shared" si="101"/>
        <v>4.0158859108980111E-4</v>
      </c>
      <c r="R480">
        <v>120000</v>
      </c>
      <c r="S480">
        <f t="shared" si="102"/>
        <v>122980.39215686274</v>
      </c>
      <c r="T480">
        <f t="shared" si="103"/>
        <v>7078.4510403435461</v>
      </c>
      <c r="U480">
        <f t="shared" si="104"/>
        <v>78649.456003817177</v>
      </c>
      <c r="V480">
        <f t="shared" si="105"/>
        <v>93698143.745562539</v>
      </c>
    </row>
    <row r="481" spans="5:22" x14ac:dyDescent="0.15">
      <c r="E481" s="1">
        <v>43767</v>
      </c>
      <c r="F481">
        <f t="shared" si="95"/>
        <v>79579445350.979828</v>
      </c>
      <c r="G481">
        <f t="shared" si="96"/>
        <v>31921975.622148734</v>
      </c>
      <c r="H481">
        <v>6000000</v>
      </c>
      <c r="I481">
        <v>0.09</v>
      </c>
      <c r="J481">
        <f t="shared" si="106"/>
        <v>156862745.09803921</v>
      </c>
      <c r="K481">
        <f t="shared" si="97"/>
        <v>2406.8005612272609</v>
      </c>
      <c r="L481">
        <f t="shared" si="98"/>
        <v>26742.228458080677</v>
      </c>
      <c r="N481">
        <v>20000000000</v>
      </c>
      <c r="O481" s="2">
        <f t="shared" si="99"/>
        <v>3.9789722675489916</v>
      </c>
      <c r="P481" s="2">
        <f t="shared" si="100"/>
        <v>1.5960987811074368E-3</v>
      </c>
      <c r="Q481" s="2">
        <f t="shared" si="101"/>
        <v>4.0113342687121017E-4</v>
      </c>
      <c r="R481">
        <v>120000</v>
      </c>
      <c r="S481">
        <f t="shared" si="102"/>
        <v>122980.39215686274</v>
      </c>
      <c r="T481">
        <f t="shared" si="103"/>
        <v>7079.7005316826126</v>
      </c>
      <c r="U481">
        <f t="shared" si="104"/>
        <v>78663.339240917921</v>
      </c>
      <c r="V481">
        <f t="shared" si="105"/>
        <v>93899773.593723223</v>
      </c>
    </row>
    <row r="482" spans="5:22" x14ac:dyDescent="0.15">
      <c r="E482" s="1">
        <v>43768</v>
      </c>
      <c r="F482">
        <f t="shared" si="95"/>
        <v>79736308096.077866</v>
      </c>
      <c r="G482">
        <f t="shared" si="96"/>
        <v>31948717.850606814</v>
      </c>
      <c r="H482">
        <v>6000000</v>
      </c>
      <c r="I482">
        <v>0.09</v>
      </c>
      <c r="J482">
        <f t="shared" si="106"/>
        <v>156862745.09803921</v>
      </c>
      <c r="K482">
        <f t="shared" si="97"/>
        <v>2404.078037732349</v>
      </c>
      <c r="L482">
        <f t="shared" si="98"/>
        <v>26711.978197026099</v>
      </c>
      <c r="N482">
        <v>20000000000</v>
      </c>
      <c r="O482" s="2">
        <f t="shared" si="99"/>
        <v>3.9868154048038931</v>
      </c>
      <c r="P482" s="2">
        <f t="shared" si="100"/>
        <v>1.5974358925303408E-3</v>
      </c>
      <c r="Q482" s="2">
        <f t="shared" si="101"/>
        <v>4.0067967295539148E-4</v>
      </c>
      <c r="R482">
        <v>120000</v>
      </c>
      <c r="S482">
        <f t="shared" si="102"/>
        <v>122980.39215686274</v>
      </c>
      <c r="T482">
        <f t="shared" si="103"/>
        <v>7080.9461515374387</v>
      </c>
      <c r="U482">
        <f t="shared" si="104"/>
        <v>78677.179461527106</v>
      </c>
      <c r="V482">
        <f t="shared" si="105"/>
        <v>94101417.325121015</v>
      </c>
    </row>
    <row r="483" spans="5:22" x14ac:dyDescent="0.15">
      <c r="E483" s="1">
        <v>43769</v>
      </c>
      <c r="F483">
        <f t="shared" si="95"/>
        <v>79893170841.175903</v>
      </c>
      <c r="G483">
        <f t="shared" si="96"/>
        <v>31975429.828803841</v>
      </c>
      <c r="H483">
        <v>6000000</v>
      </c>
      <c r="I483">
        <v>0.09</v>
      </c>
      <c r="J483">
        <f t="shared" si="106"/>
        <v>156862745.09803921</v>
      </c>
      <c r="K483">
        <f t="shared" si="97"/>
        <v>2401.363933273064</v>
      </c>
      <c r="L483">
        <f t="shared" si="98"/>
        <v>26681.821480811825</v>
      </c>
      <c r="N483">
        <v>20000000000</v>
      </c>
      <c r="O483" s="2">
        <f t="shared" si="99"/>
        <v>3.994658542058795</v>
      </c>
      <c r="P483" s="2">
        <f t="shared" si="100"/>
        <v>1.5987714914401921E-3</v>
      </c>
      <c r="Q483" s="2">
        <f t="shared" si="101"/>
        <v>4.0022732221217737E-4</v>
      </c>
      <c r="R483">
        <v>120000</v>
      </c>
      <c r="S483">
        <f t="shared" si="102"/>
        <v>122980.39215686274</v>
      </c>
      <c r="T483">
        <f t="shared" si="103"/>
        <v>7082.18791948136</v>
      </c>
      <c r="U483">
        <f t="shared" si="104"/>
        <v>78690.976883126219</v>
      </c>
      <c r="V483">
        <f t="shared" si="105"/>
        <v>94303074.896739408</v>
      </c>
    </row>
    <row r="484" spans="5:22" x14ac:dyDescent="0.15">
      <c r="E484" s="1">
        <v>43770</v>
      </c>
      <c r="F484">
        <f t="shared" si="95"/>
        <v>80050033586.273941</v>
      </c>
      <c r="G484">
        <f t="shared" si="96"/>
        <v>32002111.650284652</v>
      </c>
      <c r="H484">
        <v>6000000</v>
      </c>
      <c r="I484">
        <v>0.09</v>
      </c>
      <c r="J484">
        <f t="shared" si="106"/>
        <v>156862745.09803921</v>
      </c>
      <c r="K484">
        <f t="shared" si="97"/>
        <v>2398.6582053680991</v>
      </c>
      <c r="L484">
        <f t="shared" si="98"/>
        <v>26651.757837423324</v>
      </c>
      <c r="N484">
        <v>20000000000</v>
      </c>
      <c r="O484" s="2">
        <f t="shared" si="99"/>
        <v>4.0025016793136974</v>
      </c>
      <c r="P484" s="2">
        <f t="shared" si="100"/>
        <v>1.6001055825142325E-3</v>
      </c>
      <c r="Q484" s="2">
        <f t="shared" si="101"/>
        <v>3.9977636756134986E-4</v>
      </c>
      <c r="R484">
        <v>120000</v>
      </c>
      <c r="S484">
        <f t="shared" si="102"/>
        <v>122980.39215686274</v>
      </c>
      <c r="T484">
        <f t="shared" si="103"/>
        <v>7083.4258549505967</v>
      </c>
      <c r="U484">
        <f t="shared" si="104"/>
        <v>78704.731721673306</v>
      </c>
      <c r="V484">
        <f t="shared" si="105"/>
        <v>94504746.265779406</v>
      </c>
    </row>
    <row r="485" spans="5:22" x14ac:dyDescent="0.15">
      <c r="E485" s="1">
        <v>43771</v>
      </c>
      <c r="F485">
        <f t="shared" si="95"/>
        <v>80206896331.371979</v>
      </c>
      <c r="G485">
        <f t="shared" si="96"/>
        <v>32028763.408122074</v>
      </c>
      <c r="H485">
        <v>6000000</v>
      </c>
      <c r="I485">
        <v>0.09</v>
      </c>
      <c r="J485">
        <f t="shared" si="106"/>
        <v>156862745.09803921</v>
      </c>
      <c r="K485">
        <f t="shared" si="97"/>
        <v>2395.9608118331639</v>
      </c>
      <c r="L485">
        <f t="shared" si="98"/>
        <v>26621.786798146266</v>
      </c>
      <c r="N485">
        <v>20000000000</v>
      </c>
      <c r="O485" s="2">
        <f t="shared" si="99"/>
        <v>4.0103448165685993</v>
      </c>
      <c r="P485" s="2">
        <f t="shared" si="100"/>
        <v>1.6014381704061037E-3</v>
      </c>
      <c r="Q485" s="2">
        <f t="shared" si="101"/>
        <v>3.9932680197219403E-4</v>
      </c>
      <c r="R485">
        <v>120000</v>
      </c>
      <c r="S485">
        <f t="shared" si="102"/>
        <v>122980.39215686274</v>
      </c>
      <c r="T485">
        <f t="shared" si="103"/>
        <v>7084.6599772454711</v>
      </c>
      <c r="U485">
        <f t="shared" si="104"/>
        <v>78718.444191616349</v>
      </c>
      <c r="V485">
        <f t="shared" si="105"/>
        <v>94706431.389657944</v>
      </c>
    </row>
    <row r="486" spans="5:22" x14ac:dyDescent="0.15">
      <c r="E486" s="1">
        <v>43772</v>
      </c>
      <c r="F486">
        <f t="shared" si="95"/>
        <v>80363759076.470016</v>
      </c>
      <c r="G486">
        <f t="shared" si="96"/>
        <v>32055385.194920219</v>
      </c>
      <c r="H486">
        <v>6000000</v>
      </c>
      <c r="I486">
        <v>0.09</v>
      </c>
      <c r="J486">
        <f t="shared" si="106"/>
        <v>156862745.09803921</v>
      </c>
      <c r="K486">
        <f t="shared" si="97"/>
        <v>2393.2717107783346</v>
      </c>
      <c r="L486">
        <f t="shared" si="98"/>
        <v>26591.907897537054</v>
      </c>
      <c r="N486">
        <v>20000000000</v>
      </c>
      <c r="O486" s="2">
        <f t="shared" si="99"/>
        <v>4.0181879538235012</v>
      </c>
      <c r="P486" s="2">
        <f t="shared" si="100"/>
        <v>1.6027692597460109E-3</v>
      </c>
      <c r="Q486" s="2">
        <f t="shared" si="101"/>
        <v>3.988786184630558E-4</v>
      </c>
      <c r="R486">
        <v>120000</v>
      </c>
      <c r="S486">
        <f t="shared" si="102"/>
        <v>122980.39215686274</v>
      </c>
      <c r="T486">
        <f t="shared" si="103"/>
        <v>7085.8903055316314</v>
      </c>
      <c r="U486">
        <f t="shared" si="104"/>
        <v>78732.114505907011</v>
      </c>
      <c r="V486">
        <f t="shared" si="105"/>
        <v>94908130.226006433</v>
      </c>
    </row>
    <row r="487" spans="5:22" x14ac:dyDescent="0.15">
      <c r="E487" s="1">
        <v>43773</v>
      </c>
      <c r="F487">
        <f t="shared" si="95"/>
        <v>80520621821.568054</v>
      </c>
      <c r="G487">
        <f t="shared" si="96"/>
        <v>32081977.102817755</v>
      </c>
      <c r="H487">
        <v>6000000</v>
      </c>
      <c r="I487">
        <v>0.09</v>
      </c>
      <c r="J487">
        <f t="shared" si="106"/>
        <v>156862745.09803921</v>
      </c>
      <c r="K487">
        <f t="shared" si="97"/>
        <v>2390.5908606054272</v>
      </c>
      <c r="L487">
        <f t="shared" si="98"/>
        <v>26562.120673393638</v>
      </c>
      <c r="N487">
        <v>20000000000</v>
      </c>
      <c r="O487" s="2">
        <f t="shared" si="99"/>
        <v>4.0260310910784023</v>
      </c>
      <c r="P487" s="2">
        <f t="shared" si="100"/>
        <v>1.6040988551408878E-3</v>
      </c>
      <c r="Q487" s="2">
        <f t="shared" si="101"/>
        <v>3.9843181010090458E-4</v>
      </c>
      <c r="R487">
        <v>120000</v>
      </c>
      <c r="S487">
        <f t="shared" si="102"/>
        <v>122980.39215686274</v>
      </c>
      <c r="T487">
        <f t="shared" si="103"/>
        <v>7087.1168588412456</v>
      </c>
      <c r="U487">
        <f t="shared" si="104"/>
        <v>78745.742876013843</v>
      </c>
      <c r="V487">
        <f t="shared" si="105"/>
        <v>95109842.732669204</v>
      </c>
    </row>
    <row r="488" spans="5:22" x14ac:dyDescent="0.15">
      <c r="E488" s="1">
        <v>43774</v>
      </c>
      <c r="F488">
        <f t="shared" si="95"/>
        <v>80677484566.666092</v>
      </c>
      <c r="G488">
        <f t="shared" si="96"/>
        <v>32108539.223491147</v>
      </c>
      <c r="H488">
        <v>6000000</v>
      </c>
      <c r="I488">
        <v>0.09</v>
      </c>
      <c r="J488">
        <f t="shared" si="106"/>
        <v>156862745.09803921</v>
      </c>
      <c r="K488">
        <f t="shared" si="97"/>
        <v>2387.9182200054056</v>
      </c>
      <c r="L488">
        <f t="shared" si="98"/>
        <v>26532.424666726729</v>
      </c>
      <c r="N488">
        <v>20000000000</v>
      </c>
      <c r="O488" s="2">
        <f t="shared" si="99"/>
        <v>4.0338742283333042</v>
      </c>
      <c r="P488" s="2">
        <f t="shared" si="100"/>
        <v>1.6054269611745573E-3</v>
      </c>
      <c r="Q488" s="2">
        <f t="shared" si="101"/>
        <v>3.9798637000090092E-4</v>
      </c>
      <c r="R488">
        <v>120000</v>
      </c>
      <c r="S488">
        <f t="shared" si="102"/>
        <v>122980.39215686274</v>
      </c>
      <c r="T488">
        <f t="shared" si="103"/>
        <v>7088.3396560741876</v>
      </c>
      <c r="U488">
        <f t="shared" si="104"/>
        <v>78759.329511935415</v>
      </c>
      <c r="V488">
        <f t="shared" si="105"/>
        <v>95311568.867702082</v>
      </c>
    </row>
    <row r="489" spans="5:22" x14ac:dyDescent="0.15">
      <c r="E489" s="1">
        <v>43775</v>
      </c>
      <c r="F489">
        <f t="shared" ref="F489:F552" si="107">F488+J488</f>
        <v>80834347311.76413</v>
      </c>
      <c r="G489">
        <f t="shared" ref="G489:G552" si="108">G488+L488</f>
        <v>32135071.648157872</v>
      </c>
      <c r="H489">
        <v>6000000</v>
      </c>
      <c r="I489">
        <v>0.09</v>
      </c>
      <c r="J489">
        <f t="shared" si="106"/>
        <v>156862745.09803921</v>
      </c>
      <c r="K489">
        <f t="shared" ref="K489:K552" si="109">H489*G489/F489</f>
        <v>2385.2537479558123</v>
      </c>
      <c r="L489">
        <f t="shared" ref="L489:L552" si="110">K489/I489</f>
        <v>26502.819421731248</v>
      </c>
      <c r="N489">
        <v>20000000000</v>
      </c>
      <c r="O489" s="2">
        <f t="shared" ref="O489:O552" si="111">F489/N489</f>
        <v>4.0417173655882062</v>
      </c>
      <c r="P489" s="2">
        <f t="shared" ref="P489:P552" si="112">G489/N489</f>
        <v>1.6067535824078937E-3</v>
      </c>
      <c r="Q489" s="2">
        <f t="shared" ref="Q489:Q552" si="113">G489/F489</f>
        <v>3.9754229132596874E-4</v>
      </c>
      <c r="R489">
        <v>120000</v>
      </c>
      <c r="S489">
        <f t="shared" ref="S489:S552" si="114">J489*49%/75000000*R489</f>
        <v>122980.39215686274</v>
      </c>
      <c r="T489">
        <f t="shared" ref="T489:T552" si="115">V489/F489*H489</f>
        <v>7089.5587159992174</v>
      </c>
      <c r="U489">
        <f t="shared" ref="U489:U552" si="116">T489/I489</f>
        <v>78772.874622213523</v>
      </c>
      <c r="V489">
        <f t="shared" ref="V489:V552" si="117">V488+U488+S489</f>
        <v>95513308.589370891</v>
      </c>
    </row>
    <row r="490" spans="5:22" x14ac:dyDescent="0.15">
      <c r="E490" s="1">
        <v>43776</v>
      </c>
      <c r="F490">
        <f t="shared" si="107"/>
        <v>80991210056.862167</v>
      </c>
      <c r="G490">
        <f t="shared" si="108"/>
        <v>32161574.467579603</v>
      </c>
      <c r="H490">
        <v>6000000</v>
      </c>
      <c r="I490">
        <v>0.09</v>
      </c>
      <c r="J490">
        <f t="shared" si="106"/>
        <v>156862745.09803921</v>
      </c>
      <c r="K490">
        <f t="shared" si="109"/>
        <v>2382.5974037182305</v>
      </c>
      <c r="L490">
        <f t="shared" si="110"/>
        <v>26473.304485758115</v>
      </c>
      <c r="N490">
        <v>20000000000</v>
      </c>
      <c r="O490" s="2">
        <f t="shared" si="111"/>
        <v>4.0495605028431081</v>
      </c>
      <c r="P490" s="2">
        <f t="shared" si="112"/>
        <v>1.6080787233789802E-3</v>
      </c>
      <c r="Q490" s="2">
        <f t="shared" si="113"/>
        <v>3.9709956728637173E-4</v>
      </c>
      <c r="R490">
        <v>120000</v>
      </c>
      <c r="S490">
        <f t="shared" si="114"/>
        <v>122980.39215686274</v>
      </c>
      <c r="T490">
        <f t="shared" si="115"/>
        <v>7090.7740572551402</v>
      </c>
      <c r="U490">
        <f t="shared" si="116"/>
        <v>78786.378413946004</v>
      </c>
      <c r="V490">
        <f t="shared" si="117"/>
        <v>95715061.856149971</v>
      </c>
    </row>
    <row r="491" spans="5:22" x14ac:dyDescent="0.15">
      <c r="E491" s="1">
        <v>43777</v>
      </c>
      <c r="F491">
        <f t="shared" si="107"/>
        <v>81148072801.960205</v>
      </c>
      <c r="G491">
        <f t="shared" si="108"/>
        <v>32188047.77206536</v>
      </c>
      <c r="H491">
        <v>6000000</v>
      </c>
      <c r="I491">
        <v>0.09</v>
      </c>
      <c r="J491">
        <f t="shared" si="106"/>
        <v>156862745.09803921</v>
      </c>
      <c r="K491">
        <f t="shared" si="109"/>
        <v>2379.9491468357701</v>
      </c>
      <c r="L491">
        <f t="shared" si="110"/>
        <v>26443.879409286335</v>
      </c>
      <c r="N491">
        <v>20000000000</v>
      </c>
      <c r="O491" s="2">
        <f t="shared" si="111"/>
        <v>4.05740364009801</v>
      </c>
      <c r="P491" s="2">
        <f t="shared" si="112"/>
        <v>1.6094023886032681E-3</v>
      </c>
      <c r="Q491" s="2">
        <f t="shared" si="113"/>
        <v>3.9665819113929502E-4</v>
      </c>
      <c r="R491">
        <v>120000</v>
      </c>
      <c r="S491">
        <f t="shared" si="114"/>
        <v>122980.39215686274</v>
      </c>
      <c r="T491">
        <f t="shared" si="115"/>
        <v>7091.9856983519512</v>
      </c>
      <c r="U491">
        <f t="shared" si="116"/>
        <v>78799.841092799456</v>
      </c>
      <c r="V491">
        <f t="shared" si="117"/>
        <v>95916828.626720786</v>
      </c>
    </row>
    <row r="492" spans="5:22" x14ac:dyDescent="0.15">
      <c r="E492" s="1">
        <v>43778</v>
      </c>
      <c r="F492">
        <f t="shared" si="107"/>
        <v>81304935547.058243</v>
      </c>
      <c r="G492">
        <f t="shared" si="108"/>
        <v>32214491.651474647</v>
      </c>
      <c r="H492">
        <v>6000000</v>
      </c>
      <c r="I492">
        <v>0.09</v>
      </c>
      <c r="J492">
        <f t="shared" si="106"/>
        <v>156862745.09803921</v>
      </c>
      <c r="K492">
        <f t="shared" si="109"/>
        <v>2377.3089371305864</v>
      </c>
      <c r="L492">
        <f t="shared" si="110"/>
        <v>26414.543745895404</v>
      </c>
      <c r="N492">
        <v>20000000000</v>
      </c>
      <c r="O492" s="2">
        <f t="shared" si="111"/>
        <v>4.065246777352912</v>
      </c>
      <c r="P492" s="2">
        <f t="shared" si="112"/>
        <v>1.6107245825737323E-3</v>
      </c>
      <c r="Q492" s="2">
        <f t="shared" si="113"/>
        <v>3.9621815618843111E-4</v>
      </c>
      <c r="R492">
        <v>120000</v>
      </c>
      <c r="S492">
        <f t="shared" si="114"/>
        <v>122980.39215686274</v>
      </c>
      <c r="T492">
        <f t="shared" si="115"/>
        <v>7093.1936576719809</v>
      </c>
      <c r="U492">
        <f t="shared" si="116"/>
        <v>78813.262863022013</v>
      </c>
      <c r="V492">
        <f t="shared" si="117"/>
        <v>96118608.85997045</v>
      </c>
    </row>
    <row r="493" spans="5:22" x14ac:dyDescent="0.15">
      <c r="E493" s="1">
        <v>43779</v>
      </c>
      <c r="F493">
        <f t="shared" si="107"/>
        <v>81461798292.156281</v>
      </c>
      <c r="G493">
        <f t="shared" si="108"/>
        <v>32240906.195220541</v>
      </c>
      <c r="H493">
        <v>6000000</v>
      </c>
      <c r="I493">
        <v>0.09</v>
      </c>
      <c r="J493">
        <f t="shared" si="106"/>
        <v>156862745.09803921</v>
      </c>
      <c r="K493">
        <f t="shared" si="109"/>
        <v>2374.6767347014184</v>
      </c>
      <c r="L493">
        <f t="shared" si="110"/>
        <v>26385.297052237984</v>
      </c>
      <c r="N493">
        <v>20000000000</v>
      </c>
      <c r="O493" s="2">
        <f t="shared" si="111"/>
        <v>4.0730899146078139</v>
      </c>
      <c r="P493" s="2">
        <f t="shared" si="112"/>
        <v>1.612045309761027E-3</v>
      </c>
      <c r="Q493" s="2">
        <f t="shared" si="113"/>
        <v>3.9577945578356971E-4</v>
      </c>
      <c r="R493">
        <v>120000</v>
      </c>
      <c r="S493">
        <f t="shared" si="114"/>
        <v>122980.39215686274</v>
      </c>
      <c r="T493">
        <f t="shared" si="115"/>
        <v>7094.3979534710143</v>
      </c>
      <c r="U493">
        <f t="shared" si="116"/>
        <v>78826.64392745572</v>
      </c>
      <c r="V493">
        <f t="shared" si="117"/>
        <v>96320402.514990345</v>
      </c>
    </row>
    <row r="494" spans="5:22" x14ac:dyDescent="0.15">
      <c r="E494" s="1">
        <v>43780</v>
      </c>
      <c r="F494">
        <f t="shared" si="107"/>
        <v>81618661037.254318</v>
      </c>
      <c r="G494">
        <f t="shared" si="108"/>
        <v>32267291.492272779</v>
      </c>
      <c r="H494">
        <v>6000000</v>
      </c>
      <c r="I494">
        <v>0.09</v>
      </c>
      <c r="J494">
        <f t="shared" si="106"/>
        <v>156862745.09803921</v>
      </c>
      <c r="K494">
        <f t="shared" si="109"/>
        <v>2372.0524999211575</v>
      </c>
      <c r="L494">
        <f t="shared" si="110"/>
        <v>26356.138888012862</v>
      </c>
      <c r="N494">
        <v>20000000000</v>
      </c>
      <c r="O494" s="2">
        <f t="shared" si="111"/>
        <v>4.0809330518627158</v>
      </c>
      <c r="P494" s="2">
        <f t="shared" si="112"/>
        <v>1.6133645746136389E-3</v>
      </c>
      <c r="Q494" s="2">
        <f t="shared" si="113"/>
        <v>3.9534208332019289E-4</v>
      </c>
      <c r="R494">
        <v>120000</v>
      </c>
      <c r="S494">
        <f t="shared" si="114"/>
        <v>122980.39215686274</v>
      </c>
      <c r="T494">
        <f t="shared" si="115"/>
        <v>7095.5986038794035</v>
      </c>
      <c r="U494">
        <f t="shared" si="116"/>
        <v>78839.984487548936</v>
      </c>
      <c r="V494">
        <f t="shared" si="117"/>
        <v>96522209.551074669</v>
      </c>
    </row>
    <row r="495" spans="5:22" x14ac:dyDescent="0.15">
      <c r="E495" s="1">
        <v>43781</v>
      </c>
      <c r="F495">
        <f t="shared" si="107"/>
        <v>81775523782.352356</v>
      </c>
      <c r="G495">
        <f t="shared" si="108"/>
        <v>32293647.631160792</v>
      </c>
      <c r="H495">
        <v>6000000</v>
      </c>
      <c r="I495">
        <v>0.09</v>
      </c>
      <c r="J495">
        <f t="shared" si="106"/>
        <v>156862745.09803921</v>
      </c>
      <c r="K495">
        <f t="shared" si="109"/>
        <v>2369.4361934344433</v>
      </c>
      <c r="L495">
        <f t="shared" si="110"/>
        <v>26327.068815938259</v>
      </c>
      <c r="N495">
        <v>20000000000</v>
      </c>
      <c r="O495" s="2">
        <f t="shared" si="111"/>
        <v>4.0887761891176178</v>
      </c>
      <c r="P495" s="2">
        <f t="shared" si="112"/>
        <v>1.6146823815580396E-3</v>
      </c>
      <c r="Q495" s="2">
        <f t="shared" si="113"/>
        <v>3.9490603223907387E-4</v>
      </c>
      <c r="R495">
        <v>120000</v>
      </c>
      <c r="S495">
        <f t="shared" si="114"/>
        <v>122980.39215686274</v>
      </c>
      <c r="T495">
        <f t="shared" si="115"/>
        <v>7096.795626903172</v>
      </c>
      <c r="U495">
        <f t="shared" si="116"/>
        <v>78853.284743368582</v>
      </c>
      <c r="V495">
        <f t="shared" si="117"/>
        <v>96724029.927719086</v>
      </c>
    </row>
    <row r="496" spans="5:22" x14ac:dyDescent="0.15">
      <c r="E496" s="1">
        <v>43782</v>
      </c>
      <c r="F496">
        <f t="shared" si="107"/>
        <v>81932386527.450394</v>
      </c>
      <c r="G496">
        <f t="shared" si="108"/>
        <v>32319974.699976731</v>
      </c>
      <c r="H496">
        <v>6000000</v>
      </c>
      <c r="I496">
        <v>0.09</v>
      </c>
      <c r="J496">
        <f t="shared" si="106"/>
        <v>156862745.09803921</v>
      </c>
      <c r="K496">
        <f t="shared" si="109"/>
        <v>2366.8277761552818</v>
      </c>
      <c r="L496">
        <f t="shared" si="110"/>
        <v>26298.086401725355</v>
      </c>
      <c r="N496">
        <v>20000000000</v>
      </c>
      <c r="O496" s="2">
        <f t="shared" si="111"/>
        <v>4.0966193263725197</v>
      </c>
      <c r="P496" s="2">
        <f t="shared" si="112"/>
        <v>1.6159987349988365E-3</v>
      </c>
      <c r="Q496" s="2">
        <f t="shared" si="113"/>
        <v>3.9447129602588032E-4</v>
      </c>
      <c r="R496">
        <v>120000</v>
      </c>
      <c r="S496">
        <f t="shared" si="114"/>
        <v>122980.39215686274</v>
      </c>
      <c r="T496">
        <f t="shared" si="115"/>
        <v>7097.9890404250991</v>
      </c>
      <c r="U496">
        <f t="shared" si="116"/>
        <v>78866.544893612212</v>
      </c>
      <c r="V496">
        <f t="shared" si="117"/>
        <v>96925863.604619324</v>
      </c>
    </row>
    <row r="497" spans="5:22" x14ac:dyDescent="0.15">
      <c r="E497" s="1">
        <v>43783</v>
      </c>
      <c r="F497">
        <f t="shared" si="107"/>
        <v>82089249272.548431</v>
      </c>
      <c r="G497">
        <f t="shared" si="108"/>
        <v>32346272.786378458</v>
      </c>
      <c r="H497">
        <v>6000000</v>
      </c>
      <c r="I497">
        <v>0.09</v>
      </c>
      <c r="J497">
        <f t="shared" si="106"/>
        <v>156862745.09803921</v>
      </c>
      <c r="K497">
        <f t="shared" si="109"/>
        <v>2364.2272092646913</v>
      </c>
      <c r="L497">
        <f t="shared" si="110"/>
        <v>26269.191214052127</v>
      </c>
      <c r="N497">
        <v>20000000000</v>
      </c>
      <c r="O497" s="2">
        <f t="shared" si="111"/>
        <v>4.1044624636274216</v>
      </c>
      <c r="P497" s="2">
        <f t="shared" si="112"/>
        <v>1.6173136393189229E-3</v>
      </c>
      <c r="Q497" s="2">
        <f t="shared" si="113"/>
        <v>3.9403786821078183E-4</v>
      </c>
      <c r="R497">
        <v>120000</v>
      </c>
      <c r="S497">
        <f t="shared" si="114"/>
        <v>122980.39215686274</v>
      </c>
      <c r="T497">
        <f t="shared" si="115"/>
        <v>7099.178862205802</v>
      </c>
      <c r="U497">
        <f t="shared" si="116"/>
        <v>78879.765135620022</v>
      </c>
      <c r="V497">
        <f t="shared" si="117"/>
        <v>97127710.541669801</v>
      </c>
    </row>
    <row r="498" spans="5:22" x14ac:dyDescent="0.15">
      <c r="E498" s="1">
        <v>43784</v>
      </c>
      <c r="F498">
        <f t="shared" si="107"/>
        <v>82246112017.646469</v>
      </c>
      <c r="G498">
        <f t="shared" si="108"/>
        <v>32372541.977592509</v>
      </c>
      <c r="H498">
        <v>6000000</v>
      </c>
      <c r="I498">
        <v>0.09</v>
      </c>
      <c r="J498">
        <f t="shared" si="106"/>
        <v>156862745.09803921</v>
      </c>
      <c r="K498">
        <f t="shared" si="109"/>
        <v>2361.6344542083712</v>
      </c>
      <c r="L498">
        <f t="shared" si="110"/>
        <v>26240.382824537457</v>
      </c>
      <c r="N498">
        <v>20000000000</v>
      </c>
      <c r="O498" s="2">
        <f t="shared" si="111"/>
        <v>4.1123056008823236</v>
      </c>
      <c r="P498" s="2">
        <f t="shared" si="112"/>
        <v>1.6186270988796255E-3</v>
      </c>
      <c r="Q498" s="2">
        <f t="shared" si="113"/>
        <v>3.9360574236806182E-4</v>
      </c>
      <c r="R498">
        <v>120000</v>
      </c>
      <c r="S498">
        <f t="shared" si="114"/>
        <v>122980.39215686274</v>
      </c>
      <c r="T498">
        <f t="shared" si="115"/>
        <v>7100.3651098847968</v>
      </c>
      <c r="U498">
        <f t="shared" si="116"/>
        <v>78892.945665386636</v>
      </c>
      <c r="V498">
        <f t="shared" si="117"/>
        <v>97329570.698962286</v>
      </c>
    </row>
    <row r="499" spans="5:22" x14ac:dyDescent="0.15">
      <c r="E499" s="1">
        <v>43785</v>
      </c>
      <c r="F499">
        <f t="shared" si="107"/>
        <v>82402974762.744507</v>
      </c>
      <c r="G499">
        <f t="shared" si="108"/>
        <v>32398782.360417046</v>
      </c>
      <c r="H499">
        <v>6000000</v>
      </c>
      <c r="I499">
        <v>0.09</v>
      </c>
      <c r="J499">
        <f t="shared" si="106"/>
        <v>156862745.09803921</v>
      </c>
      <c r="K499">
        <f t="shared" si="109"/>
        <v>2359.0494726943989</v>
      </c>
      <c r="L499">
        <f t="shared" si="110"/>
        <v>26211.660807715543</v>
      </c>
      <c r="N499">
        <v>20000000000</v>
      </c>
      <c r="O499" s="2">
        <f t="shared" si="111"/>
        <v>4.1201487381372255</v>
      </c>
      <c r="P499" s="2">
        <f t="shared" si="112"/>
        <v>1.6199391180208524E-3</v>
      </c>
      <c r="Q499" s="2">
        <f t="shared" si="113"/>
        <v>3.9317491211573314E-4</v>
      </c>
      <c r="R499">
        <v>120000</v>
      </c>
      <c r="S499">
        <f t="shared" si="114"/>
        <v>122980.39215686274</v>
      </c>
      <c r="T499">
        <f t="shared" si="115"/>
        <v>7101.5478009815597</v>
      </c>
      <c r="U499">
        <f t="shared" si="116"/>
        <v>78906.086677572894</v>
      </c>
      <c r="V499">
        <f t="shared" si="117"/>
        <v>97531444.036784545</v>
      </c>
    </row>
    <row r="500" spans="5:22" x14ac:dyDescent="0.15">
      <c r="E500" s="1">
        <v>43786</v>
      </c>
      <c r="F500">
        <f t="shared" si="107"/>
        <v>82559837507.842545</v>
      </c>
      <c r="G500">
        <f t="shared" si="108"/>
        <v>32424994.02122476</v>
      </c>
      <c r="H500">
        <v>6000000</v>
      </c>
      <c r="I500">
        <v>0.09</v>
      </c>
      <c r="J500">
        <f t="shared" si="106"/>
        <v>156862745.09803921</v>
      </c>
      <c r="K500">
        <f t="shared" si="109"/>
        <v>2356.472226690948</v>
      </c>
      <c r="L500">
        <f t="shared" si="110"/>
        <v>26183.024741010533</v>
      </c>
      <c r="N500">
        <v>20000000000</v>
      </c>
      <c r="O500" s="2">
        <f t="shared" si="111"/>
        <v>4.1279918753921274</v>
      </c>
      <c r="P500" s="2">
        <f t="shared" si="112"/>
        <v>1.6212497010612379E-3</v>
      </c>
      <c r="Q500" s="2">
        <f t="shared" si="113"/>
        <v>3.9274537111515798E-4</v>
      </c>
      <c r="R500">
        <v>120000</v>
      </c>
      <c r="S500">
        <f t="shared" si="114"/>
        <v>122980.39215686274</v>
      </c>
      <c r="T500">
        <f t="shared" si="115"/>
        <v>7102.7269528965635</v>
      </c>
      <c r="U500">
        <f t="shared" si="116"/>
        <v>78919.188365517373</v>
      </c>
      <c r="V500">
        <f t="shared" si="117"/>
        <v>97733330.51561898</v>
      </c>
    </row>
    <row r="501" spans="5:22" x14ac:dyDescent="0.15">
      <c r="E501" s="1">
        <v>43787</v>
      </c>
      <c r="F501">
        <f t="shared" si="107"/>
        <v>82716700252.940582</v>
      </c>
      <c r="G501">
        <f t="shared" si="108"/>
        <v>32451177.045965768</v>
      </c>
      <c r="H501">
        <v>6000000</v>
      </c>
      <c r="I501">
        <v>0.09</v>
      </c>
      <c r="J501">
        <f t="shared" si="106"/>
        <v>156862745.09803921</v>
      </c>
      <c r="K501">
        <f t="shared" si="109"/>
        <v>2353.9026784240318</v>
      </c>
      <c r="L501">
        <f t="shared" si="110"/>
        <v>26154.474204711467</v>
      </c>
      <c r="N501">
        <v>20000000000</v>
      </c>
      <c r="O501" s="2">
        <f t="shared" si="111"/>
        <v>4.1358350126470294</v>
      </c>
      <c r="P501" s="2">
        <f t="shared" si="112"/>
        <v>1.6225588522982884E-3</v>
      </c>
      <c r="Q501" s="2">
        <f t="shared" si="113"/>
        <v>3.9231711307067196E-4</v>
      </c>
      <c r="R501">
        <v>120000</v>
      </c>
      <c r="S501">
        <f t="shared" si="114"/>
        <v>122980.39215686274</v>
      </c>
      <c r="T501">
        <f t="shared" si="115"/>
        <v>7103.9025829123138</v>
      </c>
      <c r="U501">
        <f t="shared" si="116"/>
        <v>78932.250921247934</v>
      </c>
      <c r="V501">
        <f t="shared" si="117"/>
        <v>97935230.096141368</v>
      </c>
    </row>
    <row r="502" spans="5:22" x14ac:dyDescent="0.15">
      <c r="E502" s="1">
        <v>43788</v>
      </c>
      <c r="F502">
        <f t="shared" si="107"/>
        <v>82873562998.03862</v>
      </c>
      <c r="G502">
        <f t="shared" si="108"/>
        <v>32477331.52017048</v>
      </c>
      <c r="H502">
        <v>6000000</v>
      </c>
      <c r="I502">
        <v>0.09</v>
      </c>
      <c r="J502">
        <f t="shared" si="106"/>
        <v>156862745.09803921</v>
      </c>
      <c r="K502">
        <f t="shared" si="109"/>
        <v>2351.34079037527</v>
      </c>
      <c r="L502">
        <f t="shared" si="110"/>
        <v>26126.008781947447</v>
      </c>
      <c r="N502">
        <v>20000000000</v>
      </c>
      <c r="O502" s="2">
        <f t="shared" si="111"/>
        <v>4.1436781499019313</v>
      </c>
      <c r="P502" s="2">
        <f t="shared" si="112"/>
        <v>1.6238665760085239E-3</v>
      </c>
      <c r="Q502" s="2">
        <f t="shared" si="113"/>
        <v>3.9189013172921173E-4</v>
      </c>
      <c r="R502">
        <v>120000</v>
      </c>
      <c r="S502">
        <f t="shared" si="114"/>
        <v>122980.39215686274</v>
      </c>
      <c r="T502">
        <f t="shared" si="115"/>
        <v>7105.0747081943691</v>
      </c>
      <c r="U502">
        <f t="shared" si="116"/>
        <v>78945.274535492994</v>
      </c>
      <c r="V502">
        <f t="shared" si="117"/>
        <v>98137142.739219487</v>
      </c>
    </row>
    <row r="503" spans="5:22" x14ac:dyDescent="0.15">
      <c r="E503" s="1">
        <v>43789</v>
      </c>
      <c r="F503">
        <f t="shared" si="107"/>
        <v>83030425743.136658</v>
      </c>
      <c r="G503">
        <f t="shared" si="108"/>
        <v>32503457.528952427</v>
      </c>
      <c r="H503">
        <v>6000000</v>
      </c>
      <c r="I503">
        <v>0.09</v>
      </c>
      <c r="J503">
        <f t="shared" si="106"/>
        <v>156862745.09803921</v>
      </c>
      <c r="K503">
        <f t="shared" si="109"/>
        <v>2348.7865252796814</v>
      </c>
      <c r="L503">
        <f t="shared" si="110"/>
        <v>26097.628058663129</v>
      </c>
      <c r="N503">
        <v>20000000000</v>
      </c>
      <c r="O503" s="2">
        <f t="shared" si="111"/>
        <v>4.1515212871568332</v>
      </c>
      <c r="P503" s="2">
        <f t="shared" si="112"/>
        <v>1.6251728764476213E-3</v>
      </c>
      <c r="Q503" s="2">
        <f t="shared" si="113"/>
        <v>3.9146442087994689E-4</v>
      </c>
      <c r="R503">
        <v>120000</v>
      </c>
      <c r="S503">
        <f t="shared" si="114"/>
        <v>122980.39215686274</v>
      </c>
      <c r="T503">
        <f t="shared" si="115"/>
        <v>7106.2433457923544</v>
      </c>
      <c r="U503">
        <f t="shared" si="116"/>
        <v>78958.259397692833</v>
      </c>
      <c r="V503">
        <f t="shared" si="117"/>
        <v>98339068.405911848</v>
      </c>
    </row>
    <row r="504" spans="5:22" x14ac:dyDescent="0.15">
      <c r="E504" s="1">
        <v>43790</v>
      </c>
      <c r="F504">
        <f t="shared" si="107"/>
        <v>83187288488.234695</v>
      </c>
      <c r="G504">
        <f t="shared" si="108"/>
        <v>32529555.157011092</v>
      </c>
      <c r="H504">
        <v>6000000</v>
      </c>
      <c r="I504">
        <v>0.09</v>
      </c>
      <c r="J504">
        <f t="shared" si="106"/>
        <v>156862745.09803921</v>
      </c>
      <c r="K504">
        <f t="shared" si="109"/>
        <v>2346.2398461234952</v>
      </c>
      <c r="L504">
        <f t="shared" si="110"/>
        <v>26069.331623594393</v>
      </c>
      <c r="N504">
        <v>20000000000</v>
      </c>
      <c r="O504" s="2">
        <f t="shared" si="111"/>
        <v>4.1593644244117352</v>
      </c>
      <c r="P504" s="2">
        <f t="shared" si="112"/>
        <v>1.6264777578505545E-3</v>
      </c>
      <c r="Q504" s="2">
        <f t="shared" si="113"/>
        <v>3.9103997435391584E-4</v>
      </c>
      <c r="R504">
        <v>120000</v>
      </c>
      <c r="S504">
        <f t="shared" si="114"/>
        <v>122980.39215686274</v>
      </c>
      <c r="T504">
        <f t="shared" si="115"/>
        <v>7107.4085126409582</v>
      </c>
      <c r="U504">
        <f t="shared" si="116"/>
        <v>78971.205696010657</v>
      </c>
      <c r="V504">
        <f t="shared" si="117"/>
        <v>98541007.057466403</v>
      </c>
    </row>
    <row r="505" spans="5:22" x14ac:dyDescent="0.15">
      <c r="E505" s="1">
        <v>43791</v>
      </c>
      <c r="F505">
        <f t="shared" si="107"/>
        <v>83344151233.332733</v>
      </c>
      <c r="G505">
        <f t="shared" si="108"/>
        <v>32555624.488634687</v>
      </c>
      <c r="H505">
        <v>6000000</v>
      </c>
      <c r="I505">
        <v>0.09</v>
      </c>
      <c r="J505">
        <f t="shared" si="106"/>
        <v>156862745.09803921</v>
      </c>
      <c r="K505">
        <f t="shared" si="109"/>
        <v>2343.7007161419888</v>
      </c>
      <c r="L505">
        <f t="shared" si="110"/>
        <v>26041.119068244319</v>
      </c>
      <c r="N505">
        <v>20000000000</v>
      </c>
      <c r="O505" s="2">
        <f t="shared" si="111"/>
        <v>4.1672075616666371</v>
      </c>
      <c r="P505" s="2">
        <f t="shared" si="112"/>
        <v>1.6277812244317343E-3</v>
      </c>
      <c r="Q505" s="2">
        <f t="shared" si="113"/>
        <v>3.9061678602366476E-4</v>
      </c>
      <c r="R505">
        <v>120000</v>
      </c>
      <c r="S505">
        <f t="shared" si="114"/>
        <v>122980.39215686274</v>
      </c>
      <c r="T505">
        <f t="shared" si="115"/>
        <v>7108.5702255609231</v>
      </c>
      <c r="U505">
        <f t="shared" si="116"/>
        <v>78984.113617343595</v>
      </c>
      <c r="V505">
        <f t="shared" si="117"/>
        <v>98742958.655319288</v>
      </c>
    </row>
    <row r="506" spans="5:22" x14ac:dyDescent="0.15">
      <c r="E506" s="1">
        <v>43792</v>
      </c>
      <c r="F506">
        <f t="shared" si="107"/>
        <v>83501013978.430771</v>
      </c>
      <c r="G506">
        <f t="shared" si="108"/>
        <v>32581665.60770293</v>
      </c>
      <c r="H506">
        <v>6000000</v>
      </c>
      <c r="I506">
        <v>0.09</v>
      </c>
      <c r="J506">
        <f t="shared" si="106"/>
        <v>156862745.09803921</v>
      </c>
      <c r="K506">
        <f t="shared" si="109"/>
        <v>2341.1690988173482</v>
      </c>
      <c r="L506">
        <f t="shared" si="110"/>
        <v>26012.989986859426</v>
      </c>
      <c r="N506">
        <v>20000000000</v>
      </c>
      <c r="O506" s="2">
        <f t="shared" si="111"/>
        <v>4.1750506989215381</v>
      </c>
      <c r="P506" s="2">
        <f t="shared" si="112"/>
        <v>1.6290832803851464E-3</v>
      </c>
      <c r="Q506" s="2">
        <f t="shared" si="113"/>
        <v>3.9019484980289137E-4</v>
      </c>
      <c r="R506">
        <v>120000</v>
      </c>
      <c r="S506">
        <f t="shared" si="114"/>
        <v>122980.39215686274</v>
      </c>
      <c r="T506">
        <f t="shared" si="115"/>
        <v>7109.728501260025</v>
      </c>
      <c r="U506">
        <f t="shared" si="116"/>
        <v>78996.983347333618</v>
      </c>
      <c r="V506">
        <f t="shared" si="117"/>
        <v>98944923.161093503</v>
      </c>
    </row>
    <row r="507" spans="5:22" x14ac:dyDescent="0.15">
      <c r="E507" s="1">
        <v>43793</v>
      </c>
      <c r="F507">
        <f t="shared" si="107"/>
        <v>83657876723.528809</v>
      </c>
      <c r="G507">
        <f t="shared" si="108"/>
        <v>32607678.597689789</v>
      </c>
      <c r="H507">
        <v>6000000</v>
      </c>
      <c r="I507">
        <v>0.09</v>
      </c>
      <c r="J507">
        <f t="shared" si="106"/>
        <v>156862745.09803921</v>
      </c>
      <c r="K507">
        <f t="shared" si="109"/>
        <v>2338.644957876551</v>
      </c>
      <c r="L507">
        <f t="shared" si="110"/>
        <v>25984.943976406124</v>
      </c>
      <c r="N507">
        <v>20000000000</v>
      </c>
      <c r="O507" s="2">
        <f t="shared" si="111"/>
        <v>4.1828938361764401</v>
      </c>
      <c r="P507" s="2">
        <f t="shared" si="112"/>
        <v>1.6303839298844895E-3</v>
      </c>
      <c r="Q507" s="2">
        <f t="shared" si="113"/>
        <v>3.8977415964609182E-4</v>
      </c>
      <c r="R507">
        <v>120000</v>
      </c>
      <c r="S507">
        <f t="shared" si="114"/>
        <v>122980.39215686274</v>
      </c>
      <c r="T507">
        <f t="shared" si="115"/>
        <v>7110.8833563340431</v>
      </c>
      <c r="U507">
        <f t="shared" si="116"/>
        <v>79009.815070378259</v>
      </c>
      <c r="V507">
        <f t="shared" si="117"/>
        <v>99146900.536597699</v>
      </c>
    </row>
    <row r="508" spans="5:22" x14ac:dyDescent="0.15">
      <c r="E508" s="1">
        <v>43794</v>
      </c>
      <c r="F508">
        <f t="shared" si="107"/>
        <v>83814739468.626846</v>
      </c>
      <c r="G508">
        <f t="shared" si="108"/>
        <v>32633663.541666195</v>
      </c>
      <c r="H508">
        <v>6000000</v>
      </c>
      <c r="I508">
        <v>0.09</v>
      </c>
      <c r="J508">
        <f t="shared" si="106"/>
        <v>156862745.09803921</v>
      </c>
      <c r="K508">
        <f t="shared" si="109"/>
        <v>2336.1282572892669</v>
      </c>
      <c r="L508">
        <f t="shared" si="110"/>
        <v>25956.980636547411</v>
      </c>
      <c r="N508">
        <v>20000000000</v>
      </c>
      <c r="O508" s="2">
        <f t="shared" si="111"/>
        <v>4.190736973431342</v>
      </c>
      <c r="P508" s="2">
        <f t="shared" si="112"/>
        <v>1.6316831770833097E-3</v>
      </c>
      <c r="Q508" s="2">
        <f t="shared" si="113"/>
        <v>3.8935470954821116E-4</v>
      </c>
      <c r="R508">
        <v>120000</v>
      </c>
      <c r="S508">
        <f t="shared" si="114"/>
        <v>122980.39215686274</v>
      </c>
      <c r="T508">
        <f t="shared" si="115"/>
        <v>7112.0348072677198</v>
      </c>
      <c r="U508">
        <f t="shared" si="116"/>
        <v>79022.60896964134</v>
      </c>
      <c r="V508">
        <f t="shared" si="117"/>
        <v>99348890.743824944</v>
      </c>
    </row>
    <row r="509" spans="5:22" x14ac:dyDescent="0.15">
      <c r="E509" s="1">
        <v>43795</v>
      </c>
      <c r="F509">
        <f t="shared" si="107"/>
        <v>83971602213.724884</v>
      </c>
      <c r="G509">
        <f t="shared" si="108"/>
        <v>32659620.522302743</v>
      </c>
      <c r="H509">
        <v>6000000</v>
      </c>
      <c r="I509">
        <v>0.09</v>
      </c>
      <c r="J509">
        <f t="shared" si="106"/>
        <v>156862745.09803921</v>
      </c>
      <c r="K509">
        <f t="shared" si="109"/>
        <v>2333.6189612657863</v>
      </c>
      <c r="L509">
        <f t="shared" si="110"/>
        <v>25929.099569619848</v>
      </c>
      <c r="N509">
        <v>20000000000</v>
      </c>
      <c r="O509" s="2">
        <f t="shared" si="111"/>
        <v>4.1985801106862439</v>
      </c>
      <c r="P509" s="2">
        <f t="shared" si="112"/>
        <v>1.6329810261151371E-3</v>
      </c>
      <c r="Q509" s="2">
        <f t="shared" si="113"/>
        <v>3.8893649354429771E-4</v>
      </c>
      <c r="R509">
        <v>120000</v>
      </c>
      <c r="S509">
        <f t="shared" si="114"/>
        <v>122980.39215686274</v>
      </c>
      <c r="T509">
        <f t="shared" si="115"/>
        <v>7113.182870435704</v>
      </c>
      <c r="U509">
        <f t="shared" si="116"/>
        <v>79035.365227063376</v>
      </c>
      <c r="V509">
        <f t="shared" si="117"/>
        <v>99550893.744951457</v>
      </c>
    </row>
    <row r="510" spans="5:22" x14ac:dyDescent="0.15">
      <c r="E510" s="1">
        <v>43796</v>
      </c>
      <c r="F510">
        <f t="shared" si="107"/>
        <v>84128464958.822922</v>
      </c>
      <c r="G510">
        <f t="shared" si="108"/>
        <v>32685549.621872362</v>
      </c>
      <c r="H510">
        <v>6000000</v>
      </c>
      <c r="I510">
        <v>0.09</v>
      </c>
      <c r="J510">
        <f t="shared" si="106"/>
        <v>156862745.09803921</v>
      </c>
      <c r="K510">
        <f t="shared" si="109"/>
        <v>2331.1170342549663</v>
      </c>
      <c r="L510">
        <f t="shared" si="110"/>
        <v>25901.300380610737</v>
      </c>
      <c r="N510">
        <v>20000000000</v>
      </c>
      <c r="O510" s="2">
        <f t="shared" si="111"/>
        <v>4.2064232479411459</v>
      </c>
      <c r="P510" s="2">
        <f t="shared" si="112"/>
        <v>1.634277481093618E-3</v>
      </c>
      <c r="Q510" s="2">
        <f t="shared" si="113"/>
        <v>3.8851950570916111E-4</v>
      </c>
      <c r="R510">
        <v>120000</v>
      </c>
      <c r="S510">
        <f t="shared" si="114"/>
        <v>122980.39215686274</v>
      </c>
      <c r="T510">
        <f t="shared" si="115"/>
        <v>7114.3275621034991</v>
      </c>
      <c r="U510">
        <f t="shared" si="116"/>
        <v>79048.084023372212</v>
      </c>
      <c r="V510">
        <f t="shared" si="117"/>
        <v>99752909.502335384</v>
      </c>
    </row>
    <row r="511" spans="5:22" x14ac:dyDescent="0.15">
      <c r="E511" s="1">
        <v>43797</v>
      </c>
      <c r="F511">
        <f t="shared" si="107"/>
        <v>84285327703.920959</v>
      </c>
      <c r="G511">
        <f t="shared" si="108"/>
        <v>32711450.922252972</v>
      </c>
      <c r="H511">
        <v>6000000</v>
      </c>
      <c r="I511">
        <v>0.09</v>
      </c>
      <c r="J511">
        <f t="shared" si="106"/>
        <v>156862745.09803921</v>
      </c>
      <c r="K511">
        <f t="shared" si="109"/>
        <v>2328.622440942202</v>
      </c>
      <c r="L511">
        <f t="shared" si="110"/>
        <v>25873.582677135579</v>
      </c>
      <c r="N511">
        <v>20000000000</v>
      </c>
      <c r="O511" s="2">
        <f t="shared" si="111"/>
        <v>4.2142663851960478</v>
      </c>
      <c r="P511" s="2">
        <f t="shared" si="112"/>
        <v>1.6355725461126487E-3</v>
      </c>
      <c r="Q511" s="2">
        <f t="shared" si="113"/>
        <v>3.8810374015703369E-4</v>
      </c>
      <c r="R511">
        <v>120000</v>
      </c>
      <c r="S511">
        <f t="shared" si="114"/>
        <v>122980.39215686274</v>
      </c>
      <c r="T511">
        <f t="shared" si="115"/>
        <v>7115.468898428383</v>
      </c>
      <c r="U511">
        <f t="shared" si="116"/>
        <v>79060.765538093154</v>
      </c>
      <c r="V511">
        <f t="shared" si="117"/>
        <v>99954937.978515625</v>
      </c>
    </row>
    <row r="512" spans="5:22" x14ac:dyDescent="0.15">
      <c r="E512" s="1">
        <v>43798</v>
      </c>
      <c r="F512">
        <f t="shared" si="107"/>
        <v>84442190449.018997</v>
      </c>
      <c r="G512">
        <f t="shared" si="108"/>
        <v>32737324.504930109</v>
      </c>
      <c r="H512">
        <v>6000000</v>
      </c>
      <c r="I512">
        <v>0.09</v>
      </c>
      <c r="J512">
        <f t="shared" si="106"/>
        <v>156862745.09803921</v>
      </c>
      <c r="K512">
        <f t="shared" si="109"/>
        <v>2326.1351462474122</v>
      </c>
      <c r="L512">
        <f t="shared" si="110"/>
        <v>25845.946069415691</v>
      </c>
      <c r="N512">
        <v>20000000000</v>
      </c>
      <c r="O512" s="2">
        <f t="shared" si="111"/>
        <v>4.2221095224509497</v>
      </c>
      <c r="P512" s="2">
        <f t="shared" si="112"/>
        <v>1.6368662252465055E-3</v>
      </c>
      <c r="Q512" s="2">
        <f t="shared" si="113"/>
        <v>3.8768919104123538E-4</v>
      </c>
      <c r="R512">
        <v>120000</v>
      </c>
      <c r="S512">
        <f t="shared" si="114"/>
        <v>122980.39215686274</v>
      </c>
      <c r="T512">
        <f t="shared" si="115"/>
        <v>7116.6068954603361</v>
      </c>
      <c r="U512">
        <f t="shared" si="116"/>
        <v>79073.409949559296</v>
      </c>
      <c r="V512">
        <f t="shared" si="117"/>
        <v>100156979.13621059</v>
      </c>
    </row>
    <row r="513" spans="5:22" x14ac:dyDescent="0.15">
      <c r="E513" s="1">
        <v>43799</v>
      </c>
      <c r="F513">
        <f t="shared" si="107"/>
        <v>84599053194.117035</v>
      </c>
      <c r="G513">
        <f t="shared" si="108"/>
        <v>32763170.450999524</v>
      </c>
      <c r="H513">
        <v>6000000</v>
      </c>
      <c r="I513">
        <v>0.09</v>
      </c>
      <c r="J513">
        <f t="shared" si="106"/>
        <v>156862745.09803921</v>
      </c>
      <c r="K513">
        <f t="shared" si="109"/>
        <v>2323.6551153230535</v>
      </c>
      <c r="L513">
        <f t="shared" si="110"/>
        <v>25818.390170256149</v>
      </c>
      <c r="N513">
        <v>20000000000</v>
      </c>
      <c r="O513" s="2">
        <f t="shared" si="111"/>
        <v>4.2299526597058517</v>
      </c>
      <c r="P513" s="2">
        <f t="shared" si="112"/>
        <v>1.6381585225499762E-3</v>
      </c>
      <c r="Q513" s="2">
        <f t="shared" si="113"/>
        <v>3.8727585255384222E-4</v>
      </c>
      <c r="R513">
        <v>120000</v>
      </c>
      <c r="S513">
        <f t="shared" si="114"/>
        <v>122980.39215686274</v>
      </c>
      <c r="T513">
        <f t="shared" si="115"/>
        <v>7117.741569142946</v>
      </c>
      <c r="U513">
        <f t="shared" si="116"/>
        <v>79086.017434921625</v>
      </c>
      <c r="V513">
        <f t="shared" si="117"/>
        <v>100359032.93831702</v>
      </c>
    </row>
    <row r="514" spans="5:22" x14ac:dyDescent="0.15">
      <c r="E514" s="1">
        <v>43800</v>
      </c>
      <c r="F514">
        <f t="shared" si="107"/>
        <v>84755915939.215073</v>
      </c>
      <c r="G514">
        <f t="shared" si="108"/>
        <v>32788988.841169782</v>
      </c>
      <c r="H514">
        <v>6000000</v>
      </c>
      <c r="I514">
        <v>0.09</v>
      </c>
      <c r="J514">
        <f t="shared" si="106"/>
        <v>156862745.09803921</v>
      </c>
      <c r="K514">
        <f t="shared" si="109"/>
        <v>2321.182313552149</v>
      </c>
      <c r="L514">
        <f t="shared" si="110"/>
        <v>25790.914595023878</v>
      </c>
      <c r="N514">
        <v>20000000000</v>
      </c>
      <c r="O514" s="2">
        <f t="shared" si="111"/>
        <v>4.2377957969607536</v>
      </c>
      <c r="P514" s="2">
        <f t="shared" si="112"/>
        <v>1.6394494420584891E-3</v>
      </c>
      <c r="Q514" s="2">
        <f t="shared" si="113"/>
        <v>3.8686371892535814E-4</v>
      </c>
      <c r="R514">
        <v>120000</v>
      </c>
      <c r="S514">
        <f t="shared" si="114"/>
        <v>122980.39215686274</v>
      </c>
      <c r="T514">
        <f t="shared" si="115"/>
        <v>7118.872935314309</v>
      </c>
      <c r="U514">
        <f t="shared" si="116"/>
        <v>79098.588170158997</v>
      </c>
      <c r="V514">
        <f t="shared" si="117"/>
        <v>100561099.34790881</v>
      </c>
    </row>
    <row r="515" spans="5:22" x14ac:dyDescent="0.15">
      <c r="E515" s="1">
        <v>43801</v>
      </c>
      <c r="F515">
        <f t="shared" si="107"/>
        <v>84912778684.31311</v>
      </c>
      <c r="G515">
        <f t="shared" si="108"/>
        <v>32814779.755764805</v>
      </c>
      <c r="H515">
        <v>6000000</v>
      </c>
      <c r="I515">
        <v>0.09</v>
      </c>
      <c r="J515">
        <f t="shared" si="106"/>
        <v>156862745.09803921</v>
      </c>
      <c r="K515">
        <f t="shared" si="109"/>
        <v>2318.7167065463409</v>
      </c>
      <c r="L515">
        <f t="shared" si="110"/>
        <v>25763.51896162601</v>
      </c>
      <c r="N515">
        <v>20000000000</v>
      </c>
      <c r="O515" s="2">
        <f t="shared" si="111"/>
        <v>4.2456389342156555</v>
      </c>
      <c r="P515" s="2">
        <f t="shared" si="112"/>
        <v>1.6407389877882402E-3</v>
      </c>
      <c r="Q515" s="2">
        <f t="shared" si="113"/>
        <v>3.8645278442439015E-4</v>
      </c>
      <c r="R515">
        <v>120000</v>
      </c>
      <c r="S515">
        <f t="shared" si="114"/>
        <v>122980.39215686274</v>
      </c>
      <c r="T515">
        <f t="shared" si="115"/>
        <v>7120.0010097079266</v>
      </c>
      <c r="U515">
        <f t="shared" si="116"/>
        <v>79111.122330088081</v>
      </c>
      <c r="V515">
        <f t="shared" si="117"/>
        <v>100763178.32823583</v>
      </c>
    </row>
    <row r="516" spans="5:22" x14ac:dyDescent="0.15">
      <c r="E516" s="1">
        <v>43802</v>
      </c>
      <c r="F516">
        <f t="shared" si="107"/>
        <v>85069641429.411148</v>
      </c>
      <c r="G516">
        <f t="shared" si="108"/>
        <v>32840543.274726432</v>
      </c>
      <c r="H516">
        <v>6000000</v>
      </c>
      <c r="I516">
        <v>0.09</v>
      </c>
      <c r="J516">
        <f t="shared" si="106"/>
        <v>156862745.09803921</v>
      </c>
      <c r="K516">
        <f t="shared" si="109"/>
        <v>2316.2582601439622</v>
      </c>
      <c r="L516">
        <f t="shared" si="110"/>
        <v>25736.202890488468</v>
      </c>
      <c r="N516">
        <v>20000000000</v>
      </c>
      <c r="O516" s="2">
        <f t="shared" si="111"/>
        <v>4.2534820714705575</v>
      </c>
      <c r="P516" s="2">
        <f t="shared" si="112"/>
        <v>1.6420271637363215E-3</v>
      </c>
      <c r="Q516" s="2">
        <f t="shared" si="113"/>
        <v>3.8604304335732704E-4</v>
      </c>
      <c r="R516">
        <v>120000</v>
      </c>
      <c r="S516">
        <f t="shared" si="114"/>
        <v>122980.39215686274</v>
      </c>
      <c r="T516">
        <f t="shared" si="115"/>
        <v>7121.1258079535801</v>
      </c>
      <c r="U516">
        <f t="shared" si="116"/>
        <v>79123.620088373122</v>
      </c>
      <c r="V516">
        <f t="shared" si="117"/>
        <v>100965269.84272279</v>
      </c>
    </row>
    <row r="517" spans="5:22" x14ac:dyDescent="0.15">
      <c r="E517" s="1">
        <v>43803</v>
      </c>
      <c r="F517">
        <f t="shared" si="107"/>
        <v>85226504174.509186</v>
      </c>
      <c r="G517">
        <f t="shared" si="108"/>
        <v>32866279.477616921</v>
      </c>
      <c r="H517">
        <v>6000000</v>
      </c>
      <c r="I517">
        <v>0.09</v>
      </c>
      <c r="J517">
        <f t="shared" si="106"/>
        <v>156862745.09803921</v>
      </c>
      <c r="K517">
        <f t="shared" si="109"/>
        <v>2313.8069404081266</v>
      </c>
      <c r="L517">
        <f t="shared" si="110"/>
        <v>25708.966004534741</v>
      </c>
      <c r="N517">
        <v>20000000000</v>
      </c>
      <c r="O517" s="2">
        <f t="shared" si="111"/>
        <v>4.2613252087254594</v>
      </c>
      <c r="P517" s="2">
        <f t="shared" si="112"/>
        <v>1.643313973880846E-3</v>
      </c>
      <c r="Q517" s="2">
        <f t="shared" si="113"/>
        <v>3.8563449006802109E-4</v>
      </c>
      <c r="R517">
        <v>120000</v>
      </c>
      <c r="S517">
        <f t="shared" si="114"/>
        <v>122980.39215686274</v>
      </c>
      <c r="T517">
        <f t="shared" si="115"/>
        <v>7122.2473455782092</v>
      </c>
      <c r="U517">
        <f t="shared" si="116"/>
        <v>79136.081617535659</v>
      </c>
      <c r="V517">
        <f t="shared" si="117"/>
        <v>101167373.85496803</v>
      </c>
    </row>
    <row r="518" spans="5:22" x14ac:dyDescent="0.15">
      <c r="E518" s="1">
        <v>43804</v>
      </c>
      <c r="F518">
        <f t="shared" si="107"/>
        <v>85383366919.607224</v>
      </c>
      <c r="G518">
        <f t="shared" si="108"/>
        <v>32891988.443621457</v>
      </c>
      <c r="H518">
        <v>6000000</v>
      </c>
      <c r="I518">
        <v>0.09</v>
      </c>
      <c r="J518">
        <f t="shared" si="106"/>
        <v>156862745.09803921</v>
      </c>
      <c r="K518">
        <f t="shared" si="109"/>
        <v>2311.3627136248401</v>
      </c>
      <c r="L518">
        <f t="shared" si="110"/>
        <v>25681.80792916489</v>
      </c>
      <c r="N518">
        <v>20000000000</v>
      </c>
      <c r="O518" s="2">
        <f t="shared" si="111"/>
        <v>4.2691683459803613</v>
      </c>
      <c r="P518" s="2">
        <f t="shared" si="112"/>
        <v>1.6445994221810729E-3</v>
      </c>
      <c r="Q518" s="2">
        <f t="shared" si="113"/>
        <v>3.8522711893747329E-4</v>
      </c>
      <c r="R518">
        <v>120000</v>
      </c>
      <c r="S518">
        <f t="shared" si="114"/>
        <v>122980.39215686274</v>
      </c>
      <c r="T518">
        <f t="shared" si="115"/>
        <v>7123.3656380067769</v>
      </c>
      <c r="U518">
        <f t="shared" si="116"/>
        <v>79148.507088964194</v>
      </c>
      <c r="V518">
        <f t="shared" si="117"/>
        <v>101369490.32874243</v>
      </c>
    </row>
    <row r="519" spans="5:22" x14ac:dyDescent="0.15">
      <c r="E519" s="1">
        <v>43805</v>
      </c>
      <c r="F519">
        <f t="shared" si="107"/>
        <v>85540229664.705261</v>
      </c>
      <c r="G519">
        <f t="shared" si="108"/>
        <v>32917670.251550622</v>
      </c>
      <c r="H519">
        <v>6000000</v>
      </c>
      <c r="I519">
        <v>0.09</v>
      </c>
      <c r="J519">
        <f t="shared" si="106"/>
        <v>156862745.09803921</v>
      </c>
      <c r="K519">
        <f t="shared" si="109"/>
        <v>2308.92554630113</v>
      </c>
      <c r="L519">
        <f t="shared" si="110"/>
        <v>25654.72829223478</v>
      </c>
      <c r="N519">
        <v>20000000000</v>
      </c>
      <c r="O519" s="2">
        <f t="shared" si="111"/>
        <v>4.2770114832352633</v>
      </c>
      <c r="P519" s="2">
        <f t="shared" si="112"/>
        <v>1.6458835125775311E-3</v>
      </c>
      <c r="Q519" s="2">
        <f t="shared" si="113"/>
        <v>3.8482092438352168E-4</v>
      </c>
      <c r="R519">
        <v>120000</v>
      </c>
      <c r="S519">
        <f t="shared" si="114"/>
        <v>122980.39215686274</v>
      </c>
      <c r="T519">
        <f t="shared" si="115"/>
        <v>7124.480700563121</v>
      </c>
      <c r="U519">
        <f t="shared" si="116"/>
        <v>79160.896672923569</v>
      </c>
      <c r="V519">
        <f t="shared" si="117"/>
        <v>101571619.22798826</v>
      </c>
    </row>
    <row r="520" spans="5:22" x14ac:dyDescent="0.15">
      <c r="E520" s="1">
        <v>43806</v>
      </c>
      <c r="F520">
        <f t="shared" si="107"/>
        <v>85697092409.803299</v>
      </c>
      <c r="G520">
        <f t="shared" si="108"/>
        <v>32943324.979842857</v>
      </c>
      <c r="H520">
        <v>6000000</v>
      </c>
      <c r="I520">
        <v>0.09</v>
      </c>
      <c r="J520">
        <f t="shared" ref="J520:J583" si="118">H520/0.51*1.2/I520</f>
        <v>156862745.09803921</v>
      </c>
      <c r="K520">
        <f t="shared" si="109"/>
        <v>2306.4954051631962</v>
      </c>
      <c r="L520">
        <f t="shared" si="110"/>
        <v>25627.726724035514</v>
      </c>
      <c r="N520">
        <v>20000000000</v>
      </c>
      <c r="O520" s="2">
        <f t="shared" si="111"/>
        <v>4.2848546204901652</v>
      </c>
      <c r="P520" s="2">
        <f t="shared" si="112"/>
        <v>1.6471662489921429E-3</v>
      </c>
      <c r="Q520" s="2">
        <f t="shared" si="113"/>
        <v>3.8441590086053275E-4</v>
      </c>
      <c r="R520">
        <v>120000</v>
      </c>
      <c r="S520">
        <f t="shared" si="114"/>
        <v>122980.39215686274</v>
      </c>
      <c r="T520">
        <f t="shared" si="115"/>
        <v>7125.5925484708041</v>
      </c>
      <c r="U520">
        <f t="shared" si="116"/>
        <v>79173.250538564491</v>
      </c>
      <c r="V520">
        <f t="shared" si="117"/>
        <v>101773760.51681805</v>
      </c>
    </row>
    <row r="521" spans="5:22" x14ac:dyDescent="0.15">
      <c r="E521" s="1">
        <v>43807</v>
      </c>
      <c r="F521">
        <f t="shared" si="107"/>
        <v>85853955154.901337</v>
      </c>
      <c r="G521">
        <f t="shared" si="108"/>
        <v>32968952.706566893</v>
      </c>
      <c r="H521">
        <v>6000000</v>
      </c>
      <c r="I521">
        <v>0.09</v>
      </c>
      <c r="J521">
        <f t="shared" si="118"/>
        <v>156862745.09803921</v>
      </c>
      <c r="K521">
        <f t="shared" si="109"/>
        <v>2304.0722571545771</v>
      </c>
      <c r="L521">
        <f t="shared" si="110"/>
        <v>25600.80285727308</v>
      </c>
      <c r="N521">
        <v>20000000000</v>
      </c>
      <c r="O521" s="2">
        <f t="shared" si="111"/>
        <v>4.2926977577450671</v>
      </c>
      <c r="P521" s="2">
        <f t="shared" si="112"/>
        <v>1.6484476353283446E-3</v>
      </c>
      <c r="Q521" s="2">
        <f t="shared" si="113"/>
        <v>3.8401204285909619E-4</v>
      </c>
      <c r="R521">
        <v>120000</v>
      </c>
      <c r="S521">
        <f t="shared" si="114"/>
        <v>122980.39215686274</v>
      </c>
      <c r="T521">
        <f t="shared" si="115"/>
        <v>7126.7011968539518</v>
      </c>
      <c r="U521">
        <f t="shared" si="116"/>
        <v>79185.568853932797</v>
      </c>
      <c r="V521">
        <f t="shared" si="117"/>
        <v>101975914.15951347</v>
      </c>
    </row>
    <row r="522" spans="5:22" x14ac:dyDescent="0.15">
      <c r="E522" s="1">
        <v>43808</v>
      </c>
      <c r="F522">
        <f t="shared" si="107"/>
        <v>86010817899.999374</v>
      </c>
      <c r="G522">
        <f t="shared" si="108"/>
        <v>32994553.509424165</v>
      </c>
      <c r="H522">
        <v>6000000</v>
      </c>
      <c r="I522">
        <v>0.09</v>
      </c>
      <c r="J522">
        <f t="shared" si="118"/>
        <v>156862745.09803921</v>
      </c>
      <c r="K522">
        <f t="shared" si="109"/>
        <v>2301.6560694343361</v>
      </c>
      <c r="L522">
        <f t="shared" si="110"/>
        <v>25573.956327048181</v>
      </c>
      <c r="N522">
        <v>20000000000</v>
      </c>
      <c r="O522" s="2">
        <f t="shared" si="111"/>
        <v>4.3005408949999691</v>
      </c>
      <c r="P522" s="2">
        <f t="shared" si="112"/>
        <v>1.6497276754712082E-3</v>
      </c>
      <c r="Q522" s="2">
        <f t="shared" si="113"/>
        <v>3.8360934490572267E-4</v>
      </c>
      <c r="R522">
        <v>120000</v>
      </c>
      <c r="S522">
        <f t="shared" si="114"/>
        <v>122980.39215686274</v>
      </c>
      <c r="T522">
        <f t="shared" si="115"/>
        <v>7127.8066607380797</v>
      </c>
      <c r="U522">
        <f t="shared" si="116"/>
        <v>79197.851785978666</v>
      </c>
      <c r="V522">
        <f t="shared" si="117"/>
        <v>102178080.12052427</v>
      </c>
    </row>
    <row r="523" spans="5:22" x14ac:dyDescent="0.15">
      <c r="E523" s="1">
        <v>43809</v>
      </c>
      <c r="F523">
        <f t="shared" si="107"/>
        <v>86167680645.097412</v>
      </c>
      <c r="G523">
        <f t="shared" si="108"/>
        <v>33020127.465751212</v>
      </c>
      <c r="H523">
        <v>6000000</v>
      </c>
      <c r="I523">
        <v>0.09</v>
      </c>
      <c r="J523">
        <f t="shared" si="118"/>
        <v>156862745.09803921</v>
      </c>
      <c r="K523">
        <f t="shared" si="109"/>
        <v>2299.2468093752682</v>
      </c>
      <c r="L523">
        <f t="shared" si="110"/>
        <v>25547.186770836313</v>
      </c>
      <c r="N523">
        <v>20000000000</v>
      </c>
      <c r="O523" s="2">
        <f t="shared" si="111"/>
        <v>4.308384032254871</v>
      </c>
      <c r="P523" s="2">
        <f t="shared" si="112"/>
        <v>1.6510063732875606E-3</v>
      </c>
      <c r="Q523" s="2">
        <f t="shared" si="113"/>
        <v>3.8320780156254468E-4</v>
      </c>
      <c r="R523">
        <v>120000</v>
      </c>
      <c r="S523">
        <f t="shared" si="114"/>
        <v>122980.39215686274</v>
      </c>
      <c r="T523">
        <f t="shared" si="115"/>
        <v>7128.9089550509179</v>
      </c>
      <c r="U523">
        <f t="shared" si="116"/>
        <v>79210.099500565761</v>
      </c>
      <c r="V523">
        <f t="shared" si="117"/>
        <v>102380258.36446711</v>
      </c>
    </row>
    <row r="524" spans="5:22" x14ac:dyDescent="0.15">
      <c r="E524" s="1">
        <v>43810</v>
      </c>
      <c r="F524">
        <f t="shared" si="107"/>
        <v>86324543390.19545</v>
      </c>
      <c r="G524">
        <f t="shared" si="108"/>
        <v>33045674.65252205</v>
      </c>
      <c r="H524">
        <v>6000000</v>
      </c>
      <c r="I524">
        <v>0.09</v>
      </c>
      <c r="J524">
        <f t="shared" si="118"/>
        <v>156862745.09803921</v>
      </c>
      <c r="K524">
        <f t="shared" si="109"/>
        <v>2296.8444445621226</v>
      </c>
      <c r="L524">
        <f t="shared" si="110"/>
        <v>25520.493828468028</v>
      </c>
      <c r="N524">
        <v>20000000000</v>
      </c>
      <c r="O524" s="2">
        <f t="shared" si="111"/>
        <v>4.3162271695097729</v>
      </c>
      <c r="P524" s="2">
        <f t="shared" si="112"/>
        <v>1.6522837326261024E-3</v>
      </c>
      <c r="Q524" s="2">
        <f t="shared" si="113"/>
        <v>3.8280740742702038E-4</v>
      </c>
      <c r="R524">
        <v>120000</v>
      </c>
      <c r="S524">
        <f t="shared" si="114"/>
        <v>122980.39215686274</v>
      </c>
      <c r="T524">
        <f t="shared" si="115"/>
        <v>7130.0080946232247</v>
      </c>
      <c r="U524">
        <f t="shared" si="116"/>
        <v>79222.312162480273</v>
      </c>
      <c r="V524">
        <f t="shared" si="117"/>
        <v>102582448.85612455</v>
      </c>
    </row>
    <row r="525" spans="5:22" x14ac:dyDescent="0.15">
      <c r="E525" s="1">
        <v>43811</v>
      </c>
      <c r="F525">
        <f t="shared" si="107"/>
        <v>86481406135.293488</v>
      </c>
      <c r="G525">
        <f t="shared" si="108"/>
        <v>33071195.146350518</v>
      </c>
      <c r="H525">
        <v>6000000</v>
      </c>
      <c r="I525">
        <v>0.09</v>
      </c>
      <c r="J525">
        <f t="shared" si="118"/>
        <v>156862745.09803921</v>
      </c>
      <c r="K525">
        <f t="shared" si="109"/>
        <v>2294.448942789842</v>
      </c>
      <c r="L525">
        <f t="shared" si="110"/>
        <v>25493.877142109355</v>
      </c>
      <c r="N525">
        <v>20000000000</v>
      </c>
      <c r="O525" s="2">
        <f t="shared" si="111"/>
        <v>4.324070306764674</v>
      </c>
      <c r="P525" s="2">
        <f t="shared" si="112"/>
        <v>1.6535597573175259E-3</v>
      </c>
      <c r="Q525" s="2">
        <f t="shared" si="113"/>
        <v>3.8240815713164037E-4</v>
      </c>
      <c r="R525">
        <v>120000</v>
      </c>
      <c r="S525">
        <f t="shared" si="114"/>
        <v>122980.39215686274</v>
      </c>
      <c r="T525">
        <f t="shared" si="115"/>
        <v>7131.1040941895808</v>
      </c>
      <c r="U525">
        <f t="shared" si="116"/>
        <v>79234.489935439793</v>
      </c>
      <c r="V525">
        <f t="shared" si="117"/>
        <v>102784651.56044389</v>
      </c>
    </row>
    <row r="526" spans="5:22" x14ac:dyDescent="0.15">
      <c r="E526" s="1">
        <v>43812</v>
      </c>
      <c r="F526">
        <f t="shared" si="107"/>
        <v>86638268880.391525</v>
      </c>
      <c r="G526">
        <f t="shared" si="108"/>
        <v>33096689.023492627</v>
      </c>
      <c r="H526">
        <v>6000000</v>
      </c>
      <c r="I526">
        <v>0.09</v>
      </c>
      <c r="J526">
        <f t="shared" si="118"/>
        <v>156862745.09803921</v>
      </c>
      <c r="K526">
        <f t="shared" si="109"/>
        <v>2292.0602720618249</v>
      </c>
      <c r="L526">
        <f t="shared" si="110"/>
        <v>25467.3363562425</v>
      </c>
      <c r="N526">
        <v>20000000000</v>
      </c>
      <c r="O526" s="2">
        <f t="shared" si="111"/>
        <v>4.3319134440195759</v>
      </c>
      <c r="P526" s="2">
        <f t="shared" si="112"/>
        <v>1.6548344511746313E-3</v>
      </c>
      <c r="Q526" s="2">
        <f t="shared" si="113"/>
        <v>3.8201004534363755E-4</v>
      </c>
      <c r="R526">
        <v>120000</v>
      </c>
      <c r="S526">
        <f t="shared" si="114"/>
        <v>122980.39215686274</v>
      </c>
      <c r="T526">
        <f t="shared" si="115"/>
        <v>7132.1969683892039</v>
      </c>
      <c r="U526">
        <f t="shared" si="116"/>
        <v>79246.632982102266</v>
      </c>
      <c r="V526">
        <f t="shared" si="117"/>
        <v>102986866.44253621</v>
      </c>
    </row>
    <row r="527" spans="5:22" x14ac:dyDescent="0.15">
      <c r="E527" s="1">
        <v>43813</v>
      </c>
      <c r="F527">
        <f t="shared" si="107"/>
        <v>86795131625.489563</v>
      </c>
      <c r="G527">
        <f t="shared" si="108"/>
        <v>33122156.359848868</v>
      </c>
      <c r="H527">
        <v>6000000</v>
      </c>
      <c r="I527">
        <v>0.09</v>
      </c>
      <c r="J527">
        <f t="shared" si="118"/>
        <v>156862745.09803921</v>
      </c>
      <c r="K527">
        <f t="shared" si="109"/>
        <v>2289.6784005881996</v>
      </c>
      <c r="L527">
        <f t="shared" si="110"/>
        <v>25440.871117646664</v>
      </c>
      <c r="N527">
        <v>20000000000</v>
      </c>
      <c r="O527" s="2">
        <f t="shared" si="111"/>
        <v>4.3397565812744778</v>
      </c>
      <c r="P527" s="2">
        <f t="shared" si="112"/>
        <v>1.6561078179924435E-3</v>
      </c>
      <c r="Q527" s="2">
        <f t="shared" si="113"/>
        <v>3.8161306676469994E-4</v>
      </c>
      <c r="R527">
        <v>120000</v>
      </c>
      <c r="S527">
        <f t="shared" si="114"/>
        <v>122980.39215686274</v>
      </c>
      <c r="T527">
        <f t="shared" si="115"/>
        <v>7133.2867317667233</v>
      </c>
      <c r="U527">
        <f t="shared" si="116"/>
        <v>79258.741464074701</v>
      </c>
      <c r="V527">
        <f t="shared" si="117"/>
        <v>103189093.46767518</v>
      </c>
    </row>
    <row r="528" spans="5:22" x14ac:dyDescent="0.15">
      <c r="E528" s="1">
        <v>43814</v>
      </c>
      <c r="F528">
        <f t="shared" si="107"/>
        <v>86951994370.587601</v>
      </c>
      <c r="G528">
        <f t="shared" si="108"/>
        <v>33147597.230966516</v>
      </c>
      <c r="H528">
        <v>6000000</v>
      </c>
      <c r="I528">
        <v>0.09</v>
      </c>
      <c r="J528">
        <f t="shared" si="118"/>
        <v>156862745.09803921</v>
      </c>
      <c r="K528">
        <f t="shared" si="109"/>
        <v>2287.3032967841182</v>
      </c>
      <c r="L528">
        <f t="shared" si="110"/>
        <v>25414.481075379092</v>
      </c>
      <c r="N528">
        <v>20000000000</v>
      </c>
      <c r="O528" s="2">
        <f t="shared" si="111"/>
        <v>4.3475997185293798</v>
      </c>
      <c r="P528" s="2">
        <f t="shared" si="112"/>
        <v>1.6573798615483258E-3</v>
      </c>
      <c r="Q528" s="2">
        <f t="shared" si="113"/>
        <v>3.8121721613068637E-4</v>
      </c>
      <c r="R528">
        <v>120000</v>
      </c>
      <c r="S528">
        <f t="shared" si="114"/>
        <v>122980.39215686274</v>
      </c>
      <c r="T528">
        <f t="shared" si="115"/>
        <v>7134.3733987729647</v>
      </c>
      <c r="U528">
        <f t="shared" si="116"/>
        <v>79270.815541921838</v>
      </c>
      <c r="V528">
        <f t="shared" si="117"/>
        <v>103391332.60129613</v>
      </c>
    </row>
    <row r="529" spans="5:22" x14ac:dyDescent="0.15">
      <c r="E529" s="1">
        <v>43815</v>
      </c>
      <c r="F529">
        <f t="shared" si="107"/>
        <v>87108857115.685638</v>
      </c>
      <c r="G529">
        <f t="shared" si="108"/>
        <v>33173011.712041896</v>
      </c>
      <c r="H529">
        <v>6000000</v>
      </c>
      <c r="I529">
        <v>0.09</v>
      </c>
      <c r="J529">
        <f t="shared" si="118"/>
        <v>156862745.09803921</v>
      </c>
      <c r="K529">
        <f t="shared" si="109"/>
        <v>2284.9349292680677</v>
      </c>
      <c r="L529">
        <f t="shared" si="110"/>
        <v>25388.165880756307</v>
      </c>
      <c r="N529">
        <v>20000000000</v>
      </c>
      <c r="O529" s="2">
        <f t="shared" si="111"/>
        <v>4.3554428557842817</v>
      </c>
      <c r="P529" s="2">
        <f t="shared" si="112"/>
        <v>1.6586505856020948E-3</v>
      </c>
      <c r="Q529" s="2">
        <f t="shared" si="113"/>
        <v>3.8082248821134462E-4</v>
      </c>
      <c r="R529">
        <v>120000</v>
      </c>
      <c r="S529">
        <f t="shared" si="114"/>
        <v>122980.39215686274</v>
      </c>
      <c r="T529">
        <f t="shared" si="115"/>
        <v>7135.4569837657218</v>
      </c>
      <c r="U529">
        <f t="shared" si="116"/>
        <v>79282.855375174695</v>
      </c>
      <c r="V529">
        <f t="shared" si="117"/>
        <v>103593583.80899492</v>
      </c>
    </row>
    <row r="530" spans="5:22" x14ac:dyDescent="0.15">
      <c r="E530" s="1">
        <v>43816</v>
      </c>
      <c r="F530">
        <f t="shared" si="107"/>
        <v>87265719860.783676</v>
      </c>
      <c r="G530">
        <f t="shared" si="108"/>
        <v>33198399.87792265</v>
      </c>
      <c r="H530">
        <v>6000000</v>
      </c>
      <c r="I530">
        <v>0.09</v>
      </c>
      <c r="J530">
        <f t="shared" si="118"/>
        <v>156862745.09803921</v>
      </c>
      <c r="K530">
        <f t="shared" si="109"/>
        <v>2282.5732668601986</v>
      </c>
      <c r="L530">
        <f t="shared" si="110"/>
        <v>25361.925187335542</v>
      </c>
      <c r="N530">
        <v>20000000000</v>
      </c>
      <c r="O530" s="2">
        <f t="shared" si="111"/>
        <v>4.3632859930391836</v>
      </c>
      <c r="P530" s="2">
        <f t="shared" si="112"/>
        <v>1.6599199938961324E-3</v>
      </c>
      <c r="Q530" s="2">
        <f t="shared" si="113"/>
        <v>3.8042887781003309E-4</v>
      </c>
      <c r="R530">
        <v>120000</v>
      </c>
      <c r="S530">
        <f t="shared" si="114"/>
        <v>122980.39215686274</v>
      </c>
      <c r="T530">
        <f t="shared" si="115"/>
        <v>7136.5375010105254</v>
      </c>
      <c r="U530">
        <f t="shared" si="116"/>
        <v>79294.861122339178</v>
      </c>
      <c r="V530">
        <f t="shared" si="117"/>
        <v>103795847.05652696</v>
      </c>
    </row>
    <row r="531" spans="5:22" x14ac:dyDescent="0.15">
      <c r="E531" s="1">
        <v>43817</v>
      </c>
      <c r="F531">
        <f t="shared" si="107"/>
        <v>87422582605.881714</v>
      </c>
      <c r="G531">
        <f t="shared" si="108"/>
        <v>33223761.803109985</v>
      </c>
      <c r="H531">
        <v>6000000</v>
      </c>
      <c r="I531">
        <v>0.09</v>
      </c>
      <c r="J531">
        <f t="shared" si="118"/>
        <v>156862745.09803921</v>
      </c>
      <c r="K531">
        <f t="shared" si="109"/>
        <v>2280.2182785806685</v>
      </c>
      <c r="L531">
        <f t="shared" si="110"/>
        <v>25335.758650896318</v>
      </c>
      <c r="N531">
        <v>20000000000</v>
      </c>
      <c r="O531" s="2">
        <f t="shared" si="111"/>
        <v>4.3711291302940856</v>
      </c>
      <c r="P531" s="2">
        <f t="shared" si="112"/>
        <v>1.6611880901554992E-3</v>
      </c>
      <c r="Q531" s="2">
        <f t="shared" si="113"/>
        <v>3.800363797634448E-4</v>
      </c>
      <c r="R531">
        <v>120000</v>
      </c>
      <c r="S531">
        <f t="shared" si="114"/>
        <v>122980.39215686274</v>
      </c>
      <c r="T531">
        <f t="shared" si="115"/>
        <v>7137.6149646813983</v>
      </c>
      <c r="U531">
        <f t="shared" si="116"/>
        <v>79306.832940904424</v>
      </c>
      <c r="V531">
        <f t="shared" si="117"/>
        <v>103998122.30980617</v>
      </c>
    </row>
    <row r="532" spans="5:22" x14ac:dyDescent="0.15">
      <c r="E532" s="1">
        <v>43818</v>
      </c>
      <c r="F532">
        <f t="shared" si="107"/>
        <v>87579445350.979752</v>
      </c>
      <c r="G532">
        <f t="shared" si="108"/>
        <v>33249097.56176088</v>
      </c>
      <c r="H532">
        <v>6000000</v>
      </c>
      <c r="I532">
        <v>0.09</v>
      </c>
      <c r="J532">
        <f t="shared" si="118"/>
        <v>156862745.09803921</v>
      </c>
      <c r="K532">
        <f t="shared" si="109"/>
        <v>2277.8699336480045</v>
      </c>
      <c r="L532">
        <f t="shared" si="110"/>
        <v>25309.665929422274</v>
      </c>
      <c r="N532">
        <v>20000000000</v>
      </c>
      <c r="O532" s="2">
        <f t="shared" si="111"/>
        <v>4.3789722675489875</v>
      </c>
      <c r="P532" s="2">
        <f t="shared" si="112"/>
        <v>1.662454878088044E-3</v>
      </c>
      <c r="Q532" s="2">
        <f t="shared" si="113"/>
        <v>3.796449889413341E-4</v>
      </c>
      <c r="R532">
        <v>120000</v>
      </c>
      <c r="S532">
        <f t="shared" si="114"/>
        <v>122980.39215686274</v>
      </c>
      <c r="T532">
        <f t="shared" si="115"/>
        <v>7138.6893888616014</v>
      </c>
      <c r="U532">
        <f t="shared" si="116"/>
        <v>79318.770987351134</v>
      </c>
      <c r="V532">
        <f t="shared" si="117"/>
        <v>104200409.53490394</v>
      </c>
    </row>
    <row r="533" spans="5:22" x14ac:dyDescent="0.15">
      <c r="E533" s="1">
        <v>43819</v>
      </c>
      <c r="F533">
        <f t="shared" si="107"/>
        <v>87736308096.077789</v>
      </c>
      <c r="G533">
        <f t="shared" si="108"/>
        <v>33274407.227690302</v>
      </c>
      <c r="H533">
        <v>6000000</v>
      </c>
      <c r="I533">
        <v>0.09</v>
      </c>
      <c r="J533">
        <f t="shared" si="118"/>
        <v>156862745.09803921</v>
      </c>
      <c r="K533">
        <f t="shared" si="109"/>
        <v>2275.5282014774784</v>
      </c>
      <c r="L533">
        <f t="shared" si="110"/>
        <v>25283.646683083094</v>
      </c>
      <c r="N533">
        <v>20000000000</v>
      </c>
      <c r="O533" s="2">
        <f t="shared" si="111"/>
        <v>4.3868154048038894</v>
      </c>
      <c r="P533" s="2">
        <f t="shared" si="112"/>
        <v>1.663720361384515E-3</v>
      </c>
      <c r="Q533" s="2">
        <f t="shared" si="113"/>
        <v>3.7925470024624639E-4</v>
      </c>
      <c r="R533">
        <v>120000</v>
      </c>
      <c r="S533">
        <f t="shared" si="114"/>
        <v>122980.39215686274</v>
      </c>
      <c r="T533">
        <f t="shared" si="115"/>
        <v>7139.7607875443828</v>
      </c>
      <c r="U533">
        <f t="shared" si="116"/>
        <v>79330.675417159815</v>
      </c>
      <c r="V533">
        <f t="shared" si="117"/>
        <v>104402708.69804816</v>
      </c>
    </row>
    <row r="534" spans="5:22" x14ac:dyDescent="0.15">
      <c r="E534" s="1">
        <v>43820</v>
      </c>
      <c r="F534">
        <f t="shared" si="107"/>
        <v>87893170841.175827</v>
      </c>
      <c r="G534">
        <f t="shared" si="108"/>
        <v>33299690.874373384</v>
      </c>
      <c r="H534">
        <v>6000000</v>
      </c>
      <c r="I534">
        <v>0.09</v>
      </c>
      <c r="J534">
        <f t="shared" si="118"/>
        <v>156862745.09803921</v>
      </c>
      <c r="K534">
        <f t="shared" si="109"/>
        <v>2273.1930516795023</v>
      </c>
      <c r="L534">
        <f t="shared" si="110"/>
        <v>25257.700574216695</v>
      </c>
      <c r="N534">
        <v>20000000000</v>
      </c>
      <c r="O534" s="2">
        <f t="shared" si="111"/>
        <v>4.3946585420587914</v>
      </c>
      <c r="P534" s="2">
        <f t="shared" si="112"/>
        <v>1.6649845437186693E-3</v>
      </c>
      <c r="Q534" s="2">
        <f t="shared" si="113"/>
        <v>3.7886550861325035E-4</v>
      </c>
      <c r="R534">
        <v>120000</v>
      </c>
      <c r="S534">
        <f t="shared" si="114"/>
        <v>122980.39215686274</v>
      </c>
      <c r="T534">
        <f t="shared" si="115"/>
        <v>7140.8291746337081</v>
      </c>
      <c r="U534">
        <f t="shared" si="116"/>
        <v>79342.546384818983</v>
      </c>
      <c r="V534">
        <f t="shared" si="117"/>
        <v>104605019.76562218</v>
      </c>
    </row>
    <row r="535" spans="5:22" x14ac:dyDescent="0.15">
      <c r="E535" s="1">
        <v>43821</v>
      </c>
      <c r="F535">
        <f t="shared" si="107"/>
        <v>88050033586.273865</v>
      </c>
      <c r="G535">
        <f t="shared" si="108"/>
        <v>33324948.574947599</v>
      </c>
      <c r="H535">
        <v>6000000</v>
      </c>
      <c r="I535">
        <v>0.09</v>
      </c>
      <c r="J535">
        <f t="shared" si="118"/>
        <v>156862745.09803921</v>
      </c>
      <c r="K535">
        <f t="shared" si="109"/>
        <v>2270.8644540580367</v>
      </c>
      <c r="L535">
        <f t="shared" si="110"/>
        <v>25231.827267311521</v>
      </c>
      <c r="N535">
        <v>20000000000</v>
      </c>
      <c r="O535" s="2">
        <f t="shared" si="111"/>
        <v>4.4025016793136933</v>
      </c>
      <c r="P535" s="2">
        <f t="shared" si="112"/>
        <v>1.6662474287473799E-3</v>
      </c>
      <c r="Q535" s="2">
        <f t="shared" si="113"/>
        <v>3.7847740900967281E-4</v>
      </c>
      <c r="R535">
        <v>120000</v>
      </c>
      <c r="S535">
        <f t="shared" si="114"/>
        <v>122980.39215686274</v>
      </c>
      <c r="T535">
        <f t="shared" si="115"/>
        <v>7141.8945639449921</v>
      </c>
      <c r="U535">
        <f t="shared" si="116"/>
        <v>79354.384043833255</v>
      </c>
      <c r="V535">
        <f t="shared" si="117"/>
        <v>104807342.70416388</v>
      </c>
    </row>
    <row r="536" spans="5:22" x14ac:dyDescent="0.15">
      <c r="E536" s="1">
        <v>43822</v>
      </c>
      <c r="F536">
        <f t="shared" si="107"/>
        <v>88206896331.371902</v>
      </c>
      <c r="G536">
        <f t="shared" si="108"/>
        <v>33350180.402214911</v>
      </c>
      <c r="H536">
        <v>6000000</v>
      </c>
      <c r="I536">
        <v>0.09</v>
      </c>
      <c r="J536">
        <f t="shared" si="118"/>
        <v>156862745.09803921</v>
      </c>
      <c r="K536">
        <f t="shared" si="109"/>
        <v>2268.5423786090178</v>
      </c>
      <c r="L536">
        <f t="shared" si="110"/>
        <v>25206.026428989087</v>
      </c>
      <c r="N536">
        <v>20000000000</v>
      </c>
      <c r="O536" s="2">
        <f t="shared" si="111"/>
        <v>4.4103448165685952</v>
      </c>
      <c r="P536" s="2">
        <f t="shared" si="112"/>
        <v>1.6675090201107455E-3</v>
      </c>
      <c r="Q536" s="2">
        <f t="shared" si="113"/>
        <v>3.7809039643483633E-4</v>
      </c>
      <c r="R536">
        <v>120000</v>
      </c>
      <c r="S536">
        <f t="shared" si="114"/>
        <v>122980.39215686274</v>
      </c>
      <c r="T536">
        <f t="shared" si="115"/>
        <v>7142.9569692058112</v>
      </c>
      <c r="U536">
        <f t="shared" si="116"/>
        <v>79366.188546731239</v>
      </c>
      <c r="V536">
        <f t="shared" si="117"/>
        <v>105009677.48036458</v>
      </c>
    </row>
    <row r="537" spans="5:22" x14ac:dyDescent="0.15">
      <c r="E537" s="1">
        <v>43823</v>
      </c>
      <c r="F537">
        <f t="shared" si="107"/>
        <v>88363759076.46994</v>
      </c>
      <c r="G537">
        <f t="shared" si="108"/>
        <v>33375386.428643901</v>
      </c>
      <c r="H537">
        <v>6000000</v>
      </c>
      <c r="I537">
        <v>0.09</v>
      </c>
      <c r="J537">
        <f t="shared" si="118"/>
        <v>156862745.09803921</v>
      </c>
      <c r="K537">
        <f t="shared" si="109"/>
        <v>2266.2267955187963</v>
      </c>
      <c r="L537">
        <f t="shared" si="110"/>
        <v>25180.297727986625</v>
      </c>
      <c r="N537">
        <v>20000000000</v>
      </c>
      <c r="O537" s="2">
        <f t="shared" si="111"/>
        <v>4.4181879538234972</v>
      </c>
      <c r="P537" s="2">
        <f t="shared" si="112"/>
        <v>1.6687693214321949E-3</v>
      </c>
      <c r="Q537" s="2">
        <f t="shared" si="113"/>
        <v>3.7770446591979935E-4</v>
      </c>
      <c r="R537">
        <v>120000</v>
      </c>
      <c r="S537">
        <f t="shared" si="114"/>
        <v>122980.39215686274</v>
      </c>
      <c r="T537">
        <f t="shared" si="115"/>
        <v>7144.0164040566287</v>
      </c>
      <c r="U537">
        <f t="shared" si="116"/>
        <v>79377.960045073662</v>
      </c>
      <c r="V537">
        <f t="shared" si="117"/>
        <v>105212024.06106818</v>
      </c>
    </row>
    <row r="538" spans="5:22" x14ac:dyDescent="0.15">
      <c r="E538" s="1">
        <v>43824</v>
      </c>
      <c r="F538">
        <f t="shared" si="107"/>
        <v>88520621821.567978</v>
      </c>
      <c r="G538">
        <f t="shared" si="108"/>
        <v>33400566.726371888</v>
      </c>
      <c r="H538">
        <v>6000000</v>
      </c>
      <c r="I538">
        <v>0.09</v>
      </c>
      <c r="J538">
        <f t="shared" si="118"/>
        <v>156862745.09803921</v>
      </c>
      <c r="K538">
        <f t="shared" si="109"/>
        <v>2263.9176751625937</v>
      </c>
      <c r="L538">
        <f t="shared" si="110"/>
        <v>25154.64083513993</v>
      </c>
      <c r="N538">
        <v>20000000000</v>
      </c>
      <c r="O538" s="2">
        <f t="shared" si="111"/>
        <v>4.4260310910783991</v>
      </c>
      <c r="P538" s="2">
        <f t="shared" si="112"/>
        <v>1.6700283363185943E-3</v>
      </c>
      <c r="Q538" s="2">
        <f t="shared" si="113"/>
        <v>3.7731961252709896E-4</v>
      </c>
      <c r="R538">
        <v>120000</v>
      </c>
      <c r="S538">
        <f t="shared" si="114"/>
        <v>122980.39215686274</v>
      </c>
      <c r="T538">
        <f t="shared" si="115"/>
        <v>7145.0728820514896</v>
      </c>
      <c r="U538">
        <f t="shared" si="116"/>
        <v>79389.698689461002</v>
      </c>
      <c r="V538">
        <f t="shared" si="117"/>
        <v>105414382.41327012</v>
      </c>
    </row>
    <row r="539" spans="5:22" x14ac:dyDescent="0.15">
      <c r="E539" s="1">
        <v>43825</v>
      </c>
      <c r="F539">
        <f t="shared" si="107"/>
        <v>88677484566.666016</v>
      </c>
      <c r="G539">
        <f t="shared" si="108"/>
        <v>33425721.367207028</v>
      </c>
      <c r="H539">
        <v>6000000</v>
      </c>
      <c r="I539">
        <v>0.09</v>
      </c>
      <c r="J539">
        <f t="shared" si="118"/>
        <v>156862745.09803921</v>
      </c>
      <c r="K539">
        <f t="shared" si="109"/>
        <v>2261.6149881029755</v>
      </c>
      <c r="L539">
        <f t="shared" si="110"/>
        <v>25129.055423366397</v>
      </c>
      <c r="N539">
        <v>20000000000</v>
      </c>
      <c r="O539" s="2">
        <f t="shared" si="111"/>
        <v>4.433874228333301</v>
      </c>
      <c r="P539" s="2">
        <f t="shared" si="112"/>
        <v>1.6712860683603514E-3</v>
      </c>
      <c r="Q539" s="2">
        <f t="shared" si="113"/>
        <v>3.7693583135049594E-4</v>
      </c>
      <c r="R539">
        <v>120000</v>
      </c>
      <c r="S539">
        <f t="shared" si="114"/>
        <v>122980.39215686274</v>
      </c>
      <c r="T539">
        <f t="shared" si="115"/>
        <v>7146.126416658728</v>
      </c>
      <c r="U539">
        <f t="shared" si="116"/>
        <v>79401.40462954143</v>
      </c>
      <c r="V539">
        <f t="shared" si="117"/>
        <v>105616752.50411645</v>
      </c>
    </row>
    <row r="540" spans="5:22" x14ac:dyDescent="0.15">
      <c r="E540" s="1">
        <v>43826</v>
      </c>
      <c r="F540">
        <f t="shared" si="107"/>
        <v>88834347311.764053</v>
      </c>
      <c r="G540">
        <f t="shared" si="108"/>
        <v>33450850.422630396</v>
      </c>
      <c r="H540">
        <v>6000000</v>
      </c>
      <c r="I540">
        <v>0.09</v>
      </c>
      <c r="J540">
        <f t="shared" si="118"/>
        <v>156862745.09803921</v>
      </c>
      <c r="K540">
        <f t="shared" si="109"/>
        <v>2259.3187050883371</v>
      </c>
      <c r="L540">
        <f t="shared" si="110"/>
        <v>25103.541167648189</v>
      </c>
      <c r="N540">
        <v>20000000000</v>
      </c>
      <c r="O540" s="2">
        <f t="shared" si="111"/>
        <v>4.441717365588203</v>
      </c>
      <c r="P540" s="2">
        <f t="shared" si="112"/>
        <v>1.6725425211315198E-3</v>
      </c>
      <c r="Q540" s="2">
        <f t="shared" si="113"/>
        <v>3.765531175147229E-4</v>
      </c>
      <c r="R540">
        <v>120000</v>
      </c>
      <c r="S540">
        <f t="shared" si="114"/>
        <v>122980.39215686274</v>
      </c>
      <c r="T540">
        <f t="shared" si="115"/>
        <v>7147.1770212616548</v>
      </c>
      <c r="U540">
        <f t="shared" si="116"/>
        <v>79413.078014018392</v>
      </c>
      <c r="V540">
        <f t="shared" si="117"/>
        <v>105819134.30090286</v>
      </c>
    </row>
    <row r="541" spans="5:22" x14ac:dyDescent="0.15">
      <c r="E541" s="1">
        <v>43827</v>
      </c>
      <c r="F541">
        <f t="shared" si="107"/>
        <v>88991210056.862091</v>
      </c>
      <c r="G541">
        <f t="shared" si="108"/>
        <v>33475953.963798042</v>
      </c>
      <c r="H541">
        <v>6000000</v>
      </c>
      <c r="I541">
        <v>0.09</v>
      </c>
      <c r="J541">
        <f t="shared" si="118"/>
        <v>156862745.09803921</v>
      </c>
      <c r="K541">
        <f t="shared" si="109"/>
        <v>2257.0287970514041</v>
      </c>
      <c r="L541">
        <f t="shared" si="110"/>
        <v>25078.097745015602</v>
      </c>
      <c r="N541">
        <v>20000000000</v>
      </c>
      <c r="O541" s="2">
        <f t="shared" si="111"/>
        <v>4.4495605028431049</v>
      </c>
      <c r="P541" s="2">
        <f t="shared" si="112"/>
        <v>1.673797698189902E-3</v>
      </c>
      <c r="Q541" s="2">
        <f t="shared" si="113"/>
        <v>3.7617146617523401E-4</v>
      </c>
      <c r="R541">
        <v>120000</v>
      </c>
      <c r="S541">
        <f t="shared" si="114"/>
        <v>122980.39215686274</v>
      </c>
      <c r="T541">
        <f t="shared" si="115"/>
        <v>7148.2247091592471</v>
      </c>
      <c r="U541">
        <f t="shared" si="116"/>
        <v>79424.718990658308</v>
      </c>
      <c r="V541">
        <f t="shared" si="117"/>
        <v>106021527.77107374</v>
      </c>
    </row>
    <row r="542" spans="5:22" x14ac:dyDescent="0.15">
      <c r="E542" s="1">
        <v>43828</v>
      </c>
      <c r="F542">
        <f t="shared" si="107"/>
        <v>89148072801.960129</v>
      </c>
      <c r="G542">
        <f t="shared" si="108"/>
        <v>33501032.061543059</v>
      </c>
      <c r="H542">
        <v>6000000</v>
      </c>
      <c r="I542">
        <v>0.09</v>
      </c>
      <c r="J542">
        <f t="shared" si="118"/>
        <v>156862745.09803921</v>
      </c>
      <c r="K542">
        <f t="shared" si="109"/>
        <v>2254.7452351077495</v>
      </c>
      <c r="L542">
        <f t="shared" si="110"/>
        <v>25052.724834530552</v>
      </c>
      <c r="N542">
        <v>20000000000</v>
      </c>
      <c r="O542" s="2">
        <f t="shared" si="111"/>
        <v>4.4574036400980068</v>
      </c>
      <c r="P542" s="2">
        <f t="shared" si="112"/>
        <v>1.675051603077153E-3</v>
      </c>
      <c r="Q542" s="2">
        <f t="shared" si="113"/>
        <v>3.7579087251795825E-4</v>
      </c>
      <c r="R542">
        <v>120000</v>
      </c>
      <c r="S542">
        <f t="shared" si="114"/>
        <v>122980.39215686274</v>
      </c>
      <c r="T542">
        <f t="shared" si="115"/>
        <v>7149.2694935668205</v>
      </c>
      <c r="U542">
        <f t="shared" si="116"/>
        <v>79436.327706298005</v>
      </c>
      <c r="V542">
        <f t="shared" si="117"/>
        <v>106223932.88222127</v>
      </c>
    </row>
    <row r="543" spans="5:22" x14ac:dyDescent="0.15">
      <c r="E543" s="1">
        <v>43829</v>
      </c>
      <c r="F543">
        <f t="shared" si="107"/>
        <v>89304935547.058167</v>
      </c>
      <c r="G543">
        <f t="shared" si="108"/>
        <v>33526084.78637759</v>
      </c>
      <c r="H543">
        <v>6000000</v>
      </c>
      <c r="I543">
        <v>0.09</v>
      </c>
      <c r="J543">
        <f t="shared" si="118"/>
        <v>156862745.09803921</v>
      </c>
      <c r="K543">
        <f t="shared" si="109"/>
        <v>2252.4679905543239</v>
      </c>
      <c r="L543">
        <f t="shared" si="110"/>
        <v>25027.422117270267</v>
      </c>
      <c r="N543">
        <v>20000000000</v>
      </c>
      <c r="O543" s="2">
        <f t="shared" si="111"/>
        <v>4.4652467773529088</v>
      </c>
      <c r="P543" s="2">
        <f t="shared" si="112"/>
        <v>1.6763042393188796E-3</v>
      </c>
      <c r="Q543" s="2">
        <f t="shared" si="113"/>
        <v>3.7541133175905401E-4</v>
      </c>
      <c r="R543">
        <v>120000</v>
      </c>
      <c r="S543">
        <f t="shared" si="114"/>
        <v>122980.39215686274</v>
      </c>
      <c r="T543">
        <f t="shared" si="115"/>
        <v>7150.3113876167117</v>
      </c>
      <c r="U543">
        <f t="shared" si="116"/>
        <v>79447.904306852361</v>
      </c>
      <c r="V543">
        <f t="shared" si="117"/>
        <v>106426349.60208443</v>
      </c>
    </row>
    <row r="544" spans="5:22" x14ac:dyDescent="0.15">
      <c r="E544" s="1">
        <v>43830</v>
      </c>
      <c r="F544">
        <f t="shared" si="107"/>
        <v>89461798292.156204</v>
      </c>
      <c r="G544">
        <f t="shared" si="108"/>
        <v>33551112.208494861</v>
      </c>
      <c r="H544">
        <v>6000000</v>
      </c>
      <c r="I544">
        <v>0.09</v>
      </c>
      <c r="J544">
        <f t="shared" si="118"/>
        <v>156862745.09803921</v>
      </c>
      <c r="K544">
        <f t="shared" si="109"/>
        <v>2250.197034868002</v>
      </c>
      <c r="L544">
        <f t="shared" si="110"/>
        <v>25002.189276311135</v>
      </c>
      <c r="N544">
        <v>20000000000</v>
      </c>
      <c r="O544" s="2">
        <f t="shared" si="111"/>
        <v>4.4730899146078098</v>
      </c>
      <c r="P544" s="2">
        <f t="shared" si="112"/>
        <v>1.6775556104247429E-3</v>
      </c>
      <c r="Q544" s="2">
        <f t="shared" si="113"/>
        <v>3.7503283914466697E-4</v>
      </c>
      <c r="R544">
        <v>120000</v>
      </c>
      <c r="S544">
        <f t="shared" si="114"/>
        <v>122980.39215686274</v>
      </c>
      <c r="T544">
        <f t="shared" si="115"/>
        <v>7151.3504043589364</v>
      </c>
      <c r="U544">
        <f t="shared" si="116"/>
        <v>79459.448937321518</v>
      </c>
      <c r="V544">
        <f t="shared" si="117"/>
        <v>106628777.89854816</v>
      </c>
    </row>
    <row r="545" spans="5:22" x14ac:dyDescent="0.15">
      <c r="E545" s="1">
        <v>43831</v>
      </c>
      <c r="F545">
        <f t="shared" si="107"/>
        <v>89618661037.254242</v>
      </c>
      <c r="G545">
        <f t="shared" si="108"/>
        <v>33576114.397771172</v>
      </c>
      <c r="H545">
        <v>6000000</v>
      </c>
      <c r="I545">
        <v>0.09</v>
      </c>
      <c r="J545">
        <f t="shared" si="118"/>
        <v>156862745.09803921</v>
      </c>
      <c r="K545">
        <f t="shared" si="109"/>
        <v>2247.9323397041385</v>
      </c>
      <c r="L545">
        <f t="shared" si="110"/>
        <v>24977.025996712651</v>
      </c>
      <c r="N545">
        <v>20000000000</v>
      </c>
      <c r="O545" s="2">
        <f t="shared" si="111"/>
        <v>4.4809330518627117</v>
      </c>
      <c r="P545" s="2">
        <f t="shared" si="112"/>
        <v>1.6788057198885587E-3</v>
      </c>
      <c r="Q545" s="2">
        <f t="shared" si="113"/>
        <v>3.7465538995068974E-4</v>
      </c>
      <c r="R545">
        <v>120000</v>
      </c>
      <c r="S545">
        <f t="shared" si="114"/>
        <v>122980.39215686274</v>
      </c>
      <c r="T545">
        <f t="shared" si="115"/>
        <v>7152.3865567618477</v>
      </c>
      <c r="U545">
        <f t="shared" si="116"/>
        <v>79470.96174179831</v>
      </c>
      <c r="V545">
        <f t="shared" si="117"/>
        <v>106831217.73964235</v>
      </c>
    </row>
    <row r="546" spans="5:22" x14ac:dyDescent="0.15">
      <c r="E546" s="1">
        <v>43832</v>
      </c>
      <c r="F546">
        <f t="shared" si="107"/>
        <v>89775523782.35228</v>
      </c>
      <c r="G546">
        <f t="shared" si="108"/>
        <v>33601091.423767887</v>
      </c>
      <c r="H546">
        <v>6000000</v>
      </c>
      <c r="I546">
        <v>0.09</v>
      </c>
      <c r="J546">
        <f t="shared" si="118"/>
        <v>156862745.09803921</v>
      </c>
      <c r="K546">
        <f t="shared" si="109"/>
        <v>2245.6738768951445</v>
      </c>
      <c r="L546">
        <f t="shared" si="110"/>
        <v>24951.931965501608</v>
      </c>
      <c r="N546">
        <v>20000000000</v>
      </c>
      <c r="O546" s="2">
        <f t="shared" si="111"/>
        <v>4.4887761891176137</v>
      </c>
      <c r="P546" s="2">
        <f t="shared" si="112"/>
        <v>1.6800545711883944E-3</v>
      </c>
      <c r="Q546" s="2">
        <f t="shared" si="113"/>
        <v>3.7427897948252414E-4</v>
      </c>
      <c r="R546">
        <v>120000</v>
      </c>
      <c r="S546">
        <f t="shared" si="114"/>
        <v>122980.39215686274</v>
      </c>
      <c r="T546">
        <f t="shared" si="115"/>
        <v>7153.4198577127963</v>
      </c>
      <c r="U546">
        <f t="shared" si="116"/>
        <v>79482.442863475517</v>
      </c>
      <c r="V546">
        <f t="shared" si="117"/>
        <v>107033669.09354103</v>
      </c>
    </row>
    <row r="547" spans="5:22" x14ac:dyDescent="0.15">
      <c r="E547" s="1">
        <v>43833</v>
      </c>
      <c r="F547">
        <f t="shared" si="107"/>
        <v>89932386527.450317</v>
      </c>
      <c r="G547">
        <f t="shared" si="108"/>
        <v>33626043.355733387</v>
      </c>
      <c r="H547">
        <v>6000000</v>
      </c>
      <c r="I547">
        <v>0.09</v>
      </c>
      <c r="J547">
        <f t="shared" si="118"/>
        <v>156862745.09803921</v>
      </c>
      <c r="K547">
        <f t="shared" si="109"/>
        <v>2243.4216184490742</v>
      </c>
      <c r="L547">
        <f t="shared" si="110"/>
        <v>24926.906871656382</v>
      </c>
      <c r="N547">
        <v>20000000000</v>
      </c>
      <c r="O547" s="2">
        <f t="shared" si="111"/>
        <v>4.4966193263725156</v>
      </c>
      <c r="P547" s="2">
        <f t="shared" si="112"/>
        <v>1.6813021677866693E-3</v>
      </c>
      <c r="Q547" s="2">
        <f t="shared" si="113"/>
        <v>3.7390360307484573E-4</v>
      </c>
      <c r="R547">
        <v>120000</v>
      </c>
      <c r="S547">
        <f t="shared" si="114"/>
        <v>122980.39215686274</v>
      </c>
      <c r="T547">
        <f t="shared" si="115"/>
        <v>7154.4503200187655</v>
      </c>
      <c r="U547">
        <f t="shared" si="116"/>
        <v>79493.892444652956</v>
      </c>
      <c r="V547">
        <f t="shared" si="117"/>
        <v>107236131.92856137</v>
      </c>
    </row>
    <row r="548" spans="5:22" x14ac:dyDescent="0.15">
      <c r="E548" s="1">
        <v>43834</v>
      </c>
      <c r="F548">
        <f t="shared" si="107"/>
        <v>90089249272.548355</v>
      </c>
      <c r="G548">
        <f t="shared" si="108"/>
        <v>33650970.262605041</v>
      </c>
      <c r="H548">
        <v>6000000</v>
      </c>
      <c r="I548">
        <v>0.09</v>
      </c>
      <c r="J548">
        <f t="shared" si="118"/>
        <v>156862745.09803921</v>
      </c>
      <c r="K548">
        <f t="shared" si="109"/>
        <v>2241.175536548224</v>
      </c>
      <c r="L548">
        <f t="shared" si="110"/>
        <v>24901.950406091379</v>
      </c>
      <c r="N548">
        <v>20000000000</v>
      </c>
      <c r="O548" s="2">
        <f t="shared" si="111"/>
        <v>4.5044624636274175</v>
      </c>
      <c r="P548" s="2">
        <f t="shared" si="112"/>
        <v>1.6825485131302521E-3</v>
      </c>
      <c r="Q548" s="2">
        <f t="shared" si="113"/>
        <v>3.7352925609137065E-4</v>
      </c>
      <c r="R548">
        <v>120000</v>
      </c>
      <c r="S548">
        <f t="shared" si="114"/>
        <v>122980.39215686274</v>
      </c>
      <c r="T548">
        <f t="shared" si="115"/>
        <v>7155.477956407025</v>
      </c>
      <c r="U548">
        <f t="shared" si="116"/>
        <v>79505.310626744729</v>
      </c>
      <c r="V548">
        <f t="shared" si="117"/>
        <v>107438606.2131629</v>
      </c>
    </row>
    <row r="549" spans="5:22" x14ac:dyDescent="0.15">
      <c r="E549" s="1">
        <v>43835</v>
      </c>
      <c r="F549">
        <f t="shared" si="107"/>
        <v>90246112017.646393</v>
      </c>
      <c r="G549">
        <f t="shared" si="108"/>
        <v>33675872.213011131</v>
      </c>
      <c r="H549">
        <v>6000000</v>
      </c>
      <c r="I549">
        <v>0.09</v>
      </c>
      <c r="J549">
        <f t="shared" si="118"/>
        <v>156862745.09803921</v>
      </c>
      <c r="K549">
        <f t="shared" si="109"/>
        <v>2238.9356035477476</v>
      </c>
      <c r="L549">
        <f t="shared" si="110"/>
        <v>24877.06226164164</v>
      </c>
      <c r="N549">
        <v>20000000000</v>
      </c>
      <c r="O549" s="2">
        <f t="shared" si="111"/>
        <v>4.5123056008823195</v>
      </c>
      <c r="P549" s="2">
        <f t="shared" si="112"/>
        <v>1.6837936106505564E-3</v>
      </c>
      <c r="Q549" s="2">
        <f t="shared" si="113"/>
        <v>3.7315593392462466E-4</v>
      </c>
      <c r="R549">
        <v>120000</v>
      </c>
      <c r="S549">
        <f t="shared" si="114"/>
        <v>122980.39215686274</v>
      </c>
      <c r="T549">
        <f t="shared" si="115"/>
        <v>7156.5027795257556</v>
      </c>
      <c r="U549">
        <f t="shared" si="116"/>
        <v>79516.697550286175</v>
      </c>
      <c r="V549">
        <f t="shared" si="117"/>
        <v>107641091.91594651</v>
      </c>
    </row>
    <row r="550" spans="5:22" x14ac:dyDescent="0.15">
      <c r="E550" s="1">
        <v>43836</v>
      </c>
      <c r="F550">
        <f t="shared" si="107"/>
        <v>90402974762.744431</v>
      </c>
      <c r="G550">
        <f t="shared" si="108"/>
        <v>33700749.275272772</v>
      </c>
      <c r="H550">
        <v>6000000</v>
      </c>
      <c r="I550">
        <v>0.09</v>
      </c>
      <c r="J550">
        <f t="shared" si="118"/>
        <v>156862745.09803921</v>
      </c>
      <c r="K550">
        <f t="shared" si="109"/>
        <v>2236.7017919742862</v>
      </c>
      <c r="L550">
        <f t="shared" si="110"/>
        <v>24852.242133047625</v>
      </c>
      <c r="N550">
        <v>20000000000</v>
      </c>
      <c r="O550" s="2">
        <f t="shared" si="111"/>
        <v>4.5201487381372214</v>
      </c>
      <c r="P550" s="2">
        <f t="shared" si="112"/>
        <v>1.6850374637636385E-3</v>
      </c>
      <c r="Q550" s="2">
        <f t="shared" si="113"/>
        <v>3.7278363199571435E-4</v>
      </c>
      <c r="R550">
        <v>120000</v>
      </c>
      <c r="S550">
        <f t="shared" si="114"/>
        <v>122980.39215686274</v>
      </c>
      <c r="T550">
        <f t="shared" si="115"/>
        <v>7157.5248019446772</v>
      </c>
      <c r="U550">
        <f t="shared" si="116"/>
        <v>79528.053354940857</v>
      </c>
      <c r="V550">
        <f t="shared" si="117"/>
        <v>107843589.00565366</v>
      </c>
    </row>
    <row r="551" spans="5:22" x14ac:dyDescent="0.15">
      <c r="E551" s="1">
        <v>43837</v>
      </c>
      <c r="F551">
        <f t="shared" si="107"/>
        <v>90559837507.842468</v>
      </c>
      <c r="G551">
        <f t="shared" si="108"/>
        <v>33725601.517405823</v>
      </c>
      <c r="H551">
        <v>6000000</v>
      </c>
      <c r="I551">
        <v>0.09</v>
      </c>
      <c r="J551">
        <f t="shared" si="118"/>
        <v>156862745.09803921</v>
      </c>
      <c r="K551">
        <f t="shared" si="109"/>
        <v>2234.4740745246054</v>
      </c>
      <c r="L551">
        <f t="shared" si="110"/>
        <v>24827.489716940061</v>
      </c>
      <c r="N551">
        <v>20000000000</v>
      </c>
      <c r="O551" s="2">
        <f t="shared" si="111"/>
        <v>4.5279918753921233</v>
      </c>
      <c r="P551" s="2">
        <f t="shared" si="112"/>
        <v>1.6862800758702912E-3</v>
      </c>
      <c r="Q551" s="2">
        <f t="shared" si="113"/>
        <v>3.7241234575410089E-4</v>
      </c>
      <c r="R551">
        <v>120000</v>
      </c>
      <c r="S551">
        <f t="shared" si="114"/>
        <v>122980.39215686274</v>
      </c>
      <c r="T551">
        <f t="shared" si="115"/>
        <v>7158.5440361556766</v>
      </c>
      <c r="U551">
        <f t="shared" si="116"/>
        <v>79539.378179507519</v>
      </c>
      <c r="V551">
        <f t="shared" si="117"/>
        <v>108046097.45116547</v>
      </c>
    </row>
    <row r="552" spans="5:22" x14ac:dyDescent="0.15">
      <c r="E552" s="1">
        <v>43838</v>
      </c>
      <c r="F552">
        <f t="shared" si="107"/>
        <v>90716700252.940506</v>
      </c>
      <c r="G552">
        <f t="shared" si="108"/>
        <v>33750429.007122763</v>
      </c>
      <c r="H552">
        <v>6000000</v>
      </c>
      <c r="I552">
        <v>0.09</v>
      </c>
      <c r="J552">
        <f t="shared" si="118"/>
        <v>156862745.09803921</v>
      </c>
      <c r="K552">
        <f t="shared" si="109"/>
        <v>2232.252424064252</v>
      </c>
      <c r="L552">
        <f t="shared" si="110"/>
        <v>24802.804711825022</v>
      </c>
      <c r="N552">
        <v>20000000000</v>
      </c>
      <c r="O552" s="2">
        <f t="shared" si="111"/>
        <v>4.5358350126470253</v>
      </c>
      <c r="P552" s="2">
        <f t="shared" si="112"/>
        <v>1.6875214503561382E-3</v>
      </c>
      <c r="Q552" s="2">
        <f t="shared" si="113"/>
        <v>3.720420706773753E-4</v>
      </c>
      <c r="R552">
        <v>120000</v>
      </c>
      <c r="S552">
        <f t="shared" si="114"/>
        <v>122980.39215686274</v>
      </c>
      <c r="T552">
        <f t="shared" si="115"/>
        <v>7159.5604945734158</v>
      </c>
      <c r="U552">
        <f t="shared" si="116"/>
        <v>79550.67216192685</v>
      </c>
      <c r="V552">
        <f t="shared" si="117"/>
        <v>108248617.22150184</v>
      </c>
    </row>
    <row r="553" spans="5:22" x14ac:dyDescent="0.15">
      <c r="E553" s="1">
        <v>43839</v>
      </c>
      <c r="F553">
        <f t="shared" ref="F553:F616" si="119">F552+J552</f>
        <v>90873562998.038544</v>
      </c>
      <c r="G553">
        <f t="shared" ref="G553:G616" si="120">G552+L552</f>
        <v>33775231.811834589</v>
      </c>
      <c r="H553">
        <v>6000000</v>
      </c>
      <c r="I553">
        <v>0.09</v>
      </c>
      <c r="J553">
        <f t="shared" si="118"/>
        <v>156862745.09803921</v>
      </c>
      <c r="K553">
        <f t="shared" ref="K553:K616" si="121">H553*G553/F553</f>
        <v>2230.0368136262209</v>
      </c>
      <c r="L553">
        <f t="shared" ref="L553:L616" si="122">K553/I553</f>
        <v>24778.186818069124</v>
      </c>
      <c r="N553">
        <v>20000000000</v>
      </c>
      <c r="O553" s="2">
        <f t="shared" ref="O553:O616" si="123">F553/N553</f>
        <v>4.5436781499019272</v>
      </c>
      <c r="P553" s="2">
        <f t="shared" ref="P553:P616" si="124">G553/N553</f>
        <v>1.6887615905917294E-3</v>
      </c>
      <c r="Q553" s="2">
        <f t="shared" ref="Q553:Q616" si="125">G553/F553</f>
        <v>3.7167280227103685E-4</v>
      </c>
      <c r="R553">
        <v>120000</v>
      </c>
      <c r="S553">
        <f t="shared" ref="S553:S616" si="126">J553*49%/75000000*R553</f>
        <v>122980.39215686274</v>
      </c>
      <c r="T553">
        <f t="shared" ref="T553:T616" si="127">V553/F553*H553</f>
        <v>7160.5741895359479</v>
      </c>
      <c r="U553">
        <f t="shared" ref="U553:U616" si="128">T553/I553</f>
        <v>79561.935439288311</v>
      </c>
      <c r="V553">
        <f t="shared" ref="V553:V616" si="129">V552+U552+S553</f>
        <v>108451148.28582063</v>
      </c>
    </row>
    <row r="554" spans="5:22" x14ac:dyDescent="0.15">
      <c r="E554" s="1">
        <v>43840</v>
      </c>
      <c r="F554">
        <f t="shared" si="119"/>
        <v>91030425743.136581</v>
      </c>
      <c r="G554">
        <f t="shared" si="120"/>
        <v>33800009.998652659</v>
      </c>
      <c r="H554">
        <v>6000000</v>
      </c>
      <c r="I554">
        <v>0.09</v>
      </c>
      <c r="J554">
        <f t="shared" si="118"/>
        <v>156862745.09803921</v>
      </c>
      <c r="K554">
        <f t="shared" si="121"/>
        <v>2227.8272164096352</v>
      </c>
      <c r="L554">
        <f t="shared" si="122"/>
        <v>24753.635737884837</v>
      </c>
      <c r="N554">
        <v>20000000000</v>
      </c>
      <c r="O554" s="2">
        <f t="shared" si="123"/>
        <v>4.5515212871568291</v>
      </c>
      <c r="P554" s="2">
        <f t="shared" si="124"/>
        <v>1.6900004999326329E-3</v>
      </c>
      <c r="Q554" s="2">
        <f t="shared" si="125"/>
        <v>3.7130453606827249E-4</v>
      </c>
      <c r="R554">
        <v>120000</v>
      </c>
      <c r="S554">
        <f t="shared" si="126"/>
        <v>122980.39215686274</v>
      </c>
      <c r="T554">
        <f t="shared" si="127"/>
        <v>7161.5851333053197</v>
      </c>
      <c r="U554">
        <f t="shared" si="128"/>
        <v>79573.168147836885</v>
      </c>
      <c r="V554">
        <f t="shared" si="129"/>
        <v>108653690.61341679</v>
      </c>
    </row>
    <row r="555" spans="5:22" x14ac:dyDescent="0.15">
      <c r="E555" s="1">
        <v>43841</v>
      </c>
      <c r="F555">
        <f t="shared" si="119"/>
        <v>91187288488.234619</v>
      </c>
      <c r="G555">
        <f t="shared" si="120"/>
        <v>33824763.634390548</v>
      </c>
      <c r="H555">
        <v>6000000</v>
      </c>
      <c r="I555">
        <v>0.09</v>
      </c>
      <c r="J555">
        <f t="shared" si="118"/>
        <v>156862745.09803921</v>
      </c>
      <c r="K555">
        <f t="shared" si="121"/>
        <v>2225.6236057784367</v>
      </c>
      <c r="L555">
        <f t="shared" si="122"/>
        <v>24729.151175315965</v>
      </c>
      <c r="N555">
        <v>20000000000</v>
      </c>
      <c r="O555" s="2">
        <f t="shared" si="123"/>
        <v>4.5593644244117311</v>
      </c>
      <c r="P555" s="2">
        <f t="shared" si="124"/>
        <v>1.6912381817195273E-3</v>
      </c>
      <c r="Q555" s="2">
        <f t="shared" si="125"/>
        <v>3.709372676297395E-4</v>
      </c>
      <c r="R555">
        <v>120000</v>
      </c>
      <c r="S555">
        <f t="shared" si="126"/>
        <v>122980.39215686274</v>
      </c>
      <c r="T555">
        <f t="shared" si="127"/>
        <v>7162.5933380681636</v>
      </c>
      <c r="U555">
        <f t="shared" si="128"/>
        <v>79584.370422979599</v>
      </c>
      <c r="V555">
        <f t="shared" si="129"/>
        <v>108856244.17372149</v>
      </c>
    </row>
    <row r="556" spans="5:22" x14ac:dyDescent="0.15">
      <c r="E556" s="1">
        <v>43842</v>
      </c>
      <c r="F556">
        <f t="shared" si="119"/>
        <v>91344151233.332657</v>
      </c>
      <c r="G556">
        <f t="shared" si="120"/>
        <v>33849492.785565861</v>
      </c>
      <c r="H556">
        <v>6000000</v>
      </c>
      <c r="I556">
        <v>0.09</v>
      </c>
      <c r="J556">
        <f t="shared" si="118"/>
        <v>156862745.09803921</v>
      </c>
      <c r="K556">
        <f t="shared" si="121"/>
        <v>2223.4259552600938</v>
      </c>
      <c r="L556">
        <f t="shared" si="122"/>
        <v>24704.732836223266</v>
      </c>
      <c r="N556">
        <v>20000000000</v>
      </c>
      <c r="O556" s="2">
        <f t="shared" si="123"/>
        <v>4.567207561666633</v>
      </c>
      <c r="P556" s="2">
        <f t="shared" si="124"/>
        <v>1.6924746392782931E-3</v>
      </c>
      <c r="Q556" s="2">
        <f t="shared" si="125"/>
        <v>3.7057099254334902E-4</v>
      </c>
      <c r="R556">
        <v>120000</v>
      </c>
      <c r="S556">
        <f t="shared" si="126"/>
        <v>122980.39215686274</v>
      </c>
      <c r="T556">
        <f t="shared" si="127"/>
        <v>7163.5988159362987</v>
      </c>
      <c r="U556">
        <f t="shared" si="128"/>
        <v>79595.542399292215</v>
      </c>
      <c r="V556">
        <f t="shared" si="129"/>
        <v>109058808.93630134</v>
      </c>
    </row>
    <row r="557" spans="5:22" x14ac:dyDescent="0.15">
      <c r="E557" s="1">
        <v>43843</v>
      </c>
      <c r="F557">
        <f t="shared" si="119"/>
        <v>91501013978.430695</v>
      </c>
      <c r="G557">
        <f t="shared" si="120"/>
        <v>33874197.518402085</v>
      </c>
      <c r="H557">
        <v>6000000</v>
      </c>
      <c r="I557">
        <v>0.09</v>
      </c>
      <c r="J557">
        <f t="shared" si="118"/>
        <v>156862745.09803921</v>
      </c>
      <c r="K557">
        <f t="shared" si="121"/>
        <v>2221.234238544318</v>
      </c>
      <c r="L557">
        <f t="shared" si="122"/>
        <v>24680.3804282702</v>
      </c>
      <c r="N557">
        <v>20000000000</v>
      </c>
      <c r="O557" s="2">
        <f t="shared" si="123"/>
        <v>4.5750506989215349</v>
      </c>
      <c r="P557" s="2">
        <f t="shared" si="124"/>
        <v>1.6937098759201043E-3</v>
      </c>
      <c r="Q557" s="2">
        <f t="shared" si="125"/>
        <v>3.7020570642405301E-4</v>
      </c>
      <c r="R557">
        <v>120000</v>
      </c>
      <c r="S557">
        <f t="shared" si="126"/>
        <v>122980.39215686274</v>
      </c>
      <c r="T557">
        <f t="shared" si="127"/>
        <v>7164.6015789473158</v>
      </c>
      <c r="U557">
        <f t="shared" si="128"/>
        <v>79606.684210525738</v>
      </c>
      <c r="V557">
        <f t="shared" si="129"/>
        <v>109261384.87085749</v>
      </c>
    </row>
    <row r="558" spans="5:22" x14ac:dyDescent="0.15">
      <c r="E558" s="1">
        <v>43844</v>
      </c>
      <c r="F558">
        <f t="shared" si="119"/>
        <v>91657876723.528732</v>
      </c>
      <c r="G558">
        <f t="shared" si="120"/>
        <v>33898877.898830354</v>
      </c>
      <c r="H558">
        <v>6000000</v>
      </c>
      <c r="I558">
        <v>0.09</v>
      </c>
      <c r="J558">
        <f t="shared" si="118"/>
        <v>156862745.09803921</v>
      </c>
      <c r="K558">
        <f t="shared" si="121"/>
        <v>2219.048429481792</v>
      </c>
      <c r="L558">
        <f t="shared" si="122"/>
        <v>24656.093660908802</v>
      </c>
      <c r="N558">
        <v>20000000000</v>
      </c>
      <c r="O558" s="2">
        <f t="shared" si="123"/>
        <v>4.5828938361764369</v>
      </c>
      <c r="P558" s="2">
        <f t="shared" si="124"/>
        <v>1.6949438949415178E-3</v>
      </c>
      <c r="Q558" s="2">
        <f t="shared" si="125"/>
        <v>3.6984140491363196E-4</v>
      </c>
      <c r="R558">
        <v>120000</v>
      </c>
      <c r="S558">
        <f t="shared" si="126"/>
        <v>122980.39215686274</v>
      </c>
      <c r="T558">
        <f t="shared" si="127"/>
        <v>7165.6016390651539</v>
      </c>
      <c r="U558">
        <f t="shared" si="128"/>
        <v>79617.79598961283</v>
      </c>
      <c r="V558">
        <f t="shared" si="129"/>
        <v>109463971.94722489</v>
      </c>
    </row>
    <row r="559" spans="5:22" x14ac:dyDescent="0.15">
      <c r="E559" s="1">
        <v>43845</v>
      </c>
      <c r="F559">
        <f t="shared" si="119"/>
        <v>91814739468.62677</v>
      </c>
      <c r="G559">
        <f t="shared" si="120"/>
        <v>33923533.99249126</v>
      </c>
      <c r="H559">
        <v>6000000</v>
      </c>
      <c r="I559">
        <v>0.09</v>
      </c>
      <c r="J559">
        <f t="shared" si="118"/>
        <v>156862745.09803921</v>
      </c>
      <c r="K559">
        <f t="shared" si="121"/>
        <v>2216.8685020829134</v>
      </c>
      <c r="L559">
        <f t="shared" si="122"/>
        <v>24631.872245365706</v>
      </c>
      <c r="N559">
        <v>20000000000</v>
      </c>
      <c r="O559" s="2">
        <f t="shared" si="123"/>
        <v>4.5907369734313388</v>
      </c>
      <c r="P559" s="2">
        <f t="shared" si="124"/>
        <v>1.6961766996245629E-3</v>
      </c>
      <c r="Q559" s="2">
        <f t="shared" si="125"/>
        <v>3.6947808368048552E-4</v>
      </c>
      <c r="R559">
        <v>120000</v>
      </c>
      <c r="S559">
        <f t="shared" si="126"/>
        <v>122980.39215686274</v>
      </c>
      <c r="T559">
        <f t="shared" si="127"/>
        <v>7166.5990081806804</v>
      </c>
      <c r="U559">
        <f t="shared" si="128"/>
        <v>79628.87786867423</v>
      </c>
      <c r="V559">
        <f t="shared" si="129"/>
        <v>109666570.13537137</v>
      </c>
    </row>
    <row r="560" spans="5:22" x14ac:dyDescent="0.15">
      <c r="E560" s="1">
        <v>43846</v>
      </c>
      <c r="F560">
        <f t="shared" si="119"/>
        <v>91971602213.724808</v>
      </c>
      <c r="G560">
        <f t="shared" si="120"/>
        <v>33948165.864736624</v>
      </c>
      <c r="H560">
        <v>6000000</v>
      </c>
      <c r="I560">
        <v>0.09</v>
      </c>
      <c r="J560">
        <f t="shared" si="118"/>
        <v>156862745.09803921</v>
      </c>
      <c r="K560">
        <f t="shared" si="121"/>
        <v>2214.694430516548</v>
      </c>
      <c r="L560">
        <f t="shared" si="122"/>
        <v>24607.715894628313</v>
      </c>
      <c r="N560">
        <v>20000000000</v>
      </c>
      <c r="O560" s="2">
        <f t="shared" si="123"/>
        <v>4.5985801106862407</v>
      </c>
      <c r="P560" s="2">
        <f t="shared" si="124"/>
        <v>1.6974082932368312E-3</v>
      </c>
      <c r="Q560" s="2">
        <f t="shared" si="125"/>
        <v>3.6911573841942467E-4</v>
      </c>
      <c r="R560">
        <v>120000</v>
      </c>
      <c r="S560">
        <f t="shared" si="126"/>
        <v>122980.39215686274</v>
      </c>
      <c r="T560">
        <f t="shared" si="127"/>
        <v>7167.5936981122595</v>
      </c>
      <c r="U560">
        <f t="shared" si="128"/>
        <v>79639.92997902511</v>
      </c>
      <c r="V560">
        <f t="shared" si="129"/>
        <v>109869179.40539691</v>
      </c>
    </row>
    <row r="561" spans="5:22" x14ac:dyDescent="0.15">
      <c r="E561" s="1">
        <v>43847</v>
      </c>
      <c r="F561">
        <f t="shared" si="119"/>
        <v>92128464958.822845</v>
      </c>
      <c r="G561">
        <f t="shared" si="120"/>
        <v>33972773.580631249</v>
      </c>
      <c r="H561">
        <v>6000000</v>
      </c>
      <c r="I561">
        <v>0.09</v>
      </c>
      <c r="J561">
        <f t="shared" si="118"/>
        <v>156862745.09803921</v>
      </c>
      <c r="K561">
        <f t="shared" si="121"/>
        <v>2212.5261891087953</v>
      </c>
      <c r="L561">
        <f t="shared" si="122"/>
        <v>24583.62432343106</v>
      </c>
      <c r="N561">
        <v>20000000000</v>
      </c>
      <c r="O561" s="2">
        <f t="shared" si="123"/>
        <v>4.6064232479411427</v>
      </c>
      <c r="P561" s="2">
        <f t="shared" si="124"/>
        <v>1.6986386790315625E-3</v>
      </c>
      <c r="Q561" s="2">
        <f t="shared" si="125"/>
        <v>3.6875436485146588E-4</v>
      </c>
      <c r="R561">
        <v>120000</v>
      </c>
      <c r="S561">
        <f t="shared" si="126"/>
        <v>122980.39215686274</v>
      </c>
      <c r="T561">
        <f t="shared" si="127"/>
        <v>7168.5857206063165</v>
      </c>
      <c r="U561">
        <f t="shared" si="128"/>
        <v>79650.952451181292</v>
      </c>
      <c r="V561">
        <f t="shared" si="129"/>
        <v>110071799.7275328</v>
      </c>
    </row>
    <row r="562" spans="5:22" x14ac:dyDescent="0.15">
      <c r="E562" s="1">
        <v>43848</v>
      </c>
      <c r="F562">
        <f t="shared" si="119"/>
        <v>92285327703.920883</v>
      </c>
      <c r="G562">
        <f t="shared" si="120"/>
        <v>33997357.204954676</v>
      </c>
      <c r="H562">
        <v>6000000</v>
      </c>
      <c r="I562">
        <v>0.09</v>
      </c>
      <c r="J562">
        <f t="shared" si="118"/>
        <v>156862745.09803921</v>
      </c>
      <c r="K562">
        <f t="shared" si="121"/>
        <v>2210.3637523417656</v>
      </c>
      <c r="L562">
        <f t="shared" si="122"/>
        <v>24559.59724824184</v>
      </c>
      <c r="N562">
        <v>20000000000</v>
      </c>
      <c r="O562" s="2">
        <f t="shared" si="123"/>
        <v>4.6142663851960446</v>
      </c>
      <c r="P562" s="2">
        <f t="shared" si="124"/>
        <v>1.6998678602477338E-3</v>
      </c>
      <c r="Q562" s="2">
        <f t="shared" si="125"/>
        <v>3.6839395872362762E-4</v>
      </c>
      <c r="R562">
        <v>120000</v>
      </c>
      <c r="S562">
        <f t="shared" si="126"/>
        <v>122980.39215686274</v>
      </c>
      <c r="T562">
        <f t="shared" si="127"/>
        <v>7169.5750873378975</v>
      </c>
      <c r="U562">
        <f t="shared" si="128"/>
        <v>79661.945414865535</v>
      </c>
      <c r="V562">
        <f t="shared" si="129"/>
        <v>110274431.07214086</v>
      </c>
    </row>
    <row r="563" spans="5:22" x14ac:dyDescent="0.15">
      <c r="E563" s="1">
        <v>43849</v>
      </c>
      <c r="F563">
        <f t="shared" si="119"/>
        <v>92442190449.018921</v>
      </c>
      <c r="G563">
        <f t="shared" si="120"/>
        <v>34021916.802202918</v>
      </c>
      <c r="H563">
        <v>6000000</v>
      </c>
      <c r="I563">
        <v>0.09</v>
      </c>
      <c r="J563">
        <f t="shared" si="118"/>
        <v>156862745.09803921</v>
      </c>
      <c r="K563">
        <f t="shared" si="121"/>
        <v>2208.2070948523692</v>
      </c>
      <c r="L563">
        <f t="shared" si="122"/>
        <v>24535.634387248549</v>
      </c>
      <c r="N563">
        <v>20000000000</v>
      </c>
      <c r="O563" s="2">
        <f t="shared" si="123"/>
        <v>4.6221095224509456</v>
      </c>
      <c r="P563" s="2">
        <f t="shared" si="124"/>
        <v>1.7010958401101459E-3</v>
      </c>
      <c r="Q563" s="2">
        <f t="shared" si="125"/>
        <v>3.6803451580872819E-4</v>
      </c>
      <c r="R563">
        <v>120000</v>
      </c>
      <c r="S563">
        <f t="shared" si="126"/>
        <v>122980.39215686274</v>
      </c>
      <c r="T563">
        <f t="shared" si="127"/>
        <v>7170.5618099112289</v>
      </c>
      <c r="U563">
        <f t="shared" si="128"/>
        <v>79672.908999013656</v>
      </c>
      <c r="V563">
        <f t="shared" si="129"/>
        <v>110477073.4097126</v>
      </c>
    </row>
    <row r="564" spans="5:22" x14ac:dyDescent="0.15">
      <c r="E564" s="1">
        <v>43850</v>
      </c>
      <c r="F564">
        <f t="shared" si="119"/>
        <v>92599053194.116959</v>
      </c>
      <c r="G564">
        <f t="shared" si="120"/>
        <v>34046452.436590165</v>
      </c>
      <c r="H564">
        <v>6000000</v>
      </c>
      <c r="I564">
        <v>0.09</v>
      </c>
      <c r="J564">
        <f t="shared" si="118"/>
        <v>156862745.09803921</v>
      </c>
      <c r="K564">
        <f t="shared" si="121"/>
        <v>2206.0561914311161</v>
      </c>
      <c r="L564">
        <f t="shared" si="122"/>
        <v>24511.735460345735</v>
      </c>
      <c r="N564">
        <v>20000000000</v>
      </c>
      <c r="O564" s="2">
        <f t="shared" si="123"/>
        <v>4.6299526597058476</v>
      </c>
      <c r="P564" s="2">
        <f t="shared" si="124"/>
        <v>1.7023226218295083E-3</v>
      </c>
      <c r="Q564" s="2">
        <f t="shared" si="125"/>
        <v>3.6767603190518601E-4</v>
      </c>
      <c r="R564">
        <v>120000</v>
      </c>
      <c r="S564">
        <f t="shared" si="126"/>
        <v>122980.39215686274</v>
      </c>
      <c r="T564">
        <f t="shared" si="127"/>
        <v>7171.5458998602517</v>
      </c>
      <c r="U564">
        <f t="shared" si="128"/>
        <v>79683.843331780576</v>
      </c>
      <c r="V564">
        <f t="shared" si="129"/>
        <v>110679726.71086848</v>
      </c>
    </row>
    <row r="565" spans="5:22" x14ac:dyDescent="0.15">
      <c r="E565" s="1">
        <v>43851</v>
      </c>
      <c r="F565">
        <f t="shared" si="119"/>
        <v>92755915939.214996</v>
      </c>
      <c r="G565">
        <f t="shared" si="120"/>
        <v>34070964.172050513</v>
      </c>
      <c r="H565">
        <v>6000000</v>
      </c>
      <c r="I565">
        <v>0.09</v>
      </c>
      <c r="J565">
        <f t="shared" si="118"/>
        <v>156862745.09803921</v>
      </c>
      <c r="K565">
        <f t="shared" si="121"/>
        <v>2203.9110170209287</v>
      </c>
      <c r="L565">
        <f t="shared" si="122"/>
        <v>24487.900189121432</v>
      </c>
      <c r="N565">
        <v>20000000000</v>
      </c>
      <c r="O565" s="2">
        <f t="shared" si="123"/>
        <v>4.6377957969607495</v>
      </c>
      <c r="P565" s="2">
        <f t="shared" si="124"/>
        <v>1.7035482086025257E-3</v>
      </c>
      <c r="Q565" s="2">
        <f t="shared" si="125"/>
        <v>3.6731850283682144E-4</v>
      </c>
      <c r="R565">
        <v>120000</v>
      </c>
      <c r="S565">
        <f t="shared" si="126"/>
        <v>122980.39215686274</v>
      </c>
      <c r="T565">
        <f t="shared" si="127"/>
        <v>7172.5273686491855</v>
      </c>
      <c r="U565">
        <f t="shared" si="128"/>
        <v>79694.748540546512</v>
      </c>
      <c r="V565">
        <f t="shared" si="129"/>
        <v>110882390.94635713</v>
      </c>
    </row>
    <row r="566" spans="5:22" x14ac:dyDescent="0.15">
      <c r="E566" s="1">
        <v>43852</v>
      </c>
      <c r="F566">
        <f t="shared" si="119"/>
        <v>92912778684.313034</v>
      </c>
      <c r="G566">
        <f t="shared" si="120"/>
        <v>34095452.072239637</v>
      </c>
      <c r="H566">
        <v>6000000</v>
      </c>
      <c r="I566">
        <v>0.09</v>
      </c>
      <c r="J566">
        <f t="shared" si="118"/>
        <v>156862745.09803921</v>
      </c>
      <c r="K566">
        <f t="shared" si="121"/>
        <v>2201.7715467159624</v>
      </c>
      <c r="L566">
        <f t="shared" si="122"/>
        <v>24464.128296844028</v>
      </c>
      <c r="N566">
        <v>20000000000</v>
      </c>
      <c r="O566" s="2">
        <f t="shared" si="123"/>
        <v>4.6456389342156514</v>
      </c>
      <c r="P566" s="2">
        <f t="shared" si="124"/>
        <v>1.7047726036119818E-3</v>
      </c>
      <c r="Q566" s="2">
        <f t="shared" si="125"/>
        <v>3.6696192445266043E-4</v>
      </c>
      <c r="R566">
        <v>120000</v>
      </c>
      <c r="S566">
        <f t="shared" si="126"/>
        <v>122980.39215686274</v>
      </c>
      <c r="T566">
        <f t="shared" si="127"/>
        <v>7173.5062276730496</v>
      </c>
      <c r="U566">
        <f t="shared" si="128"/>
        <v>79705.624751922776</v>
      </c>
      <c r="V566">
        <f t="shared" si="129"/>
        <v>111085066.08705455</v>
      </c>
    </row>
    <row r="567" spans="5:22" x14ac:dyDescent="0.15">
      <c r="E567" s="1">
        <v>43853</v>
      </c>
      <c r="F567">
        <f t="shared" si="119"/>
        <v>93069641429.411072</v>
      </c>
      <c r="G567">
        <f t="shared" si="120"/>
        <v>34119916.200536482</v>
      </c>
      <c r="H567">
        <v>6000000</v>
      </c>
      <c r="I567">
        <v>0.09</v>
      </c>
      <c r="J567">
        <f t="shared" si="118"/>
        <v>156862745.09803921</v>
      </c>
      <c r="K567">
        <f t="shared" si="121"/>
        <v>2199.6377557604428</v>
      </c>
      <c r="L567">
        <f t="shared" si="122"/>
        <v>24440.419508449366</v>
      </c>
      <c r="N567">
        <v>20000000000</v>
      </c>
      <c r="O567" s="2">
        <f t="shared" si="123"/>
        <v>4.6534820714705534</v>
      </c>
      <c r="P567" s="2">
        <f t="shared" si="124"/>
        <v>1.7059958100268241E-3</v>
      </c>
      <c r="Q567" s="2">
        <f t="shared" si="125"/>
        <v>3.6660629262674045E-4</v>
      </c>
      <c r="R567">
        <v>120000</v>
      </c>
      <c r="S567">
        <f t="shared" si="126"/>
        <v>122980.39215686274</v>
      </c>
      <c r="T567">
        <f t="shared" si="127"/>
        <v>7174.4824882582052</v>
      </c>
      <c r="U567">
        <f t="shared" si="128"/>
        <v>79716.472091757838</v>
      </c>
      <c r="V567">
        <f t="shared" si="129"/>
        <v>111287752.10396335</v>
      </c>
    </row>
    <row r="568" spans="5:22" x14ac:dyDescent="0.15">
      <c r="E568" s="1">
        <v>43854</v>
      </c>
      <c r="F568">
        <f t="shared" si="119"/>
        <v>93226504174.509109</v>
      </c>
      <c r="G568">
        <f t="shared" si="120"/>
        <v>34144356.620044932</v>
      </c>
      <c r="H568">
        <v>6000000</v>
      </c>
      <c r="I568">
        <v>0.09</v>
      </c>
      <c r="J568">
        <f t="shared" si="118"/>
        <v>156862745.09803921</v>
      </c>
      <c r="K568">
        <f t="shared" si="121"/>
        <v>2197.5096195475071</v>
      </c>
      <c r="L568">
        <f t="shared" si="122"/>
        <v>24416.773550527858</v>
      </c>
      <c r="N568">
        <v>20000000000</v>
      </c>
      <c r="O568" s="2">
        <f t="shared" si="123"/>
        <v>4.6613252087254553</v>
      </c>
      <c r="P568" s="2">
        <f t="shared" si="124"/>
        <v>1.7072178310022466E-3</v>
      </c>
      <c r="Q568" s="2">
        <f t="shared" si="125"/>
        <v>3.6625160325791785E-4</v>
      </c>
      <c r="R568">
        <v>120000</v>
      </c>
      <c r="S568">
        <f t="shared" si="126"/>
        <v>122980.39215686274</v>
      </c>
      <c r="T568">
        <f t="shared" si="127"/>
        <v>7175.4561616628826</v>
      </c>
      <c r="U568">
        <f t="shared" si="128"/>
        <v>79727.290685143147</v>
      </c>
      <c r="V568">
        <f t="shared" si="129"/>
        <v>111490448.96821198</v>
      </c>
    </row>
    <row r="569" spans="5:22" x14ac:dyDescent="0.15">
      <c r="E569" s="1">
        <v>43855</v>
      </c>
      <c r="F569">
        <f t="shared" si="119"/>
        <v>93383366919.607147</v>
      </c>
      <c r="G569">
        <f t="shared" si="120"/>
        <v>34168773.393595457</v>
      </c>
      <c r="H569">
        <v>6000000</v>
      </c>
      <c r="I569">
        <v>0.09</v>
      </c>
      <c r="J569">
        <f t="shared" si="118"/>
        <v>156862745.09803921</v>
      </c>
      <c r="K569">
        <f t="shared" si="121"/>
        <v>2195.3871136180619</v>
      </c>
      <c r="L569">
        <f t="shared" si="122"/>
        <v>24393.190151311799</v>
      </c>
      <c r="N569">
        <v>20000000000</v>
      </c>
      <c r="O569" s="2">
        <f t="shared" si="123"/>
        <v>4.6691683459803572</v>
      </c>
      <c r="P569" s="2">
        <f t="shared" si="124"/>
        <v>1.7084386696797728E-3</v>
      </c>
      <c r="Q569" s="2">
        <f t="shared" si="125"/>
        <v>3.6589785226967699E-4</v>
      </c>
      <c r="R569">
        <v>120000</v>
      </c>
      <c r="S569">
        <f t="shared" si="126"/>
        <v>122980.39215686274</v>
      </c>
      <c r="T569">
        <f t="shared" si="127"/>
        <v>7176.4272590777055</v>
      </c>
      <c r="U569">
        <f t="shared" si="128"/>
        <v>79738.080656418955</v>
      </c>
      <c r="V569">
        <f t="shared" si="129"/>
        <v>111693156.65105399</v>
      </c>
    </row>
    <row r="570" spans="5:22" x14ac:dyDescent="0.15">
      <c r="E570" s="1">
        <v>43856</v>
      </c>
      <c r="F570">
        <f t="shared" si="119"/>
        <v>93540229664.705185</v>
      </c>
      <c r="G570">
        <f t="shared" si="120"/>
        <v>34193166.583746769</v>
      </c>
      <c r="H570">
        <v>6000000</v>
      </c>
      <c r="I570">
        <v>0.09</v>
      </c>
      <c r="J570">
        <f t="shared" si="118"/>
        <v>156862745.09803921</v>
      </c>
      <c r="K570">
        <f t="shared" si="121"/>
        <v>2193.2702136596495</v>
      </c>
      <c r="L570">
        <f t="shared" si="122"/>
        <v>24369.669040662771</v>
      </c>
      <c r="N570">
        <v>20000000000</v>
      </c>
      <c r="O570" s="2">
        <f t="shared" si="123"/>
        <v>4.6770114832352592</v>
      </c>
      <c r="P570" s="2">
        <f t="shared" si="124"/>
        <v>1.7096583291873384E-3</v>
      </c>
      <c r="Q570" s="2">
        <f t="shared" si="125"/>
        <v>3.6554503560994153E-4</v>
      </c>
      <c r="R570">
        <v>120000</v>
      </c>
      <c r="S570">
        <f t="shared" si="126"/>
        <v>122980.39215686274</v>
      </c>
      <c r="T570">
        <f t="shared" si="127"/>
        <v>7177.3957916262052</v>
      </c>
      <c r="U570">
        <f t="shared" si="128"/>
        <v>79748.842129180062</v>
      </c>
      <c r="V570">
        <f t="shared" si="129"/>
        <v>111895875.12386729</v>
      </c>
    </row>
    <row r="571" spans="5:22" x14ac:dyDescent="0.15">
      <c r="E571" s="1">
        <v>43857</v>
      </c>
      <c r="F571">
        <f t="shared" si="119"/>
        <v>93697092409.803223</v>
      </c>
      <c r="G571">
        <f t="shared" si="120"/>
        <v>34217536.252787434</v>
      </c>
      <c r="H571">
        <v>6000000</v>
      </c>
      <c r="I571">
        <v>0.09</v>
      </c>
      <c r="J571">
        <f t="shared" si="118"/>
        <v>156862745.09803921</v>
      </c>
      <c r="K571">
        <f t="shared" si="121"/>
        <v>2191.158895505323</v>
      </c>
      <c r="L571">
        <f t="shared" si="122"/>
        <v>24346.209950059147</v>
      </c>
      <c r="N571">
        <v>20000000000</v>
      </c>
      <c r="O571" s="2">
        <f t="shared" si="123"/>
        <v>4.6848546204901611</v>
      </c>
      <c r="P571" s="2">
        <f t="shared" si="124"/>
        <v>1.7108768126393717E-3</v>
      </c>
      <c r="Q571" s="2">
        <f t="shared" si="125"/>
        <v>3.6519314925088713E-4</v>
      </c>
      <c r="R571">
        <v>120000</v>
      </c>
      <c r="S571">
        <f t="shared" si="126"/>
        <v>122980.39215686274</v>
      </c>
      <c r="T571">
        <f t="shared" si="127"/>
        <v>7178.3617703653417</v>
      </c>
      <c r="U571">
        <f t="shared" si="128"/>
        <v>79759.57522628158</v>
      </c>
      <c r="V571">
        <f t="shared" si="129"/>
        <v>112098604.35815334</v>
      </c>
    </row>
    <row r="572" spans="5:22" x14ac:dyDescent="0.15">
      <c r="E572" s="1">
        <v>43858</v>
      </c>
      <c r="F572">
        <f t="shared" si="119"/>
        <v>93853955154.90126</v>
      </c>
      <c r="G572">
        <f t="shared" si="120"/>
        <v>34241882.462737493</v>
      </c>
      <c r="H572">
        <v>6000000</v>
      </c>
      <c r="I572">
        <v>0.09</v>
      </c>
      <c r="J572">
        <f t="shared" si="118"/>
        <v>156862745.09803921</v>
      </c>
      <c r="K572">
        <f t="shared" si="121"/>
        <v>2189.0531351325353</v>
      </c>
      <c r="L572">
        <f t="shared" si="122"/>
        <v>24322.812612583726</v>
      </c>
      <c r="N572">
        <v>20000000000</v>
      </c>
      <c r="O572" s="2">
        <f t="shared" si="123"/>
        <v>4.692697757745063</v>
      </c>
      <c r="P572" s="2">
        <f t="shared" si="124"/>
        <v>1.7120941231368746E-3</v>
      </c>
      <c r="Q572" s="2">
        <f t="shared" si="125"/>
        <v>3.6484218918875585E-4</v>
      </c>
      <c r="R572">
        <v>120000</v>
      </c>
      <c r="S572">
        <f t="shared" si="126"/>
        <v>122980.39215686274</v>
      </c>
      <c r="T572">
        <f t="shared" si="127"/>
        <v>7179.3252062860047</v>
      </c>
      <c r="U572">
        <f t="shared" si="128"/>
        <v>79770.280069844506</v>
      </c>
      <c r="V572">
        <f t="shared" si="129"/>
        <v>112301344.32553649</v>
      </c>
    </row>
    <row r="573" spans="5:22" x14ac:dyDescent="0.15">
      <c r="E573" s="1">
        <v>43859</v>
      </c>
      <c r="F573">
        <f t="shared" si="119"/>
        <v>94010817899.999298</v>
      </c>
      <c r="G573">
        <f t="shared" si="120"/>
        <v>34266205.275350079</v>
      </c>
      <c r="H573">
        <v>6000000</v>
      </c>
      <c r="I573">
        <v>0.09</v>
      </c>
      <c r="J573">
        <f t="shared" si="118"/>
        <v>156862745.09803921</v>
      </c>
      <c r="K573">
        <f t="shared" si="121"/>
        <v>2186.952908662036</v>
      </c>
      <c r="L573">
        <f t="shared" si="122"/>
        <v>24299.476762911512</v>
      </c>
      <c r="N573">
        <v>20000000000</v>
      </c>
      <c r="O573" s="2">
        <f t="shared" si="123"/>
        <v>4.700540894999965</v>
      </c>
      <c r="P573" s="2">
        <f t="shared" si="124"/>
        <v>1.7133102637675039E-3</v>
      </c>
      <c r="Q573" s="2">
        <f t="shared" si="125"/>
        <v>3.6449215144367266E-4</v>
      </c>
      <c r="R573">
        <v>120000</v>
      </c>
      <c r="S573">
        <f t="shared" si="126"/>
        <v>122980.39215686274</v>
      </c>
      <c r="T573">
        <f t="shared" si="127"/>
        <v>7180.2861103135265</v>
      </c>
      <c r="U573">
        <f t="shared" si="128"/>
        <v>79780.956781261411</v>
      </c>
      <c r="V573">
        <f t="shared" si="129"/>
        <v>112504094.9977632</v>
      </c>
    </row>
    <row r="574" spans="5:22" x14ac:dyDescent="0.15">
      <c r="E574" s="1">
        <v>43860</v>
      </c>
      <c r="F574">
        <f t="shared" si="119"/>
        <v>94167680645.097336</v>
      </c>
      <c r="G574">
        <f t="shared" si="120"/>
        <v>34290504.752112992</v>
      </c>
      <c r="H574">
        <v>6000000</v>
      </c>
      <c r="I574">
        <v>0.09</v>
      </c>
      <c r="J574">
        <f t="shared" si="118"/>
        <v>156862745.09803921</v>
      </c>
      <c r="K574">
        <f t="shared" si="121"/>
        <v>2184.8581923567804</v>
      </c>
      <c r="L574">
        <f t="shared" si="122"/>
        <v>24276.202137297561</v>
      </c>
      <c r="N574">
        <v>20000000000</v>
      </c>
      <c r="O574" s="2">
        <f t="shared" si="123"/>
        <v>4.7083840322548669</v>
      </c>
      <c r="P574" s="2">
        <f t="shared" si="124"/>
        <v>1.7145252376056495E-3</v>
      </c>
      <c r="Q574" s="2">
        <f t="shared" si="125"/>
        <v>3.6414303205946341E-4</v>
      </c>
      <c r="R574">
        <v>120000</v>
      </c>
      <c r="S574">
        <f t="shared" si="126"/>
        <v>122980.39215686274</v>
      </c>
      <c r="T574">
        <f t="shared" si="127"/>
        <v>7181.2444933081752</v>
      </c>
      <c r="U574">
        <f t="shared" si="128"/>
        <v>79791.605481201943</v>
      </c>
      <c r="V574">
        <f t="shared" si="129"/>
        <v>112706856.34670134</v>
      </c>
    </row>
    <row r="575" spans="5:22" x14ac:dyDescent="0.15">
      <c r="E575" s="1">
        <v>43861</v>
      </c>
      <c r="F575">
        <f t="shared" si="119"/>
        <v>94324543390.195374</v>
      </c>
      <c r="G575">
        <f t="shared" si="120"/>
        <v>34314780.954250291</v>
      </c>
      <c r="H575">
        <v>6000000</v>
      </c>
      <c r="I575">
        <v>0.09</v>
      </c>
      <c r="J575">
        <f t="shared" si="118"/>
        <v>156862745.09803921</v>
      </c>
      <c r="K575">
        <f t="shared" si="121"/>
        <v>2182.7689626208462</v>
      </c>
      <c r="L575">
        <f t="shared" si="122"/>
        <v>24252.988473564958</v>
      </c>
      <c r="N575">
        <v>20000000000</v>
      </c>
      <c r="O575" s="2">
        <f t="shared" si="123"/>
        <v>4.7162271695097688</v>
      </c>
      <c r="P575" s="2">
        <f t="shared" si="124"/>
        <v>1.7157390477125145E-3</v>
      </c>
      <c r="Q575" s="2">
        <f t="shared" si="125"/>
        <v>3.6379482710347438E-4</v>
      </c>
      <c r="R575">
        <v>120000</v>
      </c>
      <c r="S575">
        <f t="shared" si="126"/>
        <v>122980.39215686274</v>
      </c>
      <c r="T575">
        <f t="shared" si="127"/>
        <v>7182.2003660656501</v>
      </c>
      <c r="U575">
        <f t="shared" si="128"/>
        <v>79802.226289618338</v>
      </c>
      <c r="V575">
        <f t="shared" si="129"/>
        <v>112909628.34433942</v>
      </c>
    </row>
    <row r="576" spans="5:22" x14ac:dyDescent="0.15">
      <c r="E576" s="1">
        <v>43862</v>
      </c>
      <c r="F576">
        <f t="shared" si="119"/>
        <v>94481406135.293411</v>
      </c>
      <c r="G576">
        <f t="shared" si="120"/>
        <v>34339033.942723855</v>
      </c>
      <c r="H576">
        <v>6000000</v>
      </c>
      <c r="I576">
        <v>0.09</v>
      </c>
      <c r="J576">
        <f t="shared" si="118"/>
        <v>156862745.09803921</v>
      </c>
      <c r="K576">
        <f t="shared" si="121"/>
        <v>2180.6851959983619</v>
      </c>
      <c r="L576">
        <f t="shared" si="122"/>
        <v>24229.835511092911</v>
      </c>
      <c r="N576">
        <v>20000000000</v>
      </c>
      <c r="O576" s="2">
        <f t="shared" si="123"/>
        <v>4.7240703067646708</v>
      </c>
      <c r="P576" s="2">
        <f t="shared" si="124"/>
        <v>1.7169516971361927E-3</v>
      </c>
      <c r="Q576" s="2">
        <f t="shared" si="125"/>
        <v>3.6344753266639361E-4</v>
      </c>
      <c r="R576">
        <v>120000</v>
      </c>
      <c r="S576">
        <f t="shared" si="126"/>
        <v>122980.39215686274</v>
      </c>
      <c r="T576">
        <f t="shared" si="127"/>
        <v>7183.1537393175759</v>
      </c>
      <c r="U576">
        <f t="shared" si="128"/>
        <v>79812.819325750839</v>
      </c>
      <c r="V576">
        <f t="shared" si="129"/>
        <v>113112410.9627859</v>
      </c>
    </row>
    <row r="577" spans="5:22" x14ac:dyDescent="0.15">
      <c r="E577" s="1">
        <v>43863</v>
      </c>
      <c r="F577">
        <f t="shared" si="119"/>
        <v>94638268880.391449</v>
      </c>
      <c r="G577">
        <f t="shared" si="120"/>
        <v>34363263.778234951</v>
      </c>
      <c r="H577">
        <v>6000000</v>
      </c>
      <c r="I577">
        <v>0.09</v>
      </c>
      <c r="J577">
        <f t="shared" si="118"/>
        <v>156862745.09803921</v>
      </c>
      <c r="K577">
        <f t="shared" si="121"/>
        <v>2178.6068691724458</v>
      </c>
      <c r="L577">
        <f t="shared" si="122"/>
        <v>24206.742990804956</v>
      </c>
      <c r="N577">
        <v>20000000000</v>
      </c>
      <c r="O577" s="2">
        <f t="shared" si="123"/>
        <v>4.7319134440195727</v>
      </c>
      <c r="P577" s="2">
        <f t="shared" si="124"/>
        <v>1.7181631889117476E-3</v>
      </c>
      <c r="Q577" s="2">
        <f t="shared" si="125"/>
        <v>3.6310114486207427E-4</v>
      </c>
      <c r="R577">
        <v>120000</v>
      </c>
      <c r="S577">
        <f t="shared" si="126"/>
        <v>122980.39215686274</v>
      </c>
      <c r="T577">
        <f t="shared" si="127"/>
        <v>7184.1046237319861</v>
      </c>
      <c r="U577">
        <f t="shared" si="128"/>
        <v>79823.384708133177</v>
      </c>
      <c r="V577">
        <f t="shared" si="129"/>
        <v>113315204.17426851</v>
      </c>
    </row>
    <row r="578" spans="5:22" x14ac:dyDescent="0.15">
      <c r="E578" s="1">
        <v>43864</v>
      </c>
      <c r="F578">
        <f t="shared" si="119"/>
        <v>94795131625.489487</v>
      </c>
      <c r="G578">
        <f t="shared" si="120"/>
        <v>34387470.521225758</v>
      </c>
      <c r="H578">
        <v>6000000</v>
      </c>
      <c r="I578">
        <v>0.09</v>
      </c>
      <c r="J578">
        <f t="shared" si="118"/>
        <v>156862745.09803921</v>
      </c>
      <c r="K578">
        <f t="shared" si="121"/>
        <v>2176.5339589641526</v>
      </c>
      <c r="L578">
        <f t="shared" si="122"/>
        <v>24183.710655157251</v>
      </c>
      <c r="N578">
        <v>20000000000</v>
      </c>
      <c r="O578" s="2">
        <f t="shared" si="123"/>
        <v>4.7397565812744746</v>
      </c>
      <c r="P578" s="2">
        <f t="shared" si="124"/>
        <v>1.7193735260612878E-3</v>
      </c>
      <c r="Q578" s="2">
        <f t="shared" si="125"/>
        <v>3.6275565982735869E-4</v>
      </c>
      <c r="R578">
        <v>120000</v>
      </c>
      <c r="S578">
        <f t="shared" si="126"/>
        <v>122980.39215686274</v>
      </c>
      <c r="T578">
        <f t="shared" si="127"/>
        <v>7185.0530299138036</v>
      </c>
      <c r="U578">
        <f t="shared" si="128"/>
        <v>79833.922554597826</v>
      </c>
      <c r="V578">
        <f t="shared" si="129"/>
        <v>113518007.95113352</v>
      </c>
    </row>
    <row r="579" spans="5:22" x14ac:dyDescent="0.15">
      <c r="E579" s="1">
        <v>43865</v>
      </c>
      <c r="F579">
        <f t="shared" si="119"/>
        <v>94951994370.587524</v>
      </c>
      <c r="G579">
        <f t="shared" si="120"/>
        <v>34411654.231880918</v>
      </c>
      <c r="H579">
        <v>6000000</v>
      </c>
      <c r="I579">
        <v>0.09</v>
      </c>
      <c r="J579">
        <f t="shared" si="118"/>
        <v>156862745.09803921</v>
      </c>
      <c r="K579">
        <f t="shared" si="121"/>
        <v>2174.4664423314307</v>
      </c>
      <c r="L579">
        <f t="shared" si="122"/>
        <v>24160.738248127007</v>
      </c>
      <c r="N579">
        <v>20000000000</v>
      </c>
      <c r="O579" s="2">
        <f t="shared" si="123"/>
        <v>4.7475997185293766</v>
      </c>
      <c r="P579" s="2">
        <f t="shared" si="124"/>
        <v>1.7205827115940459E-3</v>
      </c>
      <c r="Q579" s="2">
        <f t="shared" si="125"/>
        <v>3.6241107372190514E-4</v>
      </c>
      <c r="R579">
        <v>120000</v>
      </c>
      <c r="S579">
        <f t="shared" si="126"/>
        <v>122980.39215686274</v>
      </c>
      <c r="T579">
        <f t="shared" si="127"/>
        <v>7185.9989684053226</v>
      </c>
      <c r="U579">
        <f t="shared" si="128"/>
        <v>79844.43298228136</v>
      </c>
      <c r="V579">
        <f t="shared" si="129"/>
        <v>113720822.26584499</v>
      </c>
    </row>
    <row r="580" spans="5:22" x14ac:dyDescent="0.15">
      <c r="E580" s="1">
        <v>43866</v>
      </c>
      <c r="F580">
        <f t="shared" si="119"/>
        <v>95108857115.685562</v>
      </c>
      <c r="G580">
        <f t="shared" si="120"/>
        <v>34435814.970129043</v>
      </c>
      <c r="H580">
        <v>6000000</v>
      </c>
      <c r="I580">
        <v>0.09</v>
      </c>
      <c r="J580">
        <f t="shared" si="118"/>
        <v>156862745.09803921</v>
      </c>
      <c r="K580">
        <f t="shared" si="121"/>
        <v>2172.4042963680918</v>
      </c>
      <c r="L580">
        <f t="shared" si="122"/>
        <v>24137.825515201021</v>
      </c>
      <c r="N580">
        <v>20000000000</v>
      </c>
      <c r="O580" s="2">
        <f t="shared" si="123"/>
        <v>4.7554428557842785</v>
      </c>
      <c r="P580" s="2">
        <f t="shared" si="124"/>
        <v>1.7217907485064521E-3</v>
      </c>
      <c r="Q580" s="2">
        <f t="shared" si="125"/>
        <v>3.6206738272801528E-4</v>
      </c>
      <c r="R580">
        <v>120000</v>
      </c>
      <c r="S580">
        <f t="shared" si="126"/>
        <v>122980.39215686274</v>
      </c>
      <c r="T580">
        <f t="shared" si="127"/>
        <v>7186.9424496866714</v>
      </c>
      <c r="U580">
        <f t="shared" si="128"/>
        <v>79854.916107629688</v>
      </c>
      <c r="V580">
        <f t="shared" si="129"/>
        <v>113923647.09098414</v>
      </c>
    </row>
    <row r="581" spans="5:22" x14ac:dyDescent="0.15">
      <c r="E581" s="1">
        <v>43867</v>
      </c>
      <c r="F581">
        <f t="shared" si="119"/>
        <v>95265719860.7836</v>
      </c>
      <c r="G581">
        <f t="shared" si="120"/>
        <v>34459952.795644246</v>
      </c>
      <c r="H581">
        <v>6000000</v>
      </c>
      <c r="I581">
        <v>0.09</v>
      </c>
      <c r="J581">
        <f t="shared" si="118"/>
        <v>156862745.09803921</v>
      </c>
      <c r="K581">
        <f t="shared" si="121"/>
        <v>2170.3474983027832</v>
      </c>
      <c r="L581">
        <f t="shared" si="122"/>
        <v>24114.972203364257</v>
      </c>
      <c r="N581">
        <v>20000000000</v>
      </c>
      <c r="O581" s="2">
        <f t="shared" si="123"/>
        <v>4.7632859930391804</v>
      </c>
      <c r="P581" s="2">
        <f t="shared" si="124"/>
        <v>1.7229976397822122E-3</v>
      </c>
      <c r="Q581" s="2">
        <f t="shared" si="125"/>
        <v>3.6172458305046393E-4</v>
      </c>
      <c r="R581">
        <v>120000</v>
      </c>
      <c r="S581">
        <f t="shared" si="126"/>
        <v>122980.39215686274</v>
      </c>
      <c r="T581">
        <f t="shared" si="127"/>
        <v>7187.8834841762928</v>
      </c>
      <c r="U581">
        <f t="shared" si="128"/>
        <v>79865.372046403252</v>
      </c>
      <c r="V581">
        <f t="shared" si="129"/>
        <v>114126482.39924863</v>
      </c>
    </row>
    <row r="582" spans="5:22" x14ac:dyDescent="0.15">
      <c r="E582" s="1">
        <v>43868</v>
      </c>
      <c r="F582">
        <f t="shared" si="119"/>
        <v>95422582605.881638</v>
      </c>
      <c r="G582">
        <f t="shared" si="120"/>
        <v>34484067.767847613</v>
      </c>
      <c r="H582">
        <v>6000000</v>
      </c>
      <c r="I582">
        <v>0.09</v>
      </c>
      <c r="J582">
        <f t="shared" si="118"/>
        <v>156862745.09803921</v>
      </c>
      <c r="K582">
        <f t="shared" si="121"/>
        <v>2168.2960254979785</v>
      </c>
      <c r="L582">
        <f t="shared" si="122"/>
        <v>24092.178061088649</v>
      </c>
      <c r="N582">
        <v>20000000000</v>
      </c>
      <c r="O582" s="2">
        <f t="shared" si="123"/>
        <v>4.7711291302940815</v>
      </c>
      <c r="P582" s="2">
        <f t="shared" si="124"/>
        <v>1.7242033883923806E-3</v>
      </c>
      <c r="Q582" s="2">
        <f t="shared" si="125"/>
        <v>3.613826709163297E-4</v>
      </c>
      <c r="R582">
        <v>120000</v>
      </c>
      <c r="S582">
        <f t="shared" si="126"/>
        <v>122980.39215686274</v>
      </c>
      <c r="T582">
        <f t="shared" si="127"/>
        <v>7188.8220822313961</v>
      </c>
      <c r="U582">
        <f t="shared" si="128"/>
        <v>79875.800913682178</v>
      </c>
      <c r="V582">
        <f t="shared" si="129"/>
        <v>114329328.1634519</v>
      </c>
    </row>
    <row r="583" spans="5:22" x14ac:dyDescent="0.15">
      <c r="E583" s="1">
        <v>43869</v>
      </c>
      <c r="F583">
        <f t="shared" si="119"/>
        <v>95579445350.979675</v>
      </c>
      <c r="G583">
        <f t="shared" si="120"/>
        <v>34508159.945908703</v>
      </c>
      <c r="H583">
        <v>6000000</v>
      </c>
      <c r="I583">
        <v>0.09</v>
      </c>
      <c r="J583">
        <f t="shared" si="118"/>
        <v>156862745.09803921</v>
      </c>
      <c r="K583">
        <f t="shared" si="121"/>
        <v>2166.2498554489675</v>
      </c>
      <c r="L583">
        <f t="shared" si="122"/>
        <v>24069.442838321862</v>
      </c>
      <c r="N583">
        <v>20000000000</v>
      </c>
      <c r="O583" s="2">
        <f t="shared" si="123"/>
        <v>4.7789722675489834</v>
      </c>
      <c r="P583" s="2">
        <f t="shared" si="124"/>
        <v>1.7254079972954352E-3</v>
      </c>
      <c r="Q583" s="2">
        <f t="shared" si="125"/>
        <v>3.6104164257482792E-4</v>
      </c>
      <c r="R583">
        <v>120000</v>
      </c>
      <c r="S583">
        <f t="shared" si="126"/>
        <v>122980.39215686274</v>
      </c>
      <c r="T583">
        <f t="shared" si="127"/>
        <v>7189.758254148428</v>
      </c>
      <c r="U583">
        <f t="shared" si="128"/>
        <v>79886.202823871427</v>
      </c>
      <c r="V583">
        <f t="shared" si="129"/>
        <v>114532184.35652244</v>
      </c>
    </row>
    <row r="584" spans="5:22" x14ac:dyDescent="0.15">
      <c r="E584" s="1">
        <v>43870</v>
      </c>
      <c r="F584">
        <f t="shared" si="119"/>
        <v>95736308096.077713</v>
      </c>
      <c r="G584">
        <f t="shared" si="120"/>
        <v>34532229.388747022</v>
      </c>
      <c r="H584">
        <v>6000000</v>
      </c>
      <c r="I584">
        <v>0.09</v>
      </c>
      <c r="J584">
        <f t="shared" ref="J584:J647" si="130">H584/0.51*1.2/I584</f>
        <v>156862745.09803921</v>
      </c>
      <c r="K584">
        <f t="shared" si="121"/>
        <v>2164.2089657828656</v>
      </c>
      <c r="L584">
        <f t="shared" si="122"/>
        <v>24046.766286476286</v>
      </c>
      <c r="N584">
        <v>20000000000</v>
      </c>
      <c r="O584" s="2">
        <f t="shared" si="123"/>
        <v>4.7868154048038853</v>
      </c>
      <c r="P584" s="2">
        <f t="shared" si="124"/>
        <v>1.726611469437351E-3</v>
      </c>
      <c r="Q584" s="2">
        <f t="shared" si="125"/>
        <v>3.6070149429714429E-4</v>
      </c>
      <c r="R584">
        <v>120000</v>
      </c>
      <c r="S584">
        <f t="shared" si="126"/>
        <v>122980.39215686274</v>
      </c>
      <c r="T584">
        <f t="shared" si="127"/>
        <v>7190.6920101635196</v>
      </c>
      <c r="U584">
        <f t="shared" si="128"/>
        <v>79896.577890705783</v>
      </c>
      <c r="V584">
        <f t="shared" si="129"/>
        <v>114735050.95150319</v>
      </c>
    </row>
    <row r="585" spans="5:22" x14ac:dyDescent="0.15">
      <c r="E585" s="1">
        <v>43871</v>
      </c>
      <c r="F585">
        <f t="shared" si="119"/>
        <v>95893170841.175751</v>
      </c>
      <c r="G585">
        <f t="shared" si="120"/>
        <v>34556276.155033499</v>
      </c>
      <c r="H585">
        <v>6000000</v>
      </c>
      <c r="I585">
        <v>0.09</v>
      </c>
      <c r="J585">
        <f t="shared" si="130"/>
        <v>156862745.09803921</v>
      </c>
      <c r="K585">
        <f t="shared" si="121"/>
        <v>2162.1733342576244</v>
      </c>
      <c r="L585">
        <f t="shared" si="122"/>
        <v>24024.148158418051</v>
      </c>
      <c r="N585">
        <v>20000000000</v>
      </c>
      <c r="O585" s="2">
        <f t="shared" si="123"/>
        <v>4.7946585420587873</v>
      </c>
      <c r="P585" s="2">
        <f t="shared" si="124"/>
        <v>1.7278138077516749E-3</v>
      </c>
      <c r="Q585" s="2">
        <f t="shared" si="125"/>
        <v>3.6036222237627075E-4</v>
      </c>
      <c r="R585">
        <v>120000</v>
      </c>
      <c r="S585">
        <f t="shared" si="126"/>
        <v>122980.39215686274</v>
      </c>
      <c r="T585">
        <f t="shared" si="127"/>
        <v>7191.6233604529443</v>
      </c>
      <c r="U585">
        <f t="shared" si="128"/>
        <v>79906.926227254939</v>
      </c>
      <c r="V585">
        <f t="shared" si="129"/>
        <v>114937927.92155077</v>
      </c>
    </row>
    <row r="586" spans="5:22" x14ac:dyDescent="0.15">
      <c r="E586" s="1">
        <v>43872</v>
      </c>
      <c r="F586">
        <f t="shared" si="119"/>
        <v>96050033586.273788</v>
      </c>
      <c r="G586">
        <f t="shared" si="120"/>
        <v>34580300.303191915</v>
      </c>
      <c r="H586">
        <v>6000000</v>
      </c>
      <c r="I586">
        <v>0.09</v>
      </c>
      <c r="J586">
        <f t="shared" si="130"/>
        <v>156862745.09803921</v>
      </c>
      <c r="K586">
        <f t="shared" si="121"/>
        <v>2160.1429387610551</v>
      </c>
      <c r="L586">
        <f t="shared" si="122"/>
        <v>24001.588208456167</v>
      </c>
      <c r="N586">
        <v>20000000000</v>
      </c>
      <c r="O586" s="2">
        <f t="shared" si="123"/>
        <v>4.8025016793136892</v>
      </c>
      <c r="P586" s="2">
        <f t="shared" si="124"/>
        <v>1.7290150151595958E-3</v>
      </c>
      <c r="Q586" s="2">
        <f t="shared" si="125"/>
        <v>3.6002382312684252E-4</v>
      </c>
      <c r="R586">
        <v>120000</v>
      </c>
      <c r="S586">
        <f t="shared" si="126"/>
        <v>122980.39215686274</v>
      </c>
      <c r="T586">
        <f t="shared" si="127"/>
        <v>7192.5523151335556</v>
      </c>
      <c r="U586">
        <f t="shared" si="128"/>
        <v>79917.247945928393</v>
      </c>
      <c r="V586">
        <f t="shared" si="129"/>
        <v>115140815.23993489</v>
      </c>
    </row>
    <row r="587" spans="5:22" x14ac:dyDescent="0.15">
      <c r="E587" s="1">
        <v>43873</v>
      </c>
      <c r="F587">
        <f t="shared" si="119"/>
        <v>96206896331.371826</v>
      </c>
      <c r="G587">
        <f t="shared" si="120"/>
        <v>34604301.891400374</v>
      </c>
      <c r="H587">
        <v>6000000</v>
      </c>
      <c r="I587">
        <v>0.09</v>
      </c>
      <c r="J587">
        <f t="shared" si="130"/>
        <v>156862745.09803921</v>
      </c>
      <c r="K587">
        <f t="shared" si="121"/>
        <v>2158.1177573098589</v>
      </c>
      <c r="L587">
        <f t="shared" si="122"/>
        <v>23979.086192331768</v>
      </c>
      <c r="N587">
        <v>20000000000</v>
      </c>
      <c r="O587" s="2">
        <f t="shared" si="123"/>
        <v>4.8103448165685911</v>
      </c>
      <c r="P587" s="2">
        <f t="shared" si="124"/>
        <v>1.7302150945700187E-3</v>
      </c>
      <c r="Q587" s="2">
        <f t="shared" si="125"/>
        <v>3.5968629288497648E-4</v>
      </c>
      <c r="R587">
        <v>120000</v>
      </c>
      <c r="S587">
        <f t="shared" si="126"/>
        <v>122980.39215686274</v>
      </c>
      <c r="T587">
        <f t="shared" si="127"/>
        <v>7193.4788842632433</v>
      </c>
      <c r="U587">
        <f t="shared" si="128"/>
        <v>79927.54315848049</v>
      </c>
      <c r="V587">
        <f t="shared" si="129"/>
        <v>115343712.8800377</v>
      </c>
    </row>
    <row r="588" spans="5:22" x14ac:dyDescent="0.15">
      <c r="E588" s="1">
        <v>43874</v>
      </c>
      <c r="F588">
        <f t="shared" si="119"/>
        <v>96363759076.469864</v>
      </c>
      <c r="G588">
        <f t="shared" si="120"/>
        <v>34628280.977592707</v>
      </c>
      <c r="H588">
        <v>6000000</v>
      </c>
      <c r="I588">
        <v>0.09</v>
      </c>
      <c r="J588">
        <f t="shared" si="130"/>
        <v>156862745.09803921</v>
      </c>
      <c r="K588">
        <f t="shared" si="121"/>
        <v>2156.0977680486681</v>
      </c>
      <c r="L588">
        <f t="shared" si="122"/>
        <v>23956.641867207425</v>
      </c>
      <c r="N588">
        <v>20000000000</v>
      </c>
      <c r="O588" s="2">
        <f t="shared" si="123"/>
        <v>4.8181879538234931</v>
      </c>
      <c r="P588" s="2">
        <f t="shared" si="124"/>
        <v>1.7314140488796353E-3</v>
      </c>
      <c r="Q588" s="2">
        <f t="shared" si="125"/>
        <v>3.593496280081113E-4</v>
      </c>
      <c r="R588">
        <v>120000</v>
      </c>
      <c r="S588">
        <f t="shared" si="126"/>
        <v>122980.39215686274</v>
      </c>
      <c r="T588">
        <f t="shared" si="127"/>
        <v>7194.4030778413617</v>
      </c>
      <c r="U588">
        <f t="shared" si="128"/>
        <v>79937.811976015131</v>
      </c>
      <c r="V588">
        <f t="shared" si="129"/>
        <v>115546620.81535305</v>
      </c>
    </row>
    <row r="589" spans="5:22" x14ac:dyDescent="0.15">
      <c r="E589" s="1">
        <v>43875</v>
      </c>
      <c r="F589">
        <f t="shared" si="119"/>
        <v>96520621821.567902</v>
      </c>
      <c r="G589">
        <f t="shared" si="120"/>
        <v>34652237.619459912</v>
      </c>
      <c r="H589">
        <v>6000000</v>
      </c>
      <c r="I589">
        <v>0.09</v>
      </c>
      <c r="J589">
        <f t="shared" si="130"/>
        <v>156862745.09803921</v>
      </c>
      <c r="K589">
        <f t="shared" si="121"/>
        <v>2154.0829492490943</v>
      </c>
      <c r="L589">
        <f t="shared" si="122"/>
        <v>23934.254991656606</v>
      </c>
      <c r="N589">
        <v>20000000000</v>
      </c>
      <c r="O589" s="2">
        <f t="shared" si="123"/>
        <v>4.826031091078395</v>
      </c>
      <c r="P589" s="2">
        <f t="shared" si="124"/>
        <v>1.7326118809729955E-3</v>
      </c>
      <c r="Q589" s="2">
        <f t="shared" si="125"/>
        <v>3.5901382487484902E-4</v>
      </c>
      <c r="R589">
        <v>120000</v>
      </c>
      <c r="S589">
        <f t="shared" si="126"/>
        <v>122980.39215686274</v>
      </c>
      <c r="T589">
        <f t="shared" si="127"/>
        <v>7195.3249058091706</v>
      </c>
      <c r="U589">
        <f t="shared" si="128"/>
        <v>79948.054508990783</v>
      </c>
      <c r="V589">
        <f t="shared" si="129"/>
        <v>115749539.01948594</v>
      </c>
    </row>
    <row r="590" spans="5:22" x14ac:dyDescent="0.15">
      <c r="E590" s="1">
        <v>43876</v>
      </c>
      <c r="F590">
        <f t="shared" si="119"/>
        <v>96677484566.665939</v>
      </c>
      <c r="G590">
        <f t="shared" si="120"/>
        <v>34676171.87445157</v>
      </c>
      <c r="H590">
        <v>6000000</v>
      </c>
      <c r="I590">
        <v>0.09</v>
      </c>
      <c r="J590">
        <f t="shared" si="130"/>
        <v>156862745.09803921</v>
      </c>
      <c r="K590">
        <f t="shared" si="121"/>
        <v>2152.0732793087868</v>
      </c>
      <c r="L590">
        <f t="shared" si="122"/>
        <v>23911.925325653188</v>
      </c>
      <c r="N590">
        <v>20000000000</v>
      </c>
      <c r="O590" s="2">
        <f t="shared" si="123"/>
        <v>4.8338742283332969</v>
      </c>
      <c r="P590" s="2">
        <f t="shared" si="124"/>
        <v>1.7338085937225786E-3</v>
      </c>
      <c r="Q590" s="2">
        <f t="shared" si="125"/>
        <v>3.5867887988479786E-4</v>
      </c>
      <c r="R590">
        <v>120000</v>
      </c>
      <c r="S590">
        <f t="shared" si="126"/>
        <v>122980.39215686274</v>
      </c>
      <c r="T590">
        <f t="shared" si="127"/>
        <v>7196.2443780502617</v>
      </c>
      <c r="U590">
        <f t="shared" si="128"/>
        <v>79958.270867225132</v>
      </c>
      <c r="V590">
        <f t="shared" si="129"/>
        <v>115952467.46615179</v>
      </c>
    </row>
    <row r="591" spans="5:22" x14ac:dyDescent="0.15">
      <c r="E591" s="1">
        <v>43877</v>
      </c>
      <c r="F591">
        <f t="shared" si="119"/>
        <v>96834347311.763977</v>
      </c>
      <c r="G591">
        <f t="shared" si="120"/>
        <v>34700083.799777225</v>
      </c>
      <c r="H591">
        <v>6000000</v>
      </c>
      <c r="I591">
        <v>0.09</v>
      </c>
      <c r="J591">
        <f t="shared" si="130"/>
        <v>156862745.09803921</v>
      </c>
      <c r="K591">
        <f t="shared" si="121"/>
        <v>2150.0687367504979</v>
      </c>
      <c r="L591">
        <f t="shared" si="122"/>
        <v>23889.65263056109</v>
      </c>
      <c r="N591">
        <v>20000000000</v>
      </c>
      <c r="O591" s="2">
        <f t="shared" si="123"/>
        <v>4.8417173655881989</v>
      </c>
      <c r="P591" s="2">
        <f t="shared" si="124"/>
        <v>1.7350041899888613E-3</v>
      </c>
      <c r="Q591" s="2">
        <f t="shared" si="125"/>
        <v>3.5834478945841631E-4</v>
      </c>
      <c r="R591">
        <v>120000</v>
      </c>
      <c r="S591">
        <f t="shared" si="126"/>
        <v>122980.39215686274</v>
      </c>
      <c r="T591">
        <f t="shared" si="127"/>
        <v>7197.1615043909951</v>
      </c>
      <c r="U591">
        <f t="shared" si="128"/>
        <v>79968.461159899947</v>
      </c>
      <c r="V591">
        <f t="shared" si="129"/>
        <v>116155406.12917589</v>
      </c>
    </row>
    <row r="592" spans="5:22" x14ac:dyDescent="0.15">
      <c r="E592" s="1">
        <v>43878</v>
      </c>
      <c r="F592">
        <f t="shared" si="119"/>
        <v>96991210056.862015</v>
      </c>
      <c r="G592">
        <f t="shared" si="120"/>
        <v>34723973.452407785</v>
      </c>
      <c r="H592">
        <v>6000000</v>
      </c>
      <c r="I592">
        <v>0.09</v>
      </c>
      <c r="J592">
        <f t="shared" si="130"/>
        <v>156862745.09803921</v>
      </c>
      <c r="K592">
        <f t="shared" si="121"/>
        <v>2148.069300221156</v>
      </c>
      <c r="L592">
        <f t="shared" si="122"/>
        <v>23867.436669123956</v>
      </c>
      <c r="N592">
        <v>20000000000</v>
      </c>
      <c r="O592" s="2">
        <f t="shared" si="123"/>
        <v>4.8495605028431008</v>
      </c>
      <c r="P592" s="2">
        <f t="shared" si="124"/>
        <v>1.7361986726203893E-3</v>
      </c>
      <c r="Q592" s="2">
        <f t="shared" si="125"/>
        <v>3.5801155003685931E-4</v>
      </c>
      <c r="R592">
        <v>120000</v>
      </c>
      <c r="S592">
        <f t="shared" si="126"/>
        <v>122980.39215686274</v>
      </c>
      <c r="T592">
        <f t="shared" si="127"/>
        <v>7198.0762946009108</v>
      </c>
      <c r="U592">
        <f t="shared" si="128"/>
        <v>79978.625495565677</v>
      </c>
      <c r="V592">
        <f t="shared" si="129"/>
        <v>116358354.98249266</v>
      </c>
    </row>
    <row r="593" spans="5:22" x14ac:dyDescent="0.15">
      <c r="E593" s="1">
        <v>43879</v>
      </c>
      <c r="F593">
        <f t="shared" si="119"/>
        <v>97148072801.960052</v>
      </c>
      <c r="G593">
        <f t="shared" si="120"/>
        <v>34747840.889076911</v>
      </c>
      <c r="H593">
        <v>6000000</v>
      </c>
      <c r="I593">
        <v>0.09</v>
      </c>
      <c r="J593">
        <f t="shared" si="130"/>
        <v>156862745.09803921</v>
      </c>
      <c r="K593">
        <f t="shared" si="121"/>
        <v>2146.0749484909497</v>
      </c>
      <c r="L593">
        <f t="shared" si="122"/>
        <v>23845.277205454997</v>
      </c>
      <c r="N593">
        <v>20000000000</v>
      </c>
      <c r="O593" s="2">
        <f t="shared" si="123"/>
        <v>4.8574036400980027</v>
      </c>
      <c r="P593" s="2">
        <f t="shared" si="124"/>
        <v>1.7373920444538455E-3</v>
      </c>
      <c r="Q593" s="2">
        <f t="shared" si="125"/>
        <v>3.5767915808182499E-4</v>
      </c>
      <c r="R593">
        <v>120000</v>
      </c>
      <c r="S593">
        <f t="shared" si="126"/>
        <v>122980.39215686274</v>
      </c>
      <c r="T593">
        <f t="shared" si="127"/>
        <v>7198.9887583931577</v>
      </c>
      <c r="U593">
        <f t="shared" si="128"/>
        <v>79988.763982146193</v>
      </c>
      <c r="V593">
        <f t="shared" si="129"/>
        <v>116561314.00014509</v>
      </c>
    </row>
    <row r="594" spans="5:22" x14ac:dyDescent="0.15">
      <c r="E594" s="1">
        <v>43880</v>
      </c>
      <c r="F594">
        <f t="shared" si="119"/>
        <v>97304935547.05809</v>
      </c>
      <c r="G594">
        <f t="shared" si="120"/>
        <v>34771686.166282363</v>
      </c>
      <c r="H594">
        <v>6000000</v>
      </c>
      <c r="I594">
        <v>0.09</v>
      </c>
      <c r="J594">
        <f t="shared" si="130"/>
        <v>156862745.09803921</v>
      </c>
      <c r="K594">
        <f t="shared" si="121"/>
        <v>2144.0856604524197</v>
      </c>
      <c r="L594">
        <f t="shared" si="122"/>
        <v>23823.174005026885</v>
      </c>
      <c r="N594">
        <v>20000000000</v>
      </c>
      <c r="O594" s="2">
        <f t="shared" si="123"/>
        <v>4.8652467773529047</v>
      </c>
      <c r="P594" s="2">
        <f t="shared" si="124"/>
        <v>1.7385843083141182E-3</v>
      </c>
      <c r="Q594" s="2">
        <f t="shared" si="125"/>
        <v>3.5734761007540327E-4</v>
      </c>
      <c r="R594">
        <v>120000</v>
      </c>
      <c r="S594">
        <f t="shared" si="126"/>
        <v>122980.39215686274</v>
      </c>
      <c r="T594">
        <f t="shared" si="127"/>
        <v>7199.8989054249068</v>
      </c>
      <c r="U594">
        <f t="shared" si="128"/>
        <v>79998.876726943417</v>
      </c>
      <c r="V594">
        <f t="shared" si="129"/>
        <v>116764283.15628411</v>
      </c>
    </row>
    <row r="595" spans="5:22" x14ac:dyDescent="0.15">
      <c r="E595" s="1">
        <v>43881</v>
      </c>
      <c r="F595">
        <f t="shared" si="119"/>
        <v>97461798292.156128</v>
      </c>
      <c r="G595">
        <f t="shared" si="120"/>
        <v>34795509.340287387</v>
      </c>
      <c r="H595">
        <v>6000000</v>
      </c>
      <c r="I595">
        <v>0.09</v>
      </c>
      <c r="J595">
        <f t="shared" si="130"/>
        <v>156862745.09803921</v>
      </c>
      <c r="K595">
        <f t="shared" si="121"/>
        <v>2142.1014151195554</v>
      </c>
      <c r="L595">
        <f t="shared" si="122"/>
        <v>23801.126834661729</v>
      </c>
      <c r="N595">
        <v>20000000000</v>
      </c>
      <c r="O595" s="2">
        <f t="shared" si="123"/>
        <v>4.8730899146078066</v>
      </c>
      <c r="P595" s="2">
        <f t="shared" si="124"/>
        <v>1.7397754670143693E-3</v>
      </c>
      <c r="Q595" s="2">
        <f t="shared" si="125"/>
        <v>3.5701690251992591E-4</v>
      </c>
      <c r="R595">
        <v>120000</v>
      </c>
      <c r="S595">
        <f t="shared" si="126"/>
        <v>122980.39215686274</v>
      </c>
      <c r="T595">
        <f t="shared" si="127"/>
        <v>7200.8067452977593</v>
      </c>
      <c r="U595">
        <f t="shared" si="128"/>
        <v>80008.963836641778</v>
      </c>
      <c r="V595">
        <f t="shared" si="129"/>
        <v>116967262.42516792</v>
      </c>
    </row>
    <row r="596" spans="5:22" x14ac:dyDescent="0.15">
      <c r="E596" s="1">
        <v>43882</v>
      </c>
      <c r="F596">
        <f t="shared" si="119"/>
        <v>97618661037.254166</v>
      </c>
      <c r="G596">
        <f t="shared" si="120"/>
        <v>34819310.467122048</v>
      </c>
      <c r="H596">
        <v>6000000</v>
      </c>
      <c r="I596">
        <v>0.09</v>
      </c>
      <c r="J596">
        <f t="shared" si="130"/>
        <v>156862745.09803921</v>
      </c>
      <c r="K596">
        <f t="shared" si="121"/>
        <v>2140.1221916269042</v>
      </c>
      <c r="L596">
        <f t="shared" si="122"/>
        <v>23779.135462521157</v>
      </c>
      <c r="N596">
        <v>20000000000</v>
      </c>
      <c r="O596" s="2">
        <f t="shared" si="123"/>
        <v>4.8809330518627085</v>
      </c>
      <c r="P596" s="2">
        <f t="shared" si="124"/>
        <v>1.7409655233561025E-3</v>
      </c>
      <c r="Q596" s="2">
        <f t="shared" si="125"/>
        <v>3.5668703193781742E-4</v>
      </c>
      <c r="R596">
        <v>120000</v>
      </c>
      <c r="S596">
        <f t="shared" si="126"/>
        <v>122980.39215686274</v>
      </c>
      <c r="T596">
        <f t="shared" si="127"/>
        <v>7201.7122875581617</v>
      </c>
      <c r="U596">
        <f t="shared" si="128"/>
        <v>80019.025417312907</v>
      </c>
      <c r="V596">
        <f t="shared" si="129"/>
        <v>117170251.78116143</v>
      </c>
    </row>
    <row r="597" spans="5:22" x14ac:dyDescent="0.15">
      <c r="E597" s="1">
        <v>43883</v>
      </c>
      <c r="F597">
        <f t="shared" si="119"/>
        <v>97775523782.352203</v>
      </c>
      <c r="G597">
        <f t="shared" si="120"/>
        <v>34843089.602584571</v>
      </c>
      <c r="H597">
        <v>6000000</v>
      </c>
      <c r="I597">
        <v>0.09</v>
      </c>
      <c r="J597">
        <f t="shared" si="130"/>
        <v>156862745.09803921</v>
      </c>
      <c r="K597">
        <f t="shared" si="121"/>
        <v>2138.1479692286857</v>
      </c>
      <c r="L597">
        <f t="shared" si="122"/>
        <v>23757.19965809651</v>
      </c>
      <c r="N597">
        <v>20000000000</v>
      </c>
      <c r="O597" s="2">
        <f t="shared" si="123"/>
        <v>4.8887761891176105</v>
      </c>
      <c r="P597" s="2">
        <f t="shared" si="124"/>
        <v>1.7421544801292286E-3</v>
      </c>
      <c r="Q597" s="2">
        <f t="shared" si="125"/>
        <v>3.5635799487144761E-4</v>
      </c>
      <c r="R597">
        <v>120000</v>
      </c>
      <c r="S597">
        <f t="shared" si="126"/>
        <v>122980.39215686274</v>
      </c>
      <c r="T597">
        <f t="shared" si="127"/>
        <v>7202.6155416978081</v>
      </c>
      <c r="U597">
        <f t="shared" si="128"/>
        <v>80029.061574420091</v>
      </c>
      <c r="V597">
        <f t="shared" si="129"/>
        <v>117373251.19873561</v>
      </c>
    </row>
    <row r="598" spans="5:22" x14ac:dyDescent="0.15">
      <c r="E598" s="1">
        <v>43884</v>
      </c>
      <c r="F598">
        <f t="shared" si="119"/>
        <v>97932386527.450241</v>
      </c>
      <c r="G598">
        <f t="shared" si="120"/>
        <v>34866846.802242666</v>
      </c>
      <c r="H598">
        <v>6000000</v>
      </c>
      <c r="I598">
        <v>0.09</v>
      </c>
      <c r="J598">
        <f t="shared" si="130"/>
        <v>156862745.09803921</v>
      </c>
      <c r="K598">
        <f t="shared" si="121"/>
        <v>2136.1787272979136</v>
      </c>
      <c r="L598">
        <f t="shared" si="122"/>
        <v>23735.31919219904</v>
      </c>
      <c r="N598">
        <v>20000000000</v>
      </c>
      <c r="O598" s="2">
        <f t="shared" si="123"/>
        <v>4.8966193263725124</v>
      </c>
      <c r="P598" s="2">
        <f t="shared" si="124"/>
        <v>1.7433423401121333E-3</v>
      </c>
      <c r="Q598" s="2">
        <f t="shared" si="125"/>
        <v>3.5602978788298558E-4</v>
      </c>
      <c r="R598">
        <v>120000</v>
      </c>
      <c r="S598">
        <f t="shared" si="126"/>
        <v>122980.39215686274</v>
      </c>
      <c r="T598">
        <f t="shared" si="127"/>
        <v>7203.5165171540375</v>
      </c>
      <c r="U598">
        <f t="shared" si="128"/>
        <v>80039.072412822643</v>
      </c>
      <c r="V598">
        <f t="shared" si="129"/>
        <v>117576260.65246689</v>
      </c>
    </row>
    <row r="599" spans="5:22" x14ac:dyDescent="0.15">
      <c r="E599" s="1">
        <v>43885</v>
      </c>
      <c r="F599">
        <f t="shared" si="119"/>
        <v>98089249272.548279</v>
      </c>
      <c r="G599">
        <f t="shared" si="120"/>
        <v>34890582.121434867</v>
      </c>
      <c r="H599">
        <v>6000000</v>
      </c>
      <c r="I599">
        <v>0.09</v>
      </c>
      <c r="J599">
        <f t="shared" si="130"/>
        <v>156862745.09803921</v>
      </c>
      <c r="K599">
        <f t="shared" si="121"/>
        <v>2134.2144453255296</v>
      </c>
      <c r="L599">
        <f t="shared" si="122"/>
        <v>23713.493836950329</v>
      </c>
      <c r="N599">
        <v>20000000000</v>
      </c>
      <c r="O599" s="2">
        <f t="shared" si="123"/>
        <v>4.9044624636274143</v>
      </c>
      <c r="P599" s="2">
        <f t="shared" si="124"/>
        <v>1.7445291060717433E-3</v>
      </c>
      <c r="Q599" s="2">
        <f t="shared" si="125"/>
        <v>3.5570240755425489E-4</v>
      </c>
      <c r="R599">
        <v>120000</v>
      </c>
      <c r="S599">
        <f t="shared" si="126"/>
        <v>122980.39215686274</v>
      </c>
      <c r="T599">
        <f t="shared" si="127"/>
        <v>7204.4152233102377</v>
      </c>
      <c r="U599">
        <f t="shared" si="128"/>
        <v>80049.058036780421</v>
      </c>
      <c r="V599">
        <f t="shared" si="129"/>
        <v>117779280.11703658</v>
      </c>
    </row>
    <row r="600" spans="5:22" x14ac:dyDescent="0.15">
      <c r="E600" s="1">
        <v>43886</v>
      </c>
      <c r="F600">
        <f t="shared" si="119"/>
        <v>98246112017.646317</v>
      </c>
      <c r="G600">
        <f t="shared" si="120"/>
        <v>34914295.615271814</v>
      </c>
      <c r="H600">
        <v>6000000</v>
      </c>
      <c r="I600">
        <v>0.09</v>
      </c>
      <c r="J600">
        <f t="shared" si="130"/>
        <v>156862745.09803921</v>
      </c>
      <c r="K600">
        <f t="shared" si="121"/>
        <v>2132.2551029195379</v>
      </c>
      <c r="L600">
        <f t="shared" si="122"/>
        <v>23691.723365772643</v>
      </c>
      <c r="N600">
        <v>20000000000</v>
      </c>
      <c r="O600" s="2">
        <f t="shared" si="123"/>
        <v>4.9123056008823163</v>
      </c>
      <c r="P600" s="2">
        <f t="shared" si="124"/>
        <v>1.7457147807635907E-3</v>
      </c>
      <c r="Q600" s="2">
        <f t="shared" si="125"/>
        <v>3.5537585048658963E-4</v>
      </c>
      <c r="R600">
        <v>120000</v>
      </c>
      <c r="S600">
        <f t="shared" si="126"/>
        <v>122980.39215686274</v>
      </c>
      <c r="T600">
        <f t="shared" si="127"/>
        <v>7205.3116694962355</v>
      </c>
      <c r="U600">
        <f t="shared" si="128"/>
        <v>80059.018549958171</v>
      </c>
      <c r="V600">
        <f t="shared" si="129"/>
        <v>117982309.56723022</v>
      </c>
    </row>
    <row r="601" spans="5:22" x14ac:dyDescent="0.15">
      <c r="E601" s="1">
        <v>43887</v>
      </c>
      <c r="F601">
        <f t="shared" si="119"/>
        <v>98402974762.744354</v>
      </c>
      <c r="G601">
        <f t="shared" si="120"/>
        <v>34937987.33863759</v>
      </c>
      <c r="H601">
        <v>6000000</v>
      </c>
      <c r="I601">
        <v>0.09</v>
      </c>
      <c r="J601">
        <f t="shared" si="130"/>
        <v>156862745.09803921</v>
      </c>
      <c r="K601">
        <f t="shared" si="121"/>
        <v>2130.3006798041561</v>
      </c>
      <c r="L601">
        <f t="shared" si="122"/>
        <v>23670.007553379513</v>
      </c>
      <c r="N601">
        <v>20000000000</v>
      </c>
      <c r="O601" s="2">
        <f t="shared" si="123"/>
        <v>4.9201487381372173</v>
      </c>
      <c r="P601" s="2">
        <f t="shared" si="124"/>
        <v>1.7468993669318795E-3</v>
      </c>
      <c r="Q601" s="2">
        <f t="shared" si="125"/>
        <v>3.550501133006927E-4</v>
      </c>
      <c r="R601">
        <v>120000</v>
      </c>
      <c r="S601">
        <f t="shared" si="126"/>
        <v>122980.39215686274</v>
      </c>
      <c r="T601">
        <f t="shared" si="127"/>
        <v>7206.2058649886894</v>
      </c>
      <c r="U601">
        <f t="shared" si="128"/>
        <v>80068.954055429887</v>
      </c>
      <c r="V601">
        <f t="shared" si="129"/>
        <v>118185348.97793706</v>
      </c>
    </row>
    <row r="602" spans="5:22" x14ac:dyDescent="0.15">
      <c r="E602" s="1">
        <v>43888</v>
      </c>
      <c r="F602">
        <f t="shared" si="119"/>
        <v>98559837507.842392</v>
      </c>
      <c r="G602">
        <f t="shared" si="120"/>
        <v>34961657.346190967</v>
      </c>
      <c r="H602">
        <v>6000000</v>
      </c>
      <c r="I602">
        <v>0.09</v>
      </c>
      <c r="J602">
        <f t="shared" si="130"/>
        <v>156862745.09803921</v>
      </c>
      <c r="K602">
        <f t="shared" si="121"/>
        <v>2128.3511558189657</v>
      </c>
      <c r="L602">
        <f t="shared" si="122"/>
        <v>23648.346175766288</v>
      </c>
      <c r="N602">
        <v>20000000000</v>
      </c>
      <c r="O602" s="2">
        <f t="shared" si="123"/>
        <v>4.9279918753921192</v>
      </c>
      <c r="P602" s="2">
        <f t="shared" si="124"/>
        <v>1.7480828673095484E-3</v>
      </c>
      <c r="Q602" s="2">
        <f t="shared" si="125"/>
        <v>3.5472519263649428E-4</v>
      </c>
      <c r="R602">
        <v>120000</v>
      </c>
      <c r="S602">
        <f t="shared" si="126"/>
        <v>122980.39215686274</v>
      </c>
      <c r="T602">
        <f t="shared" si="127"/>
        <v>7207.0978190114738</v>
      </c>
      <c r="U602">
        <f t="shared" si="128"/>
        <v>80078.86465568305</v>
      </c>
      <c r="V602">
        <f t="shared" si="129"/>
        <v>118388398.32414936</v>
      </c>
    </row>
    <row r="603" spans="5:22" x14ac:dyDescent="0.15">
      <c r="E603" s="1">
        <v>43889</v>
      </c>
      <c r="F603">
        <f t="shared" si="119"/>
        <v>98716700252.94043</v>
      </c>
      <c r="G603">
        <f t="shared" si="120"/>
        <v>34985305.692366734</v>
      </c>
      <c r="H603">
        <v>6000000</v>
      </c>
      <c r="I603">
        <v>0.09</v>
      </c>
      <c r="J603">
        <f t="shared" si="130"/>
        <v>156862745.09803921</v>
      </c>
      <c r="K603">
        <f t="shared" si="121"/>
        <v>2126.4065109180738</v>
      </c>
      <c r="L603">
        <f t="shared" si="122"/>
        <v>23626.739010200821</v>
      </c>
      <c r="N603">
        <v>20000000000</v>
      </c>
      <c r="O603" s="2">
        <f t="shared" si="123"/>
        <v>4.9358350126470212</v>
      </c>
      <c r="P603" s="2">
        <f t="shared" si="124"/>
        <v>1.7492652846183368E-3</v>
      </c>
      <c r="Q603" s="2">
        <f t="shared" si="125"/>
        <v>3.5440108515301231E-4</v>
      </c>
      <c r="R603">
        <v>120000</v>
      </c>
      <c r="S603">
        <f t="shared" si="126"/>
        <v>122980.39215686274</v>
      </c>
      <c r="T603">
        <f t="shared" si="127"/>
        <v>7207.987540736066</v>
      </c>
      <c r="U603">
        <f t="shared" si="128"/>
        <v>80088.75045262296</v>
      </c>
      <c r="V603">
        <f t="shared" si="129"/>
        <v>118591457.58096191</v>
      </c>
    </row>
    <row r="604" spans="5:22" x14ac:dyDescent="0.15">
      <c r="E604" s="1">
        <v>43890</v>
      </c>
      <c r="F604">
        <f t="shared" si="119"/>
        <v>98873562998.038467</v>
      </c>
      <c r="G604">
        <f t="shared" si="120"/>
        <v>35008932.431376934</v>
      </c>
      <c r="H604">
        <v>6000000</v>
      </c>
      <c r="I604">
        <v>0.09</v>
      </c>
      <c r="J604">
        <f t="shared" si="130"/>
        <v>156862745.09803921</v>
      </c>
      <c r="K604">
        <f t="shared" si="121"/>
        <v>2124.4667251692831</v>
      </c>
      <c r="L604">
        <f t="shared" si="122"/>
        <v>23605.185835214259</v>
      </c>
      <c r="N604">
        <v>20000000000</v>
      </c>
      <c r="O604" s="2">
        <f t="shared" si="123"/>
        <v>4.9436781499019231</v>
      </c>
      <c r="P604" s="2">
        <f t="shared" si="124"/>
        <v>1.7504466215688466E-3</v>
      </c>
      <c r="Q604" s="2">
        <f t="shared" si="125"/>
        <v>3.5407778752821387E-4</v>
      </c>
      <c r="R604">
        <v>120000</v>
      </c>
      <c r="S604">
        <f t="shared" si="126"/>
        <v>122980.39215686274</v>
      </c>
      <c r="T604">
        <f t="shared" si="127"/>
        <v>7208.8750392819256</v>
      </c>
      <c r="U604">
        <f t="shared" si="128"/>
        <v>80098.611547576947</v>
      </c>
      <c r="V604">
        <f t="shared" si="129"/>
        <v>118794526.7235714</v>
      </c>
    </row>
    <row r="605" spans="5:22" x14ac:dyDescent="0.15">
      <c r="E605" s="1">
        <v>43891</v>
      </c>
      <c r="F605">
        <f t="shared" si="119"/>
        <v>99030425743.136505</v>
      </c>
      <c r="G605">
        <f t="shared" si="120"/>
        <v>35032537.617212147</v>
      </c>
      <c r="H605">
        <v>6000000</v>
      </c>
      <c r="I605">
        <v>0.09</v>
      </c>
      <c r="J605">
        <f t="shared" si="130"/>
        <v>156862745.09803921</v>
      </c>
      <c r="K605">
        <f t="shared" si="121"/>
        <v>2122.5317787532672</v>
      </c>
      <c r="L605">
        <f t="shared" si="122"/>
        <v>23583.686430591857</v>
      </c>
      <c r="N605">
        <v>20000000000</v>
      </c>
      <c r="O605" s="2">
        <f t="shared" si="123"/>
        <v>4.951521287156825</v>
      </c>
      <c r="P605" s="2">
        <f t="shared" si="124"/>
        <v>1.7516268808606074E-3</v>
      </c>
      <c r="Q605" s="2">
        <f t="shared" si="125"/>
        <v>3.5375529645887788E-4</v>
      </c>
      <c r="R605">
        <v>120000</v>
      </c>
      <c r="S605">
        <f t="shared" si="126"/>
        <v>122980.39215686274</v>
      </c>
      <c r="T605">
        <f t="shared" si="127"/>
        <v>7209.7603237168687</v>
      </c>
      <c r="U605">
        <f t="shared" si="128"/>
        <v>80108.448041298543</v>
      </c>
      <c r="V605">
        <f t="shared" si="129"/>
        <v>118997605.72727585</v>
      </c>
    </row>
    <row r="606" spans="5:22" x14ac:dyDescent="0.15">
      <c r="E606" s="1">
        <v>43892</v>
      </c>
      <c r="F606">
        <f t="shared" si="119"/>
        <v>99187288488.234543</v>
      </c>
      <c r="G606">
        <f t="shared" si="120"/>
        <v>35056121.303642735</v>
      </c>
      <c r="H606">
        <v>6000000</v>
      </c>
      <c r="I606">
        <v>0.09</v>
      </c>
      <c r="J606">
        <f t="shared" si="130"/>
        <v>156862745.09803921</v>
      </c>
      <c r="K606">
        <f t="shared" si="121"/>
        <v>2120.6016519627537</v>
      </c>
      <c r="L606">
        <f t="shared" si="122"/>
        <v>23562.240577363933</v>
      </c>
      <c r="N606">
        <v>20000000000</v>
      </c>
      <c r="O606" s="2">
        <f t="shared" si="123"/>
        <v>4.959364424411727</v>
      </c>
      <c r="P606" s="2">
        <f t="shared" si="124"/>
        <v>1.7528060651821368E-3</v>
      </c>
      <c r="Q606" s="2">
        <f t="shared" si="125"/>
        <v>3.5343360866045895E-4</v>
      </c>
      <c r="R606">
        <v>120000</v>
      </c>
      <c r="S606">
        <f t="shared" si="126"/>
        <v>122980.39215686274</v>
      </c>
      <c r="T606">
        <f t="shared" si="127"/>
        <v>7210.6434030574455</v>
      </c>
      <c r="U606">
        <f t="shared" si="128"/>
        <v>80118.260033971615</v>
      </c>
      <c r="V606">
        <f t="shared" si="129"/>
        <v>119200694.56747402</v>
      </c>
    </row>
    <row r="607" spans="5:22" x14ac:dyDescent="0.15">
      <c r="E607" s="1">
        <v>43893</v>
      </c>
      <c r="F607">
        <f t="shared" si="119"/>
        <v>99344151233.332581</v>
      </c>
      <c r="G607">
        <f t="shared" si="120"/>
        <v>35079683.544220097</v>
      </c>
      <c r="H607">
        <v>6000000</v>
      </c>
      <c r="I607">
        <v>0.09</v>
      </c>
      <c r="J607">
        <f t="shared" si="130"/>
        <v>156862745.09803921</v>
      </c>
      <c r="K607">
        <f t="shared" si="121"/>
        <v>2118.6763252017158</v>
      </c>
      <c r="L607">
        <f t="shared" si="122"/>
        <v>23540.848057796844</v>
      </c>
      <c r="N607">
        <v>20000000000</v>
      </c>
      <c r="O607" s="2">
        <f t="shared" si="123"/>
        <v>4.9672075616666289</v>
      </c>
      <c r="P607" s="2">
        <f t="shared" si="124"/>
        <v>1.7539841772110049E-3</v>
      </c>
      <c r="Q607" s="2">
        <f t="shared" si="125"/>
        <v>3.5311272086695265E-4</v>
      </c>
      <c r="R607">
        <v>120000</v>
      </c>
      <c r="S607">
        <f t="shared" si="126"/>
        <v>122980.39215686274</v>
      </c>
      <c r="T607">
        <f t="shared" si="127"/>
        <v>7211.5242862693103</v>
      </c>
      <c r="U607">
        <f t="shared" si="128"/>
        <v>80128.04762521456</v>
      </c>
      <c r="V607">
        <f t="shared" si="129"/>
        <v>119403793.21966486</v>
      </c>
    </row>
    <row r="608" spans="5:22" x14ac:dyDescent="0.15">
      <c r="E608" s="1">
        <v>43894</v>
      </c>
      <c r="F608">
        <f t="shared" si="119"/>
        <v>99501013978.430618</v>
      </c>
      <c r="G608">
        <f t="shared" si="120"/>
        <v>35103224.392277896</v>
      </c>
      <c r="H608">
        <v>6000000</v>
      </c>
      <c r="I608">
        <v>0.09</v>
      </c>
      <c r="J608">
        <f t="shared" si="130"/>
        <v>156862745.09803921</v>
      </c>
      <c r="K608">
        <f t="shared" si="121"/>
        <v>2116.7557789845687</v>
      </c>
      <c r="L608">
        <f t="shared" si="122"/>
        <v>23519.508655384096</v>
      </c>
      <c r="N608">
        <v>20000000000</v>
      </c>
      <c r="O608" s="2">
        <f t="shared" si="123"/>
        <v>4.9750506989215308</v>
      </c>
      <c r="P608" s="2">
        <f t="shared" si="124"/>
        <v>1.7551612196138949E-3</v>
      </c>
      <c r="Q608" s="2">
        <f t="shared" si="125"/>
        <v>3.5279262983076149E-4</v>
      </c>
      <c r="R608">
        <v>120000</v>
      </c>
      <c r="S608">
        <f t="shared" si="126"/>
        <v>122980.39215686274</v>
      </c>
      <c r="T608">
        <f t="shared" si="127"/>
        <v>7212.4029822675848</v>
      </c>
      <c r="U608">
        <f t="shared" si="128"/>
        <v>80137.810914084272</v>
      </c>
      <c r="V608">
        <f t="shared" si="129"/>
        <v>119606901.65944694</v>
      </c>
    </row>
    <row r="609" spans="5:22" x14ac:dyDescent="0.15">
      <c r="E609" s="1">
        <v>43895</v>
      </c>
      <c r="F609">
        <f t="shared" si="119"/>
        <v>99657876723.528656</v>
      </c>
      <c r="G609">
        <f t="shared" si="120"/>
        <v>35126743.900933281</v>
      </c>
      <c r="H609">
        <v>6000000</v>
      </c>
      <c r="I609">
        <v>0.09</v>
      </c>
      <c r="J609">
        <f t="shared" si="130"/>
        <v>156862745.09803921</v>
      </c>
      <c r="K609">
        <f t="shared" si="121"/>
        <v>2114.8399939353749</v>
      </c>
      <c r="L609">
        <f t="shared" si="122"/>
        <v>23498.222154837498</v>
      </c>
      <c r="N609">
        <v>20000000000</v>
      </c>
      <c r="O609" s="2">
        <f t="shared" si="123"/>
        <v>4.9828938361764328</v>
      </c>
      <c r="P609" s="2">
        <f t="shared" si="124"/>
        <v>1.7563371950466641E-3</v>
      </c>
      <c r="Q609" s="2">
        <f t="shared" si="125"/>
        <v>3.5247333232256249E-4</v>
      </c>
      <c r="R609">
        <v>120000</v>
      </c>
      <c r="S609">
        <f t="shared" si="126"/>
        <v>122980.39215686274</v>
      </c>
      <c r="T609">
        <f t="shared" si="127"/>
        <v>7213.2794999172265</v>
      </c>
      <c r="U609">
        <f t="shared" si="128"/>
        <v>80147.549999080293</v>
      </c>
      <c r="V609">
        <f t="shared" si="129"/>
        <v>119810019.86251789</v>
      </c>
    </row>
    <row r="610" spans="5:22" x14ac:dyDescent="0.15">
      <c r="E610" s="1">
        <v>43896</v>
      </c>
      <c r="F610">
        <f t="shared" si="119"/>
        <v>99814739468.626694</v>
      </c>
      <c r="G610">
        <f t="shared" si="120"/>
        <v>35150242.123088121</v>
      </c>
      <c r="H610">
        <v>6000000</v>
      </c>
      <c r="I610">
        <v>0.09</v>
      </c>
      <c r="J610">
        <f t="shared" si="130"/>
        <v>156862745.09803921</v>
      </c>
      <c r="K610">
        <f t="shared" si="121"/>
        <v>2112.9289507870558</v>
      </c>
      <c r="L610">
        <f t="shared" si="122"/>
        <v>23476.988342078399</v>
      </c>
      <c r="N610">
        <v>20000000000</v>
      </c>
      <c r="O610" s="2">
        <f t="shared" si="123"/>
        <v>4.9907369734313347</v>
      </c>
      <c r="P610" s="2">
        <f t="shared" si="124"/>
        <v>1.7575121061544061E-3</v>
      </c>
      <c r="Q610" s="2">
        <f t="shared" si="125"/>
        <v>3.5215482513117598E-4</v>
      </c>
      <c r="R610">
        <v>120000</v>
      </c>
      <c r="S610">
        <f t="shared" si="126"/>
        <v>122980.39215686274</v>
      </c>
      <c r="T610">
        <f t="shared" si="127"/>
        <v>7214.1538480333838</v>
      </c>
      <c r="U610">
        <f t="shared" si="128"/>
        <v>80157.264978148713</v>
      </c>
      <c r="V610">
        <f t="shared" si="129"/>
        <v>120013147.80467384</v>
      </c>
    </row>
    <row r="611" spans="5:22" x14ac:dyDescent="0.15">
      <c r="E611" s="1">
        <v>43897</v>
      </c>
      <c r="F611">
        <f t="shared" si="119"/>
        <v>99971602213.724731</v>
      </c>
      <c r="G611">
        <f t="shared" si="120"/>
        <v>35173719.111430198</v>
      </c>
      <c r="H611">
        <v>6000000</v>
      </c>
      <c r="I611">
        <v>0.09</v>
      </c>
      <c r="J611">
        <f t="shared" si="130"/>
        <v>156862745.09803921</v>
      </c>
      <c r="K611">
        <f t="shared" si="121"/>
        <v>2111.0226303806098</v>
      </c>
      <c r="L611">
        <f t="shared" si="122"/>
        <v>23455.807004228998</v>
      </c>
      <c r="N611">
        <v>20000000000</v>
      </c>
      <c r="O611" s="2">
        <f t="shared" si="123"/>
        <v>4.9985801106862366</v>
      </c>
      <c r="P611" s="2">
        <f t="shared" si="124"/>
        <v>1.7586859555715098E-3</v>
      </c>
      <c r="Q611" s="2">
        <f t="shared" si="125"/>
        <v>3.5183710506343497E-4</v>
      </c>
      <c r="R611">
        <v>120000</v>
      </c>
      <c r="S611">
        <f t="shared" si="126"/>
        <v>122980.39215686274</v>
      </c>
      <c r="T611">
        <f t="shared" si="127"/>
        <v>7215.0260353817648</v>
      </c>
      <c r="U611">
        <f t="shared" si="128"/>
        <v>80166.955948686285</v>
      </c>
      <c r="V611">
        <f t="shared" si="129"/>
        <v>120216285.46180886</v>
      </c>
    </row>
    <row r="612" spans="5:22" x14ac:dyDescent="0.15">
      <c r="E612" s="1">
        <v>43898</v>
      </c>
      <c r="F612">
        <f t="shared" si="119"/>
        <v>100128464958.82277</v>
      </c>
      <c r="G612">
        <f t="shared" si="120"/>
        <v>35197174.918434426</v>
      </c>
      <c r="H612">
        <v>6000000</v>
      </c>
      <c r="I612">
        <v>0.09</v>
      </c>
      <c r="J612">
        <f t="shared" si="130"/>
        <v>156862745.09803921</v>
      </c>
      <c r="K612">
        <f t="shared" si="121"/>
        <v>2109.1210136643394</v>
      </c>
      <c r="L612">
        <f t="shared" si="122"/>
        <v>23434.677929603771</v>
      </c>
      <c r="N612">
        <v>20000000000</v>
      </c>
      <c r="O612" s="2">
        <f t="shared" si="123"/>
        <v>5.0064232479411386</v>
      </c>
      <c r="P612" s="2">
        <f t="shared" si="124"/>
        <v>1.7598587459217213E-3</v>
      </c>
      <c r="Q612" s="2">
        <f t="shared" si="125"/>
        <v>3.5152016894405658E-4</v>
      </c>
      <c r="R612">
        <v>120000</v>
      </c>
      <c r="S612">
        <f t="shared" si="126"/>
        <v>122980.39215686274</v>
      </c>
      <c r="T612">
        <f t="shared" si="127"/>
        <v>7215.8960706789721</v>
      </c>
      <c r="U612">
        <f t="shared" si="128"/>
        <v>80176.623007544142</v>
      </c>
      <c r="V612">
        <f t="shared" si="129"/>
        <v>120419432.80991441</v>
      </c>
    </row>
    <row r="613" spans="5:22" x14ac:dyDescent="0.15">
      <c r="E613" s="1">
        <v>43899</v>
      </c>
      <c r="F613">
        <f t="shared" si="119"/>
        <v>100285327703.92081</v>
      </c>
      <c r="G613">
        <f t="shared" si="120"/>
        <v>35220609.596364029</v>
      </c>
      <c r="H613">
        <v>6000000</v>
      </c>
      <c r="I613">
        <v>0.09</v>
      </c>
      <c r="J613">
        <f t="shared" si="130"/>
        <v>156862745.09803921</v>
      </c>
      <c r="K613">
        <f t="shared" si="121"/>
        <v>2107.2240816930807</v>
      </c>
      <c r="L613">
        <f t="shared" si="122"/>
        <v>23413.600907700897</v>
      </c>
      <c r="N613">
        <v>20000000000</v>
      </c>
      <c r="O613" s="2">
        <f t="shared" si="123"/>
        <v>5.0142663851960405</v>
      </c>
      <c r="P613" s="2">
        <f t="shared" si="124"/>
        <v>1.7610304798182015E-3</v>
      </c>
      <c r="Q613" s="2">
        <f t="shared" si="125"/>
        <v>3.5120401361551343E-4</v>
      </c>
      <c r="R613">
        <v>120000</v>
      </c>
      <c r="S613">
        <f t="shared" si="126"/>
        <v>122980.39215686274</v>
      </c>
      <c r="T613">
        <f t="shared" si="127"/>
        <v>7216.7639625928787</v>
      </c>
      <c r="U613">
        <f t="shared" si="128"/>
        <v>80186.266251031993</v>
      </c>
      <c r="V613">
        <f t="shared" si="129"/>
        <v>120622589.82507883</v>
      </c>
    </row>
    <row r="614" spans="5:22" x14ac:dyDescent="0.15">
      <c r="E614" s="1">
        <v>43900</v>
      </c>
      <c r="F614">
        <f t="shared" si="119"/>
        <v>100442190449.01884</v>
      </c>
      <c r="G614">
        <f t="shared" si="120"/>
        <v>35244023.197271727</v>
      </c>
      <c r="H614">
        <v>6000000</v>
      </c>
      <c r="I614">
        <v>0.09</v>
      </c>
      <c r="J614">
        <f t="shared" si="130"/>
        <v>156862745.09803921</v>
      </c>
      <c r="K614">
        <f t="shared" si="121"/>
        <v>2105.331815627444</v>
      </c>
      <c r="L614">
        <f t="shared" si="122"/>
        <v>23392.575729193824</v>
      </c>
      <c r="N614">
        <v>20000000000</v>
      </c>
      <c r="O614" s="2">
        <f t="shared" si="123"/>
        <v>5.0221095224509424</v>
      </c>
      <c r="P614" s="2">
        <f t="shared" si="124"/>
        <v>1.7622011598635863E-3</v>
      </c>
      <c r="Q614" s="2">
        <f t="shared" si="125"/>
        <v>3.5088863593790736E-4</v>
      </c>
      <c r="R614">
        <v>120000</v>
      </c>
      <c r="S614">
        <f t="shared" si="126"/>
        <v>122980.39215686274</v>
      </c>
      <c r="T614">
        <f t="shared" si="127"/>
        <v>7217.6297197429549</v>
      </c>
      <c r="U614">
        <f t="shared" si="128"/>
        <v>80195.885774921728</v>
      </c>
      <c r="V614">
        <f t="shared" si="129"/>
        <v>120825756.48348673</v>
      </c>
    </row>
    <row r="615" spans="5:22" x14ac:dyDescent="0.15">
      <c r="E615" s="1">
        <v>43901</v>
      </c>
      <c r="F615">
        <f t="shared" si="119"/>
        <v>100599053194.11688</v>
      </c>
      <c r="G615">
        <f t="shared" si="120"/>
        <v>35267415.773000918</v>
      </c>
      <c r="H615">
        <v>6000000</v>
      </c>
      <c r="I615">
        <v>0.09</v>
      </c>
      <c r="J615">
        <f t="shared" si="130"/>
        <v>156862745.09803921</v>
      </c>
      <c r="K615">
        <f t="shared" si="121"/>
        <v>2103.4441967330595</v>
      </c>
      <c r="L615">
        <f t="shared" si="122"/>
        <v>23371.602185922882</v>
      </c>
      <c r="N615">
        <v>20000000000</v>
      </c>
      <c r="O615" s="2">
        <f t="shared" si="123"/>
        <v>5.0299526597058444</v>
      </c>
      <c r="P615" s="2">
        <f t="shared" si="124"/>
        <v>1.7633707886500459E-3</v>
      </c>
      <c r="Q615" s="2">
        <f t="shared" si="125"/>
        <v>3.5057403278884324E-4</v>
      </c>
      <c r="R615">
        <v>120000</v>
      </c>
      <c r="S615">
        <f t="shared" si="126"/>
        <v>122980.39215686274</v>
      </c>
      <c r="T615">
        <f t="shared" si="127"/>
        <v>7218.4933507006244</v>
      </c>
      <c r="U615">
        <f t="shared" si="128"/>
        <v>80205.481674451381</v>
      </c>
      <c r="V615">
        <f t="shared" si="129"/>
        <v>121028932.76141852</v>
      </c>
    </row>
    <row r="616" spans="5:22" x14ac:dyDescent="0.15">
      <c r="E616" s="1">
        <v>43902</v>
      </c>
      <c r="F616">
        <f t="shared" si="119"/>
        <v>100755915939.21492</v>
      </c>
      <c r="G616">
        <f t="shared" si="120"/>
        <v>35290787.375186838</v>
      </c>
      <c r="H616">
        <v>6000000</v>
      </c>
      <c r="I616">
        <v>0.09</v>
      </c>
      <c r="J616">
        <f t="shared" si="130"/>
        <v>156862745.09803921</v>
      </c>
      <c r="K616">
        <f t="shared" si="121"/>
        <v>2101.561206379828</v>
      </c>
      <c r="L616">
        <f t="shared" si="122"/>
        <v>23350.680070886978</v>
      </c>
      <c r="N616">
        <v>20000000000</v>
      </c>
      <c r="O616" s="2">
        <f t="shared" si="123"/>
        <v>5.0377957969607463</v>
      </c>
      <c r="P616" s="2">
        <f t="shared" si="124"/>
        <v>1.7645393687593419E-3</v>
      </c>
      <c r="Q616" s="2">
        <f t="shared" si="125"/>
        <v>3.5026020106330465E-4</v>
      </c>
      <c r="R616">
        <v>120000</v>
      </c>
      <c r="S616">
        <f t="shared" si="126"/>
        <v>122980.39215686274</v>
      </c>
      <c r="T616">
        <f t="shared" si="127"/>
        <v>7219.3548639896062</v>
      </c>
      <c r="U616">
        <f t="shared" si="128"/>
        <v>80215.054044328965</v>
      </c>
      <c r="V616">
        <f t="shared" si="129"/>
        <v>121232118.63524984</v>
      </c>
    </row>
    <row r="617" spans="5:22" x14ac:dyDescent="0.15">
      <c r="E617" s="1">
        <v>43903</v>
      </c>
      <c r="F617">
        <f t="shared" ref="F617:F680" si="131">F616+J616</f>
        <v>100912778684.31296</v>
      </c>
      <c r="G617">
        <f t="shared" ref="G617:G680" si="132">G616+L616</f>
        <v>35314138.055257723</v>
      </c>
      <c r="H617">
        <v>6000000</v>
      </c>
      <c r="I617">
        <v>0.09</v>
      </c>
      <c r="J617">
        <f t="shared" si="130"/>
        <v>156862745.09803921</v>
      </c>
      <c r="K617">
        <f t="shared" ref="K617:K680" si="133">H617*G617/F617</f>
        <v>2099.6828260411799</v>
      </c>
      <c r="L617">
        <f t="shared" ref="L617:L680" si="134">K617/I617</f>
        <v>23329.809178235333</v>
      </c>
      <c r="N617">
        <v>20000000000</v>
      </c>
      <c r="O617" s="2">
        <f t="shared" ref="O617:O680" si="135">F617/N617</f>
        <v>5.0456389342156482</v>
      </c>
      <c r="P617" s="2">
        <f t="shared" ref="P617:P680" si="136">G617/N617</f>
        <v>1.7657069027628861E-3</v>
      </c>
      <c r="Q617" s="2">
        <f t="shared" ref="Q617:Q680" si="137">G617/F617</f>
        <v>3.4994713767352994E-4</v>
      </c>
      <c r="R617">
        <v>120000</v>
      </c>
      <c r="S617">
        <f t="shared" ref="S617:S680" si="138">J617*49%/75000000*R617</f>
        <v>122980.39215686274</v>
      </c>
      <c r="T617">
        <f t="shared" ref="T617:T680" si="139">V617/F617*H617</f>
        <v>7220.214268086248</v>
      </c>
      <c r="U617">
        <f t="shared" ref="U617:U680" si="140">T617/I617</f>
        <v>80224.602978736089</v>
      </c>
      <c r="V617">
        <f t="shared" ref="V617:V680" si="141">V616+U616+S617</f>
        <v>121435314.08145104</v>
      </c>
    </row>
    <row r="618" spans="5:22" x14ac:dyDescent="0.15">
      <c r="E618" s="1">
        <v>43904</v>
      </c>
      <c r="F618">
        <f t="shared" si="131"/>
        <v>101069641429.411</v>
      </c>
      <c r="G618">
        <f t="shared" si="132"/>
        <v>35337467.864435956</v>
      </c>
      <c r="H618">
        <v>6000000</v>
      </c>
      <c r="I618">
        <v>0.09</v>
      </c>
      <c r="J618">
        <f t="shared" si="130"/>
        <v>156862745.09803921</v>
      </c>
      <c r="K618">
        <f t="shared" si="133"/>
        <v>2097.8090372933398</v>
      </c>
      <c r="L618">
        <f t="shared" si="134"/>
        <v>23308.989303259332</v>
      </c>
      <c r="N618">
        <v>20000000000</v>
      </c>
      <c r="O618" s="2">
        <f t="shared" si="135"/>
        <v>5.0534820714705502</v>
      </c>
      <c r="P618" s="2">
        <f t="shared" si="136"/>
        <v>1.7668733932217978E-3</v>
      </c>
      <c r="Q618" s="2">
        <f t="shared" si="137"/>
        <v>3.4963483954888997E-4</v>
      </c>
      <c r="R618">
        <v>120000</v>
      </c>
      <c r="S618">
        <f t="shared" si="138"/>
        <v>122980.39215686274</v>
      </c>
      <c r="T618">
        <f t="shared" si="139"/>
        <v>7221.0715714198723</v>
      </c>
      <c r="U618">
        <f t="shared" si="140"/>
        <v>80234.128571331923</v>
      </c>
      <c r="V618">
        <f t="shared" si="141"/>
        <v>121638519.07658665</v>
      </c>
    </row>
    <row r="619" spans="5:22" x14ac:dyDescent="0.15">
      <c r="E619" s="1">
        <v>43905</v>
      </c>
      <c r="F619">
        <f t="shared" si="131"/>
        <v>101226504174.50903</v>
      </c>
      <c r="G619">
        <f t="shared" si="132"/>
        <v>35360776.853739217</v>
      </c>
      <c r="H619">
        <v>6000000</v>
      </c>
      <c r="I619">
        <v>0.09</v>
      </c>
      <c r="J619">
        <f t="shared" si="130"/>
        <v>156862745.09803921</v>
      </c>
      <c r="K619">
        <f t="shared" si="133"/>
        <v>2095.9398218145998</v>
      </c>
      <c r="L619">
        <f t="shared" si="134"/>
        <v>23288.220242384443</v>
      </c>
      <c r="N619">
        <v>20000000000</v>
      </c>
      <c r="O619" s="2">
        <f t="shared" si="135"/>
        <v>5.0613252087254512</v>
      </c>
      <c r="P619" s="2">
        <f t="shared" si="136"/>
        <v>1.7680388426869608E-3</v>
      </c>
      <c r="Q619" s="2">
        <f t="shared" si="137"/>
        <v>3.4932330363576661E-4</v>
      </c>
      <c r="R619">
        <v>120000</v>
      </c>
      <c r="S619">
        <f t="shared" si="138"/>
        <v>122980.39215686274</v>
      </c>
      <c r="T619">
        <f t="shared" si="139"/>
        <v>7221.9267823730988</v>
      </c>
      <c r="U619">
        <f t="shared" si="140"/>
        <v>80243.630915256654</v>
      </c>
      <c r="V619">
        <f t="shared" si="141"/>
        <v>121841733.59731485</v>
      </c>
    </row>
    <row r="620" spans="5:22" x14ac:dyDescent="0.15">
      <c r="E620" s="1">
        <v>43906</v>
      </c>
      <c r="F620">
        <f t="shared" si="131"/>
        <v>101383366919.60707</v>
      </c>
      <c r="G620">
        <f t="shared" si="132"/>
        <v>35384065.073981598</v>
      </c>
      <c r="H620">
        <v>6000000</v>
      </c>
      <c r="I620">
        <v>0.09</v>
      </c>
      <c r="J620">
        <f t="shared" si="130"/>
        <v>156862745.09803921</v>
      </c>
      <c r="K620">
        <f t="shared" si="133"/>
        <v>2094.0751613845932</v>
      </c>
      <c r="L620">
        <f t="shared" si="134"/>
        <v>23267.501793162148</v>
      </c>
      <c r="N620">
        <v>20000000000</v>
      </c>
      <c r="O620" s="2">
        <f t="shared" si="135"/>
        <v>5.0691683459803532</v>
      </c>
      <c r="P620" s="2">
        <f t="shared" si="136"/>
        <v>1.76920325369908E-3</v>
      </c>
      <c r="Q620" s="2">
        <f t="shared" si="137"/>
        <v>3.4901252689743215E-4</v>
      </c>
      <c r="R620">
        <v>120000</v>
      </c>
      <c r="S620">
        <f t="shared" si="138"/>
        <v>122980.39215686274</v>
      </c>
      <c r="T620">
        <f t="shared" si="139"/>
        <v>7222.7799092821833</v>
      </c>
      <c r="U620">
        <f t="shared" si="140"/>
        <v>80253.110103135376</v>
      </c>
      <c r="V620">
        <f t="shared" si="141"/>
        <v>122044957.62038697</v>
      </c>
    </row>
    <row r="621" spans="5:22" x14ac:dyDescent="0.15">
      <c r="E621" s="1">
        <v>43907</v>
      </c>
      <c r="F621">
        <f t="shared" si="131"/>
        <v>101540229664.70511</v>
      </c>
      <c r="G621">
        <f t="shared" si="132"/>
        <v>35407332.575774759</v>
      </c>
      <c r="H621">
        <v>6000000</v>
      </c>
      <c r="I621">
        <v>0.09</v>
      </c>
      <c r="J621">
        <f t="shared" si="130"/>
        <v>156862745.09803921</v>
      </c>
      <c r="K621">
        <f t="shared" si="133"/>
        <v>2092.2150378835813</v>
      </c>
      <c r="L621">
        <f t="shared" si="134"/>
        <v>23246.833754262014</v>
      </c>
      <c r="N621">
        <v>20000000000</v>
      </c>
      <c r="O621" s="2">
        <f t="shared" si="135"/>
        <v>5.0770114832352551</v>
      </c>
      <c r="P621" s="2">
        <f t="shared" si="136"/>
        <v>1.7703666287887379E-3</v>
      </c>
      <c r="Q621" s="2">
        <f t="shared" si="137"/>
        <v>3.4870250631393023E-4</v>
      </c>
      <c r="R621">
        <v>120000</v>
      </c>
      <c r="S621">
        <f t="shared" si="138"/>
        <v>122980.39215686274</v>
      </c>
      <c r="T621">
        <f t="shared" si="139"/>
        <v>7223.63096043734</v>
      </c>
      <c r="U621">
        <f t="shared" si="140"/>
        <v>80262.566227081552</v>
      </c>
      <c r="V621">
        <f t="shared" si="141"/>
        <v>122248191.12264697</v>
      </c>
    </row>
    <row r="622" spans="5:22" x14ac:dyDescent="0.15">
      <c r="E622" s="1">
        <v>43908</v>
      </c>
      <c r="F622">
        <f t="shared" si="131"/>
        <v>101697092409.80315</v>
      </c>
      <c r="G622">
        <f t="shared" si="132"/>
        <v>35430579.409529023</v>
      </c>
      <c r="H622">
        <v>6000000</v>
      </c>
      <c r="I622">
        <v>0.09</v>
      </c>
      <c r="J622">
        <f t="shared" si="130"/>
        <v>156862745.09803921</v>
      </c>
      <c r="K622">
        <f t="shared" si="133"/>
        <v>2090.3594332917428</v>
      </c>
      <c r="L622">
        <f t="shared" si="134"/>
        <v>23226.21592546381</v>
      </c>
      <c r="N622">
        <v>20000000000</v>
      </c>
      <c r="O622" s="2">
        <f t="shared" si="135"/>
        <v>5.084854620490157</v>
      </c>
      <c r="P622" s="2">
        <f t="shared" si="136"/>
        <v>1.7715289704764512E-3</v>
      </c>
      <c r="Q622" s="2">
        <f t="shared" si="137"/>
        <v>3.4839323888195719E-4</v>
      </c>
      <c r="R622">
        <v>120000</v>
      </c>
      <c r="S622">
        <f t="shared" si="138"/>
        <v>122980.39215686274</v>
      </c>
      <c r="T622">
        <f t="shared" si="139"/>
        <v>7224.4799440830711</v>
      </c>
      <c r="U622">
        <f t="shared" si="140"/>
        <v>80271.999378700799</v>
      </c>
      <c r="V622">
        <f t="shared" si="141"/>
        <v>122451434.08103092</v>
      </c>
    </row>
    <row r="623" spans="5:22" x14ac:dyDescent="0.15">
      <c r="E623" s="1">
        <v>43909</v>
      </c>
      <c r="F623">
        <f t="shared" si="131"/>
        <v>101853955154.90118</v>
      </c>
      <c r="G623">
        <f t="shared" si="132"/>
        <v>35453805.625454485</v>
      </c>
      <c r="H623">
        <v>6000000</v>
      </c>
      <c r="I623">
        <v>0.09</v>
      </c>
      <c r="J623">
        <f t="shared" si="130"/>
        <v>156862745.09803921</v>
      </c>
      <c r="K623">
        <f t="shared" si="133"/>
        <v>2088.5083296884691</v>
      </c>
      <c r="L623">
        <f t="shared" si="134"/>
        <v>23205.648107649657</v>
      </c>
      <c r="N623">
        <v>20000000000</v>
      </c>
      <c r="O623" s="2">
        <f t="shared" si="135"/>
        <v>5.092697757745059</v>
      </c>
      <c r="P623" s="2">
        <f t="shared" si="136"/>
        <v>1.7726902812727242E-3</v>
      </c>
      <c r="Q623" s="2">
        <f t="shared" si="137"/>
        <v>3.4808472161474487E-4</v>
      </c>
      <c r="R623">
        <v>120000</v>
      </c>
      <c r="S623">
        <f t="shared" si="138"/>
        <v>122980.39215686274</v>
      </c>
      <c r="T623">
        <f t="shared" si="139"/>
        <v>7225.326868418485</v>
      </c>
      <c r="U623">
        <f t="shared" si="140"/>
        <v>80281.409649094276</v>
      </c>
      <c r="V623">
        <f t="shared" si="141"/>
        <v>122654686.47256649</v>
      </c>
    </row>
    <row r="624" spans="5:22" x14ac:dyDescent="0.15">
      <c r="E624" s="1">
        <v>43910</v>
      </c>
      <c r="F624">
        <f t="shared" si="131"/>
        <v>102010817899.99922</v>
      </c>
      <c r="G624">
        <f t="shared" si="132"/>
        <v>35477011.273562133</v>
      </c>
      <c r="H624">
        <v>6000000</v>
      </c>
      <c r="I624">
        <v>0.09</v>
      </c>
      <c r="J624">
        <f t="shared" si="130"/>
        <v>156862745.09803921</v>
      </c>
      <c r="K624">
        <f t="shared" si="133"/>
        <v>2086.6617092516658</v>
      </c>
      <c r="L624">
        <f t="shared" si="134"/>
        <v>23185.130102796287</v>
      </c>
      <c r="N624">
        <v>20000000000</v>
      </c>
      <c r="O624" s="2">
        <f t="shared" si="135"/>
        <v>5.1005408949999609</v>
      </c>
      <c r="P624" s="2">
        <f t="shared" si="136"/>
        <v>1.7738505636781066E-3</v>
      </c>
      <c r="Q624" s="2">
        <f t="shared" si="137"/>
        <v>3.477769515419443E-4</v>
      </c>
      <c r="R624">
        <v>120000</v>
      </c>
      <c r="S624">
        <f t="shared" si="138"/>
        <v>122980.39215686274</v>
      </c>
      <c r="T624">
        <f t="shared" si="139"/>
        <v>7226.1717415976163</v>
      </c>
      <c r="U624">
        <f t="shared" si="140"/>
        <v>80290.79712886241</v>
      </c>
      <c r="V624">
        <f t="shared" si="141"/>
        <v>122857948.27437244</v>
      </c>
    </row>
    <row r="625" spans="5:22" x14ac:dyDescent="0.15">
      <c r="E625" s="1">
        <v>43911</v>
      </c>
      <c r="F625">
        <f t="shared" si="131"/>
        <v>102167680645.09726</v>
      </c>
      <c r="G625">
        <f t="shared" si="132"/>
        <v>35500196.403664932</v>
      </c>
      <c r="H625">
        <v>6000000</v>
      </c>
      <c r="I625">
        <v>0.09</v>
      </c>
      <c r="J625">
        <f t="shared" si="130"/>
        <v>156862745.09803921</v>
      </c>
      <c r="K625">
        <f t="shared" si="133"/>
        <v>2084.8195542570625</v>
      </c>
      <c r="L625">
        <f t="shared" si="134"/>
        <v>23164.661713967362</v>
      </c>
      <c r="N625">
        <v>20000000000</v>
      </c>
      <c r="O625" s="2">
        <f t="shared" si="135"/>
        <v>5.1083840322548628</v>
      </c>
      <c r="P625" s="2">
        <f t="shared" si="136"/>
        <v>1.7750098201832465E-3</v>
      </c>
      <c r="Q625" s="2">
        <f t="shared" si="137"/>
        <v>3.4746992570951045E-4</v>
      </c>
      <c r="R625">
        <v>120000</v>
      </c>
      <c r="S625">
        <f t="shared" si="138"/>
        <v>122980.39215686274</v>
      </c>
      <c r="T625">
        <f t="shared" si="139"/>
        <v>7227.0145717297464</v>
      </c>
      <c r="U625">
        <f t="shared" si="140"/>
        <v>80300.16190810829</v>
      </c>
      <c r="V625">
        <f t="shared" si="141"/>
        <v>123061219.46365817</v>
      </c>
    </row>
    <row r="626" spans="5:22" x14ac:dyDescent="0.15">
      <c r="E626" s="1">
        <v>43912</v>
      </c>
      <c r="F626">
        <f t="shared" si="131"/>
        <v>102324543390.1953</v>
      </c>
      <c r="G626">
        <f t="shared" si="132"/>
        <v>35523361.065378897</v>
      </c>
      <c r="H626">
        <v>6000000</v>
      </c>
      <c r="I626">
        <v>0.09</v>
      </c>
      <c r="J626">
        <f t="shared" si="130"/>
        <v>156862745.09803921</v>
      </c>
      <c r="K626">
        <f t="shared" si="133"/>
        <v>2082.9818470775253</v>
      </c>
      <c r="L626">
        <f t="shared" si="134"/>
        <v>23144.242745305837</v>
      </c>
      <c r="N626">
        <v>20000000000</v>
      </c>
      <c r="O626" s="2">
        <f t="shared" si="135"/>
        <v>5.1162271695097647</v>
      </c>
      <c r="P626" s="2">
        <f t="shared" si="136"/>
        <v>1.7761680532689449E-3</v>
      </c>
      <c r="Q626" s="2">
        <f t="shared" si="137"/>
        <v>3.4716364117958756E-4</v>
      </c>
      <c r="R626">
        <v>120000</v>
      </c>
      <c r="S626">
        <f t="shared" si="138"/>
        <v>122980.39215686274</v>
      </c>
      <c r="T626">
        <f t="shared" si="139"/>
        <v>7227.8553668797103</v>
      </c>
      <c r="U626">
        <f t="shared" si="140"/>
        <v>80309.504076441226</v>
      </c>
      <c r="V626">
        <f t="shared" si="141"/>
        <v>123264500.01772314</v>
      </c>
    </row>
    <row r="627" spans="5:22" x14ac:dyDescent="0.15">
      <c r="E627" s="1">
        <v>43913</v>
      </c>
      <c r="F627">
        <f t="shared" si="131"/>
        <v>102481406135.29333</v>
      </c>
      <c r="G627">
        <f t="shared" si="132"/>
        <v>35546505.3081242</v>
      </c>
      <c r="H627">
        <v>6000000</v>
      </c>
      <c r="I627">
        <v>0.09</v>
      </c>
      <c r="J627">
        <f t="shared" si="130"/>
        <v>156862745.09803921</v>
      </c>
      <c r="K627">
        <f t="shared" si="133"/>
        <v>2081.1485701823767</v>
      </c>
      <c r="L627">
        <f t="shared" si="134"/>
        <v>23123.873002026408</v>
      </c>
      <c r="N627">
        <v>20000000000</v>
      </c>
      <c r="O627" s="2">
        <f t="shared" si="135"/>
        <v>5.1240703067646667</v>
      </c>
      <c r="P627" s="2">
        <f t="shared" si="136"/>
        <v>1.77732526540621E-3</v>
      </c>
      <c r="Q627" s="2">
        <f t="shared" si="137"/>
        <v>3.4685809503039617E-4</v>
      </c>
      <c r="R627">
        <v>120000</v>
      </c>
      <c r="S627">
        <f t="shared" si="138"/>
        <v>122980.39215686274</v>
      </c>
      <c r="T627">
        <f t="shared" si="139"/>
        <v>7228.6941350682146</v>
      </c>
      <c r="U627">
        <f t="shared" si="140"/>
        <v>80318.82372298016</v>
      </c>
      <c r="V627">
        <f t="shared" si="141"/>
        <v>123467789.91395645</v>
      </c>
    </row>
    <row r="628" spans="5:22" x14ac:dyDescent="0.15">
      <c r="E628" s="1">
        <v>43914</v>
      </c>
      <c r="F628">
        <f t="shared" si="131"/>
        <v>102638268880.39137</v>
      </c>
      <c r="G628">
        <f t="shared" si="132"/>
        <v>35569629.181126229</v>
      </c>
      <c r="H628">
        <v>6000000</v>
      </c>
      <c r="I628">
        <v>0.09</v>
      </c>
      <c r="J628">
        <f t="shared" si="130"/>
        <v>156862745.09803921</v>
      </c>
      <c r="K628">
        <f t="shared" si="133"/>
        <v>2079.3197061367232</v>
      </c>
      <c r="L628">
        <f t="shared" si="134"/>
        <v>23103.552290408035</v>
      </c>
      <c r="N628">
        <v>20000000000</v>
      </c>
      <c r="O628" s="2">
        <f t="shared" si="135"/>
        <v>5.1319134440195686</v>
      </c>
      <c r="P628" s="2">
        <f t="shared" si="136"/>
        <v>1.7784814590563116E-3</v>
      </c>
      <c r="Q628" s="2">
        <f t="shared" si="137"/>
        <v>3.4655328435612056E-4</v>
      </c>
      <c r="R628">
        <v>120000</v>
      </c>
      <c r="S628">
        <f t="shared" si="138"/>
        <v>122980.39215686274</v>
      </c>
      <c r="T628">
        <f t="shared" si="139"/>
        <v>7229.5308842721424</v>
      </c>
      <c r="U628">
        <f t="shared" si="140"/>
        <v>80328.12093635714</v>
      </c>
      <c r="V628">
        <f t="shared" si="141"/>
        <v>123671089.12983629</v>
      </c>
    </row>
    <row r="629" spans="5:22" x14ac:dyDescent="0.15">
      <c r="E629" s="1">
        <v>43915</v>
      </c>
      <c r="F629">
        <f t="shared" si="131"/>
        <v>102795131625.48941</v>
      </c>
      <c r="G629">
        <f t="shared" si="132"/>
        <v>35592732.733416639</v>
      </c>
      <c r="H629">
        <v>6000000</v>
      </c>
      <c r="I629">
        <v>0.09</v>
      </c>
      <c r="J629">
        <f t="shared" si="130"/>
        <v>156862745.09803921</v>
      </c>
      <c r="K629">
        <f t="shared" si="133"/>
        <v>2077.4952376007827</v>
      </c>
      <c r="L629">
        <f t="shared" si="134"/>
        <v>23083.280417786475</v>
      </c>
      <c r="N629">
        <v>20000000000</v>
      </c>
      <c r="O629" s="2">
        <f t="shared" si="135"/>
        <v>5.1397565812744705</v>
      </c>
      <c r="P629" s="2">
        <f t="shared" si="136"/>
        <v>1.779636636670832E-3</v>
      </c>
      <c r="Q629" s="2">
        <f t="shared" si="137"/>
        <v>3.4624920626679707E-4</v>
      </c>
      <c r="R629">
        <v>120000</v>
      </c>
      <c r="S629">
        <f t="shared" si="138"/>
        <v>122980.39215686274</v>
      </c>
      <c r="T629">
        <f t="shared" si="139"/>
        <v>7230.3656224248598</v>
      </c>
      <c r="U629">
        <f t="shared" si="140"/>
        <v>80337.395804720669</v>
      </c>
      <c r="V629">
        <f t="shared" si="141"/>
        <v>123874397.64292952</v>
      </c>
    </row>
    <row r="630" spans="5:22" x14ac:dyDescent="0.15">
      <c r="E630" s="1">
        <v>43916</v>
      </c>
      <c r="F630">
        <f t="shared" si="131"/>
        <v>102951994370.58745</v>
      </c>
      <c r="G630">
        <f t="shared" si="132"/>
        <v>35615816.013834424</v>
      </c>
      <c r="H630">
        <v>6000000</v>
      </c>
      <c r="I630">
        <v>0.09</v>
      </c>
      <c r="J630">
        <f t="shared" si="130"/>
        <v>156862745.09803921</v>
      </c>
      <c r="K630">
        <f t="shared" si="133"/>
        <v>2075.6751473292238</v>
      </c>
      <c r="L630">
        <f t="shared" si="134"/>
        <v>23063.057192546934</v>
      </c>
      <c r="N630">
        <v>20000000000</v>
      </c>
      <c r="O630" s="2">
        <f t="shared" si="135"/>
        <v>5.1475997185293725</v>
      </c>
      <c r="P630" s="2">
        <f t="shared" si="136"/>
        <v>1.7807908006917212E-3</v>
      </c>
      <c r="Q630" s="2">
        <f t="shared" si="137"/>
        <v>3.4594585788820401E-4</v>
      </c>
      <c r="R630">
        <v>120000</v>
      </c>
      <c r="S630">
        <f t="shared" si="138"/>
        <v>122980.39215686274</v>
      </c>
      <c r="T630">
        <f t="shared" si="139"/>
        <v>7231.1983574165197</v>
      </c>
      <c r="U630">
        <f t="shared" si="140"/>
        <v>80346.64841573911</v>
      </c>
      <c r="V630">
        <f t="shared" si="141"/>
        <v>124077715.43089111</v>
      </c>
    </row>
    <row r="631" spans="5:22" x14ac:dyDescent="0.15">
      <c r="E631" s="1">
        <v>43917</v>
      </c>
      <c r="F631">
        <f t="shared" si="131"/>
        <v>103108857115.68549</v>
      </c>
      <c r="G631">
        <f t="shared" si="132"/>
        <v>35638879.071026973</v>
      </c>
      <c r="H631">
        <v>6000000</v>
      </c>
      <c r="I631">
        <v>0.09</v>
      </c>
      <c r="J631">
        <f t="shared" si="130"/>
        <v>156862745.09803921</v>
      </c>
      <c r="K631">
        <f t="shared" si="133"/>
        <v>2073.8594181705107</v>
      </c>
      <c r="L631">
        <f t="shared" si="134"/>
        <v>23042.882424116786</v>
      </c>
      <c r="N631">
        <v>20000000000</v>
      </c>
      <c r="O631" s="2">
        <f t="shared" si="135"/>
        <v>5.1554428557842744</v>
      </c>
      <c r="P631" s="2">
        <f t="shared" si="136"/>
        <v>1.7819439535513486E-3</v>
      </c>
      <c r="Q631" s="2">
        <f t="shared" si="137"/>
        <v>3.4564323636175181E-4</v>
      </c>
      <c r="R631">
        <v>120000</v>
      </c>
      <c r="S631">
        <f t="shared" si="138"/>
        <v>122980.39215686274</v>
      </c>
      <c r="T631">
        <f t="shared" si="139"/>
        <v>7232.0290970943606</v>
      </c>
      <c r="U631">
        <f t="shared" si="140"/>
        <v>80355.878856604017</v>
      </c>
      <c r="V631">
        <f t="shared" si="141"/>
        <v>124281042.47146372</v>
      </c>
    </row>
    <row r="632" spans="5:22" x14ac:dyDescent="0.15">
      <c r="E632" s="1">
        <v>43918</v>
      </c>
      <c r="F632">
        <f t="shared" si="131"/>
        <v>103265719860.78352</v>
      </c>
      <c r="G632">
        <f t="shared" si="132"/>
        <v>35661921.95345109</v>
      </c>
      <c r="H632">
        <v>6000000</v>
      </c>
      <c r="I632">
        <v>0.09</v>
      </c>
      <c r="J632">
        <f t="shared" si="130"/>
        <v>156862745.09803921</v>
      </c>
      <c r="K632">
        <f t="shared" si="133"/>
        <v>2072.0480330662467</v>
      </c>
      <c r="L632">
        <f t="shared" si="134"/>
        <v>23022.755922958298</v>
      </c>
      <c r="N632">
        <v>20000000000</v>
      </c>
      <c r="O632" s="2">
        <f t="shared" si="135"/>
        <v>5.1632859930391763</v>
      </c>
      <c r="P632" s="2">
        <f t="shared" si="136"/>
        <v>1.7830960976725546E-3</v>
      </c>
      <c r="Q632" s="2">
        <f t="shared" si="137"/>
        <v>3.4534133884437442E-4</v>
      </c>
      <c r="R632">
        <v>120000</v>
      </c>
      <c r="S632">
        <f t="shared" si="138"/>
        <v>122980.39215686274</v>
      </c>
      <c r="T632">
        <f t="shared" si="139"/>
        <v>7232.8578492630095</v>
      </c>
      <c r="U632">
        <f t="shared" si="140"/>
        <v>80365.08721403344</v>
      </c>
      <c r="V632">
        <f t="shared" si="141"/>
        <v>124484378.74247719</v>
      </c>
    </row>
    <row r="633" spans="5:22" x14ac:dyDescent="0.15">
      <c r="E633" s="1">
        <v>43919</v>
      </c>
      <c r="F633">
        <f t="shared" si="131"/>
        <v>103422582605.88156</v>
      </c>
      <c r="G633">
        <f t="shared" si="132"/>
        <v>35684944.709374048</v>
      </c>
      <c r="H633">
        <v>6000000</v>
      </c>
      <c r="I633">
        <v>0.09</v>
      </c>
      <c r="J633">
        <f t="shared" si="130"/>
        <v>156862745.09803921</v>
      </c>
      <c r="K633">
        <f t="shared" si="133"/>
        <v>2070.2409750505303</v>
      </c>
      <c r="L633">
        <f t="shared" si="134"/>
        <v>23002.677500561447</v>
      </c>
      <c r="N633">
        <v>20000000000</v>
      </c>
      <c r="O633" s="2">
        <f t="shared" si="135"/>
        <v>5.1711291302940783</v>
      </c>
      <c r="P633" s="2">
        <f t="shared" si="136"/>
        <v>1.7842472354687024E-3</v>
      </c>
      <c r="Q633" s="2">
        <f t="shared" si="137"/>
        <v>3.4504016250842178E-4</v>
      </c>
      <c r="R633">
        <v>120000</v>
      </c>
      <c r="S633">
        <f t="shared" si="138"/>
        <v>122980.39215686274</v>
      </c>
      <c r="T633">
        <f t="shared" si="139"/>
        <v>7233.6846216847744</v>
      </c>
      <c r="U633">
        <f t="shared" si="140"/>
        <v>80374.27357427527</v>
      </c>
      <c r="V633">
        <f t="shared" si="141"/>
        <v>124687724.2218481</v>
      </c>
    </row>
    <row r="634" spans="5:22" x14ac:dyDescent="0.15">
      <c r="E634" s="1">
        <v>43920</v>
      </c>
      <c r="F634">
        <f t="shared" si="131"/>
        <v>103579445350.9796</v>
      </c>
      <c r="G634">
        <f t="shared" si="132"/>
        <v>35707947.386874609</v>
      </c>
      <c r="H634">
        <v>6000000</v>
      </c>
      <c r="I634">
        <v>0.09</v>
      </c>
      <c r="J634">
        <f t="shared" si="130"/>
        <v>156862745.09803921</v>
      </c>
      <c r="K634">
        <f t="shared" si="133"/>
        <v>2068.4382272493162</v>
      </c>
      <c r="L634">
        <f t="shared" si="134"/>
        <v>22982.64696943685</v>
      </c>
      <c r="N634">
        <v>20000000000</v>
      </c>
      <c r="O634" s="2">
        <f t="shared" si="135"/>
        <v>5.1789722675489802</v>
      </c>
      <c r="P634" s="2">
        <f t="shared" si="136"/>
        <v>1.7853973693437305E-3</v>
      </c>
      <c r="Q634" s="2">
        <f t="shared" si="137"/>
        <v>3.447397045415527E-4</v>
      </c>
      <c r="R634">
        <v>120000</v>
      </c>
      <c r="S634">
        <f t="shared" si="138"/>
        <v>122980.39215686274</v>
      </c>
      <c r="T634">
        <f t="shared" si="139"/>
        <v>7234.5094220799338</v>
      </c>
      <c r="U634">
        <f t="shared" si="140"/>
        <v>80383.438023110371</v>
      </c>
      <c r="V634">
        <f t="shared" si="141"/>
        <v>124891078.88757925</v>
      </c>
    </row>
    <row r="635" spans="5:22" x14ac:dyDescent="0.15">
      <c r="E635" s="1">
        <v>43921</v>
      </c>
      <c r="F635">
        <f t="shared" si="131"/>
        <v>103736308096.07764</v>
      </c>
      <c r="G635">
        <f t="shared" si="132"/>
        <v>35730930.033844046</v>
      </c>
      <c r="H635">
        <v>6000000</v>
      </c>
      <c r="I635">
        <v>0.09</v>
      </c>
      <c r="J635">
        <f t="shared" si="130"/>
        <v>156862745.09803921</v>
      </c>
      <c r="K635">
        <f t="shared" si="133"/>
        <v>2066.6397728797751</v>
      </c>
      <c r="L635">
        <f t="shared" si="134"/>
        <v>22962.664143108614</v>
      </c>
      <c r="N635">
        <v>20000000000</v>
      </c>
      <c r="O635" s="2">
        <f t="shared" si="135"/>
        <v>5.1868154048038821</v>
      </c>
      <c r="P635" s="2">
        <f t="shared" si="136"/>
        <v>1.7865465016922023E-3</v>
      </c>
      <c r="Q635" s="2">
        <f t="shared" si="137"/>
        <v>3.4443996214662923E-4</v>
      </c>
      <c r="R635">
        <v>120000</v>
      </c>
      <c r="S635">
        <f t="shared" si="138"/>
        <v>122980.39215686274</v>
      </c>
      <c r="T635">
        <f t="shared" si="139"/>
        <v>7235.3322581270359</v>
      </c>
      <c r="U635">
        <f t="shared" si="140"/>
        <v>80392.580645855953</v>
      </c>
      <c r="V635">
        <f t="shared" si="141"/>
        <v>125094442.71775922</v>
      </c>
    </row>
    <row r="636" spans="5:22" x14ac:dyDescent="0.15">
      <c r="E636" s="1">
        <v>43922</v>
      </c>
      <c r="F636">
        <f t="shared" si="131"/>
        <v>103893170841.17567</v>
      </c>
      <c r="G636">
        <f t="shared" si="132"/>
        <v>35753892.697987154</v>
      </c>
      <c r="H636">
        <v>6000000</v>
      </c>
      <c r="I636">
        <v>0.09</v>
      </c>
      <c r="J636">
        <f t="shared" si="130"/>
        <v>156862745.09803921</v>
      </c>
      <c r="K636">
        <f t="shared" si="133"/>
        <v>2064.8455952496688</v>
      </c>
      <c r="L636">
        <f t="shared" si="134"/>
        <v>22942.728836107432</v>
      </c>
      <c r="N636">
        <v>20000000000</v>
      </c>
      <c r="O636" s="2">
        <f t="shared" si="135"/>
        <v>5.1946585420587841</v>
      </c>
      <c r="P636" s="2">
        <f t="shared" si="136"/>
        <v>1.7876946348993577E-3</v>
      </c>
      <c r="Q636" s="2">
        <f t="shared" si="137"/>
        <v>3.4414093254161147E-4</v>
      </c>
      <c r="R636">
        <v>120000</v>
      </c>
      <c r="S636">
        <f t="shared" si="138"/>
        <v>122980.39215686274</v>
      </c>
      <c r="T636">
        <f t="shared" si="139"/>
        <v>7236.1531374631822</v>
      </c>
      <c r="U636">
        <f t="shared" si="140"/>
        <v>80401.701527368699</v>
      </c>
      <c r="V636">
        <f t="shared" si="141"/>
        <v>125297815.69056195</v>
      </c>
    </row>
    <row r="637" spans="5:22" x14ac:dyDescent="0.15">
      <c r="E637" s="1">
        <v>43923</v>
      </c>
      <c r="F637">
        <f t="shared" si="131"/>
        <v>104050033586.27371</v>
      </c>
      <c r="G637">
        <f t="shared" si="132"/>
        <v>35776835.426823258</v>
      </c>
      <c r="H637">
        <v>6000000</v>
      </c>
      <c r="I637">
        <v>0.09</v>
      </c>
      <c r="J637">
        <f t="shared" si="130"/>
        <v>156862745.09803921</v>
      </c>
      <c r="K637">
        <f t="shared" si="133"/>
        <v>2063.0556777567217</v>
      </c>
      <c r="L637">
        <f t="shared" si="134"/>
        <v>22922.840863963575</v>
      </c>
      <c r="N637">
        <v>20000000000</v>
      </c>
      <c r="O637" s="2">
        <f t="shared" si="135"/>
        <v>5.202501679313686</v>
      </c>
      <c r="P637" s="2">
        <f t="shared" si="136"/>
        <v>1.7888417713411628E-3</v>
      </c>
      <c r="Q637" s="2">
        <f t="shared" si="137"/>
        <v>3.4384261295945361E-4</v>
      </c>
      <c r="R637">
        <v>120000</v>
      </c>
      <c r="S637">
        <f t="shared" si="138"/>
        <v>122980.39215686274</v>
      </c>
      <c r="T637">
        <f t="shared" si="139"/>
        <v>7236.9720676843099</v>
      </c>
      <c r="U637">
        <f t="shared" si="140"/>
        <v>80410.800752047886</v>
      </c>
      <c r="V637">
        <f t="shared" si="141"/>
        <v>125501197.78424619</v>
      </c>
    </row>
    <row r="638" spans="5:22" x14ac:dyDescent="0.15">
      <c r="E638" s="1">
        <v>43924</v>
      </c>
      <c r="F638">
        <f t="shared" si="131"/>
        <v>104206896331.37175</v>
      </c>
      <c r="G638">
        <f t="shared" si="132"/>
        <v>35799758.267687224</v>
      </c>
      <c r="H638">
        <v>6000000</v>
      </c>
      <c r="I638">
        <v>0.09</v>
      </c>
      <c r="J638">
        <f t="shared" si="130"/>
        <v>156862745.09803921</v>
      </c>
      <c r="K638">
        <f t="shared" si="133"/>
        <v>2061.2700038880025</v>
      </c>
      <c r="L638">
        <f t="shared" si="134"/>
        <v>22903.000043200031</v>
      </c>
      <c r="N638">
        <v>20000000000</v>
      </c>
      <c r="O638" s="2">
        <f t="shared" si="135"/>
        <v>5.2103448165685871</v>
      </c>
      <c r="P638" s="2">
        <f t="shared" si="136"/>
        <v>1.7899879133843612E-3</v>
      </c>
      <c r="Q638" s="2">
        <f t="shared" si="137"/>
        <v>3.4354500064800043E-4</v>
      </c>
      <c r="R638">
        <v>120000</v>
      </c>
      <c r="S638">
        <f t="shared" si="138"/>
        <v>122980.39215686274</v>
      </c>
      <c r="T638">
        <f t="shared" si="139"/>
        <v>7237.7890563454821</v>
      </c>
      <c r="U638">
        <f t="shared" si="140"/>
        <v>80419.878403838695</v>
      </c>
      <c r="V638">
        <f t="shared" si="141"/>
        <v>125704588.9771551</v>
      </c>
    </row>
    <row r="639" spans="5:22" x14ac:dyDescent="0.15">
      <c r="E639" s="1">
        <v>43925</v>
      </c>
      <c r="F639">
        <f t="shared" si="131"/>
        <v>104363759076.46979</v>
      </c>
      <c r="G639">
        <f t="shared" si="132"/>
        <v>35822661.267730422</v>
      </c>
      <c r="H639">
        <v>6000000</v>
      </c>
      <c r="I639">
        <v>0.09</v>
      </c>
      <c r="J639">
        <f t="shared" si="130"/>
        <v>156862745.09803921</v>
      </c>
      <c r="K639">
        <f t="shared" si="133"/>
        <v>2059.4885572193111</v>
      </c>
      <c r="L639">
        <f t="shared" si="134"/>
        <v>22883.20619132568</v>
      </c>
      <c r="N639">
        <v>20000000000</v>
      </c>
      <c r="O639" s="2">
        <f t="shared" si="135"/>
        <v>5.218187953823489</v>
      </c>
      <c r="P639" s="2">
        <f t="shared" si="136"/>
        <v>1.7911330633865212E-3</v>
      </c>
      <c r="Q639" s="2">
        <f t="shared" si="137"/>
        <v>3.4324809286988517E-4</v>
      </c>
      <c r="R639">
        <v>120000</v>
      </c>
      <c r="S639">
        <f t="shared" si="138"/>
        <v>122980.39215686274</v>
      </c>
      <c r="T639">
        <f t="shared" si="139"/>
        <v>7238.604110961166</v>
      </c>
      <c r="U639">
        <f t="shared" si="140"/>
        <v>80428.934566235184</v>
      </c>
      <c r="V639">
        <f t="shared" si="141"/>
        <v>125907989.24771582</v>
      </c>
    </row>
    <row r="640" spans="5:22" x14ac:dyDescent="0.15">
      <c r="E640" s="1">
        <v>43926</v>
      </c>
      <c r="F640">
        <f t="shared" si="131"/>
        <v>104520621821.56783</v>
      </c>
      <c r="G640">
        <f t="shared" si="132"/>
        <v>35845544.473921746</v>
      </c>
      <c r="H640">
        <v>6000000</v>
      </c>
      <c r="I640">
        <v>0.09</v>
      </c>
      <c r="J640">
        <f t="shared" si="130"/>
        <v>156862745.09803921</v>
      </c>
      <c r="K640">
        <f t="shared" si="133"/>
        <v>2057.7113214145661</v>
      </c>
      <c r="L640">
        <f t="shared" si="134"/>
        <v>22863.459126828515</v>
      </c>
      <c r="N640">
        <v>20000000000</v>
      </c>
      <c r="O640" s="2">
        <f t="shared" si="135"/>
        <v>5.2260310910783909</v>
      </c>
      <c r="P640" s="2">
        <f t="shared" si="136"/>
        <v>1.7922772236960874E-3</v>
      </c>
      <c r="Q640" s="2">
        <f t="shared" si="137"/>
        <v>3.4295188690242772E-4</v>
      </c>
      <c r="R640">
        <v>120000</v>
      </c>
      <c r="S640">
        <f t="shared" si="138"/>
        <v>122980.39215686274</v>
      </c>
      <c r="T640">
        <f t="shared" si="139"/>
        <v>7239.4172390055091</v>
      </c>
      <c r="U640">
        <f t="shared" si="140"/>
        <v>80437.969322283432</v>
      </c>
      <c r="V640">
        <f t="shared" si="141"/>
        <v>126111398.57443891</v>
      </c>
    </row>
    <row r="641" spans="5:22" x14ac:dyDescent="0.15">
      <c r="E641" s="1">
        <v>43927</v>
      </c>
      <c r="F641">
        <f t="shared" si="131"/>
        <v>104677484566.66586</v>
      </c>
      <c r="G641">
        <f t="shared" si="132"/>
        <v>35868407.933048576</v>
      </c>
      <c r="H641">
        <v>6000000</v>
      </c>
      <c r="I641">
        <v>0.09</v>
      </c>
      <c r="J641">
        <f t="shared" si="130"/>
        <v>156862745.09803921</v>
      </c>
      <c r="K641">
        <f t="shared" si="133"/>
        <v>2055.9382802252053</v>
      </c>
      <c r="L641">
        <f t="shared" si="134"/>
        <v>22843.75866916895</v>
      </c>
      <c r="N641">
        <v>20000000000</v>
      </c>
      <c r="O641" s="2">
        <f t="shared" si="135"/>
        <v>5.2338742283332929</v>
      </c>
      <c r="P641" s="2">
        <f t="shared" si="136"/>
        <v>1.7934203966524288E-3</v>
      </c>
      <c r="Q641" s="2">
        <f t="shared" si="137"/>
        <v>3.4265638003753415E-4</v>
      </c>
      <c r="R641">
        <v>120000</v>
      </c>
      <c r="S641">
        <f t="shared" si="138"/>
        <v>122980.39215686274</v>
      </c>
      <c r="T641">
        <f t="shared" si="139"/>
        <v>7240.2284479126192</v>
      </c>
      <c r="U641">
        <f t="shared" si="140"/>
        <v>80446.982754584664</v>
      </c>
      <c r="V641">
        <f t="shared" si="141"/>
        <v>126314816.93591806</v>
      </c>
    </row>
    <row r="642" spans="5:22" x14ac:dyDescent="0.15">
      <c r="E642" s="1">
        <v>43928</v>
      </c>
      <c r="F642">
        <f t="shared" si="131"/>
        <v>104834347311.7639</v>
      </c>
      <c r="G642">
        <f t="shared" si="132"/>
        <v>35891251.691717744</v>
      </c>
      <c r="H642">
        <v>6000000</v>
      </c>
      <c r="I642">
        <v>0.09</v>
      </c>
      <c r="J642">
        <f t="shared" si="130"/>
        <v>156862745.09803921</v>
      </c>
      <c r="K642">
        <f t="shared" si="133"/>
        <v>2054.1694174895811</v>
      </c>
      <c r="L642">
        <f t="shared" si="134"/>
        <v>22824.104638773122</v>
      </c>
      <c r="N642">
        <v>20000000000</v>
      </c>
      <c r="O642" s="2">
        <f t="shared" si="135"/>
        <v>5.2417173655881948</v>
      </c>
      <c r="P642" s="2">
        <f t="shared" si="136"/>
        <v>1.7945625845858873E-3</v>
      </c>
      <c r="Q642" s="2">
        <f t="shared" si="137"/>
        <v>3.423615695815968E-4</v>
      </c>
      <c r="R642">
        <v>120000</v>
      </c>
      <c r="S642">
        <f t="shared" si="138"/>
        <v>122980.39215686274</v>
      </c>
      <c r="T642">
        <f t="shared" si="139"/>
        <v>7241.0377450768392</v>
      </c>
      <c r="U642">
        <f t="shared" si="140"/>
        <v>80455.974945298221</v>
      </c>
      <c r="V642">
        <f t="shared" si="141"/>
        <v>126518244.31082952</v>
      </c>
    </row>
    <row r="643" spans="5:22" x14ac:dyDescent="0.15">
      <c r="E643" s="1">
        <v>43929</v>
      </c>
      <c r="F643">
        <f t="shared" si="131"/>
        <v>104991210056.86194</v>
      </c>
      <c r="G643">
        <f t="shared" si="132"/>
        <v>35914075.796356514</v>
      </c>
      <c r="H643">
        <v>6000000</v>
      </c>
      <c r="I643">
        <v>0.09</v>
      </c>
      <c r="J643">
        <f t="shared" si="130"/>
        <v>156862745.09803921</v>
      </c>
      <c r="K643">
        <f t="shared" si="133"/>
        <v>2052.4047171323714</v>
      </c>
      <c r="L643">
        <f t="shared" si="134"/>
        <v>22804.496857026348</v>
      </c>
      <c r="N643">
        <v>20000000000</v>
      </c>
      <c r="O643" s="2">
        <f t="shared" si="135"/>
        <v>5.2495605028430967</v>
      </c>
      <c r="P643" s="2">
        <f t="shared" si="136"/>
        <v>1.7957037898178258E-3</v>
      </c>
      <c r="Q643" s="2">
        <f t="shared" si="137"/>
        <v>3.4206745285539521E-4</v>
      </c>
      <c r="R643">
        <v>120000</v>
      </c>
      <c r="S643">
        <f t="shared" si="138"/>
        <v>122980.39215686274</v>
      </c>
      <c r="T643">
        <f t="shared" si="139"/>
        <v>7241.8451378530135</v>
      </c>
      <c r="U643">
        <f t="shared" si="140"/>
        <v>80464.945976144591</v>
      </c>
      <c r="V643">
        <f t="shared" si="141"/>
        <v>126721680.67793168</v>
      </c>
    </row>
    <row r="644" spans="5:22" x14ac:dyDescent="0.15">
      <c r="E644" s="1">
        <v>43930</v>
      </c>
      <c r="F644">
        <f t="shared" si="131"/>
        <v>105148072801.95998</v>
      </c>
      <c r="G644">
        <f t="shared" si="132"/>
        <v>35936880.293213539</v>
      </c>
      <c r="H644">
        <v>6000000</v>
      </c>
      <c r="I644">
        <v>0.09</v>
      </c>
      <c r="J644">
        <f t="shared" si="130"/>
        <v>156862745.09803921</v>
      </c>
      <c r="K644">
        <f t="shared" si="133"/>
        <v>2050.6441631639873</v>
      </c>
      <c r="L644">
        <f t="shared" si="134"/>
        <v>22784.935146266525</v>
      </c>
      <c r="N644">
        <v>20000000000</v>
      </c>
      <c r="O644" s="2">
        <f t="shared" si="135"/>
        <v>5.2574036400979987</v>
      </c>
      <c r="P644" s="2">
        <f t="shared" si="136"/>
        <v>1.7968440146606769E-3</v>
      </c>
      <c r="Q644" s="2">
        <f t="shared" si="137"/>
        <v>3.4177402719399791E-4</v>
      </c>
      <c r="R644">
        <v>120000</v>
      </c>
      <c r="S644">
        <f t="shared" si="138"/>
        <v>122980.39215686274</v>
      </c>
      <c r="T644">
        <f t="shared" si="139"/>
        <v>7242.6506335567638</v>
      </c>
      <c r="U644">
        <f t="shared" si="140"/>
        <v>80473.895928408485</v>
      </c>
      <c r="V644">
        <f t="shared" si="141"/>
        <v>126925126.01606469</v>
      </c>
    </row>
    <row r="645" spans="5:22" x14ac:dyDescent="0.15">
      <c r="E645" s="1">
        <v>43931</v>
      </c>
      <c r="F645">
        <f t="shared" si="131"/>
        <v>105304935547.05801</v>
      </c>
      <c r="G645">
        <f t="shared" si="132"/>
        <v>35959665.228359804</v>
      </c>
      <c r="H645">
        <v>6000000</v>
      </c>
      <c r="I645">
        <v>0.09</v>
      </c>
      <c r="J645">
        <f t="shared" si="130"/>
        <v>156862745.09803921</v>
      </c>
      <c r="K645">
        <f t="shared" si="133"/>
        <v>2048.8877396799908</v>
      </c>
      <c r="L645">
        <f t="shared" si="134"/>
        <v>22765.419329777676</v>
      </c>
      <c r="N645">
        <v>20000000000</v>
      </c>
      <c r="O645" s="2">
        <f t="shared" si="135"/>
        <v>5.2652467773529006</v>
      </c>
      <c r="P645" s="2">
        <f t="shared" si="136"/>
        <v>1.7979832614179901E-3</v>
      </c>
      <c r="Q645" s="2">
        <f t="shared" si="137"/>
        <v>3.4148128994666513E-4</v>
      </c>
      <c r="R645">
        <v>120000</v>
      </c>
      <c r="S645">
        <f t="shared" si="138"/>
        <v>122980.39215686274</v>
      </c>
      <c r="T645">
        <f t="shared" si="139"/>
        <v>7243.4542394647524</v>
      </c>
      <c r="U645">
        <f t="shared" si="140"/>
        <v>80482.824882941699</v>
      </c>
      <c r="V645">
        <f t="shared" si="141"/>
        <v>127128580.30414997</v>
      </c>
    </row>
    <row r="646" spans="5:22" x14ac:dyDescent="0.15">
      <c r="E646" s="1">
        <v>43932</v>
      </c>
      <c r="F646">
        <f t="shared" si="131"/>
        <v>105461798292.15605</v>
      </c>
      <c r="G646">
        <f t="shared" si="132"/>
        <v>35982430.647689581</v>
      </c>
      <c r="H646">
        <v>6000000</v>
      </c>
      <c r="I646">
        <v>0.09</v>
      </c>
      <c r="J646">
        <f t="shared" si="130"/>
        <v>156862745.09803921</v>
      </c>
      <c r="K646">
        <f t="shared" si="133"/>
        <v>2047.1354308605139</v>
      </c>
      <c r="L646">
        <f t="shared" si="134"/>
        <v>22745.949231783488</v>
      </c>
      <c r="N646">
        <v>20000000000</v>
      </c>
      <c r="O646" s="2">
        <f t="shared" si="135"/>
        <v>5.2730899146078025</v>
      </c>
      <c r="P646" s="2">
        <f t="shared" si="136"/>
        <v>1.799121532384479E-3</v>
      </c>
      <c r="Q646" s="2">
        <f t="shared" si="137"/>
        <v>3.4118923847675233E-4</v>
      </c>
      <c r="R646">
        <v>120000</v>
      </c>
      <c r="S646">
        <f t="shared" si="138"/>
        <v>122980.39215686274</v>
      </c>
      <c r="T646">
        <f t="shared" si="139"/>
        <v>7244.2559628149465</v>
      </c>
      <c r="U646">
        <f t="shared" si="140"/>
        <v>80491.732920166076</v>
      </c>
      <c r="V646">
        <f t="shared" si="141"/>
        <v>127332043.52118978</v>
      </c>
    </row>
    <row r="647" spans="5:22" x14ac:dyDescent="0.15">
      <c r="E647" s="1">
        <v>43933</v>
      </c>
      <c r="F647">
        <f t="shared" si="131"/>
        <v>105618661037.25409</v>
      </c>
      <c r="G647">
        <f t="shared" si="132"/>
        <v>36005176.596921362</v>
      </c>
      <c r="H647">
        <v>6000000</v>
      </c>
      <c r="I647">
        <v>0.09</v>
      </c>
      <c r="J647">
        <f t="shared" si="130"/>
        <v>156862745.09803921</v>
      </c>
      <c r="K647">
        <f t="shared" si="133"/>
        <v>2045.387220969684</v>
      </c>
      <c r="L647">
        <f t="shared" si="134"/>
        <v>22726.524677440935</v>
      </c>
      <c r="N647">
        <v>20000000000</v>
      </c>
      <c r="O647" s="2">
        <f t="shared" si="135"/>
        <v>5.2809330518627045</v>
      </c>
      <c r="P647" s="2">
        <f t="shared" si="136"/>
        <v>1.8002588298460681E-3</v>
      </c>
      <c r="Q647" s="2">
        <f t="shared" si="137"/>
        <v>3.4089787016161399E-4</v>
      </c>
      <c r="R647">
        <v>120000</v>
      </c>
      <c r="S647">
        <f t="shared" si="138"/>
        <v>122980.39215686274</v>
      </c>
      <c r="T647">
        <f t="shared" si="139"/>
        <v>7245.055810806889</v>
      </c>
      <c r="U647">
        <f t="shared" si="140"/>
        <v>80500.62012007655</v>
      </c>
      <c r="V647">
        <f t="shared" si="141"/>
        <v>127535515.64626682</v>
      </c>
    </row>
    <row r="648" spans="5:22" x14ac:dyDescent="0.15">
      <c r="E648" s="1">
        <v>43934</v>
      </c>
      <c r="F648">
        <f t="shared" si="131"/>
        <v>105775523782.35213</v>
      </c>
      <c r="G648">
        <f t="shared" si="132"/>
        <v>36027903.121598803</v>
      </c>
      <c r="H648">
        <v>6000000</v>
      </c>
      <c r="I648">
        <v>0.09</v>
      </c>
      <c r="J648">
        <f t="shared" ref="J648:J711" si="142">H648/0.51*1.2/I648</f>
        <v>156862745.09803921</v>
      </c>
      <c r="K648">
        <f t="shared" si="133"/>
        <v>2043.6430943550549</v>
      </c>
      <c r="L648">
        <f t="shared" si="134"/>
        <v>22707.145492833944</v>
      </c>
      <c r="N648">
        <v>20000000000</v>
      </c>
      <c r="O648" s="2">
        <f t="shared" si="135"/>
        <v>5.2887761891176064</v>
      </c>
      <c r="P648" s="2">
        <f t="shared" si="136"/>
        <v>1.8013951560799401E-3</v>
      </c>
      <c r="Q648" s="2">
        <f t="shared" si="137"/>
        <v>3.4060718239250918E-4</v>
      </c>
      <c r="R648">
        <v>120000</v>
      </c>
      <c r="S648">
        <f t="shared" si="138"/>
        <v>122980.39215686274</v>
      </c>
      <c r="T648">
        <f t="shared" si="139"/>
        <v>7245.8537906019474</v>
      </c>
      <c r="U648">
        <f t="shared" si="140"/>
        <v>80509.486562243867</v>
      </c>
      <c r="V648">
        <f t="shared" si="141"/>
        <v>127738996.65854377</v>
      </c>
    </row>
    <row r="649" spans="5:22" x14ac:dyDescent="0.15">
      <c r="E649" s="1">
        <v>43935</v>
      </c>
      <c r="F649">
        <f t="shared" si="131"/>
        <v>105932386527.45016</v>
      </c>
      <c r="G649">
        <f t="shared" si="132"/>
        <v>36050610.267091639</v>
      </c>
      <c r="H649">
        <v>6000000</v>
      </c>
      <c r="I649">
        <v>0.09</v>
      </c>
      <c r="J649">
        <f t="shared" si="142"/>
        <v>156862745.09803921</v>
      </c>
      <c r="K649">
        <f t="shared" si="133"/>
        <v>2041.9030354470422</v>
      </c>
      <c r="L649">
        <f t="shared" si="134"/>
        <v>22687.811504967136</v>
      </c>
      <c r="N649">
        <v>20000000000</v>
      </c>
      <c r="O649" s="2">
        <f t="shared" si="135"/>
        <v>5.2966193263725083</v>
      </c>
      <c r="P649" s="2">
        <f t="shared" si="136"/>
        <v>1.802530513354582E-3</v>
      </c>
      <c r="Q649" s="2">
        <f t="shared" si="137"/>
        <v>3.4031717257450701E-4</v>
      </c>
      <c r="R649">
        <v>120000</v>
      </c>
      <c r="S649">
        <f t="shared" si="138"/>
        <v>122980.39215686274</v>
      </c>
      <c r="T649">
        <f t="shared" si="139"/>
        <v>7246.6499093235816</v>
      </c>
      <c r="U649">
        <f t="shared" si="140"/>
        <v>80518.332325817581</v>
      </c>
      <c r="V649">
        <f t="shared" si="141"/>
        <v>127942486.53726287</v>
      </c>
    </row>
    <row r="650" spans="5:22" x14ac:dyDescent="0.15">
      <c r="E650" s="1">
        <v>43936</v>
      </c>
      <c r="F650">
        <f t="shared" si="131"/>
        <v>106089249272.5482</v>
      </c>
      <c r="G650">
        <f t="shared" si="132"/>
        <v>36073298.078596607</v>
      </c>
      <c r="H650">
        <v>6000000</v>
      </c>
      <c r="I650">
        <v>0.09</v>
      </c>
      <c r="J650">
        <f t="shared" si="142"/>
        <v>156862745.09803921</v>
      </c>
      <c r="K650">
        <f t="shared" si="133"/>
        <v>2040.1670287583599</v>
      </c>
      <c r="L650">
        <f t="shared" si="134"/>
        <v>22668.522541759557</v>
      </c>
      <c r="N650">
        <v>20000000000</v>
      </c>
      <c r="O650" s="2">
        <f t="shared" si="135"/>
        <v>5.3044624636274103</v>
      </c>
      <c r="P650" s="2">
        <f t="shared" si="136"/>
        <v>1.8036649039298303E-3</v>
      </c>
      <c r="Q650" s="2">
        <f t="shared" si="137"/>
        <v>3.4002783812639328E-4</v>
      </c>
      <c r="R650">
        <v>120000</v>
      </c>
      <c r="S650">
        <f t="shared" si="138"/>
        <v>122980.39215686274</v>
      </c>
      <c r="T650">
        <f t="shared" si="139"/>
        <v>7247.444174057594</v>
      </c>
      <c r="U650">
        <f t="shared" si="140"/>
        <v>80527.157489528821</v>
      </c>
      <c r="V650">
        <f t="shared" si="141"/>
        <v>128145985.26174556</v>
      </c>
    </row>
    <row r="651" spans="5:22" x14ac:dyDescent="0.15">
      <c r="E651" s="1">
        <v>43937</v>
      </c>
      <c r="F651">
        <f t="shared" si="131"/>
        <v>106246112017.64624</v>
      </c>
      <c r="G651">
        <f t="shared" si="132"/>
        <v>36095966.601138368</v>
      </c>
      <c r="H651">
        <v>6000000</v>
      </c>
      <c r="I651">
        <v>0.09</v>
      </c>
      <c r="J651">
        <f t="shared" si="142"/>
        <v>156862745.09803921</v>
      </c>
      <c r="K651">
        <f t="shared" si="133"/>
        <v>2038.4350588834677</v>
      </c>
      <c r="L651">
        <f t="shared" si="134"/>
        <v>22649.278432038533</v>
      </c>
      <c r="N651">
        <v>20000000000</v>
      </c>
      <c r="O651" s="2">
        <f t="shared" si="135"/>
        <v>5.3123056008823122</v>
      </c>
      <c r="P651" s="2">
        <f t="shared" si="136"/>
        <v>1.8047983300569185E-3</v>
      </c>
      <c r="Q651" s="2">
        <f t="shared" si="137"/>
        <v>3.3973917648057796E-4</v>
      </c>
      <c r="R651">
        <v>120000</v>
      </c>
      <c r="S651">
        <f t="shared" si="138"/>
        <v>122980.39215686274</v>
      </c>
      <c r="T651">
        <f t="shared" si="139"/>
        <v>7248.2365918523928</v>
      </c>
      <c r="U651">
        <f t="shared" si="140"/>
        <v>80535.962131693261</v>
      </c>
      <c r="V651">
        <f t="shared" si="141"/>
        <v>128349492.81139195</v>
      </c>
    </row>
    <row r="652" spans="5:22" x14ac:dyDescent="0.15">
      <c r="E652" s="1">
        <v>43938</v>
      </c>
      <c r="F652">
        <f t="shared" si="131"/>
        <v>106402974762.74428</v>
      </c>
      <c r="G652">
        <f t="shared" si="132"/>
        <v>36118615.87957041</v>
      </c>
      <c r="H652">
        <v>6000000</v>
      </c>
      <c r="I652">
        <v>0.09</v>
      </c>
      <c r="J652">
        <f t="shared" si="142"/>
        <v>156862745.09803921</v>
      </c>
      <c r="K652">
        <f t="shared" si="133"/>
        <v>2036.7071104980184</v>
      </c>
      <c r="L652">
        <f t="shared" si="134"/>
        <v>22630.079005533538</v>
      </c>
      <c r="N652">
        <v>20000000000</v>
      </c>
      <c r="O652" s="2">
        <f t="shared" si="135"/>
        <v>5.3201487381372141</v>
      </c>
      <c r="P652" s="2">
        <f t="shared" si="136"/>
        <v>1.8059307939785204E-3</v>
      </c>
      <c r="Q652" s="2">
        <f t="shared" si="137"/>
        <v>3.3945118508300307E-4</v>
      </c>
      <c r="R652">
        <v>120000</v>
      </c>
      <c r="S652">
        <f t="shared" si="138"/>
        <v>122980.39215686274</v>
      </c>
      <c r="T652">
        <f t="shared" si="139"/>
        <v>7249.027169719232</v>
      </c>
      <c r="U652">
        <f t="shared" si="140"/>
        <v>80544.746330213689</v>
      </c>
      <c r="V652">
        <f t="shared" si="141"/>
        <v>128553009.16568051</v>
      </c>
    </row>
    <row r="653" spans="5:22" x14ac:dyDescent="0.15">
      <c r="E653" s="1">
        <v>43939</v>
      </c>
      <c r="F653">
        <f t="shared" si="131"/>
        <v>106559837507.84232</v>
      </c>
      <c r="G653">
        <f t="shared" si="132"/>
        <v>36141245.958575942</v>
      </c>
      <c r="H653">
        <v>6000000</v>
      </c>
      <c r="I653">
        <v>0.09</v>
      </c>
      <c r="J653">
        <f t="shared" si="142"/>
        <v>156862745.09803921</v>
      </c>
      <c r="K653">
        <f t="shared" si="133"/>
        <v>2034.9831683583102</v>
      </c>
      <c r="L653">
        <f t="shared" si="134"/>
        <v>22610.924092870115</v>
      </c>
      <c r="N653">
        <v>20000000000</v>
      </c>
      <c r="O653" s="2">
        <f t="shared" si="135"/>
        <v>5.3279918753921161</v>
      </c>
      <c r="P653" s="2">
        <f t="shared" si="136"/>
        <v>1.807062297928797E-3</v>
      </c>
      <c r="Q653" s="2">
        <f t="shared" si="137"/>
        <v>3.3916386139305169E-4</v>
      </c>
      <c r="R653">
        <v>120000</v>
      </c>
      <c r="S653">
        <f t="shared" si="138"/>
        <v>122980.39215686274</v>
      </c>
      <c r="T653">
        <f t="shared" si="139"/>
        <v>7249.8159146324742</v>
      </c>
      <c r="U653">
        <f t="shared" si="140"/>
        <v>80553.510162583043</v>
      </c>
      <c r="V653">
        <f t="shared" si="141"/>
        <v>128756534.3041676</v>
      </c>
    </row>
    <row r="654" spans="5:22" x14ac:dyDescent="0.15">
      <c r="E654" s="1">
        <v>43940</v>
      </c>
      <c r="F654">
        <f t="shared" si="131"/>
        <v>106716700252.94035</v>
      </c>
      <c r="G654">
        <f t="shared" si="132"/>
        <v>36163856.882668808</v>
      </c>
      <c r="H654">
        <v>6000000</v>
      </c>
      <c r="I654">
        <v>0.09</v>
      </c>
      <c r="J654">
        <f t="shared" si="142"/>
        <v>156862745.09803921</v>
      </c>
      <c r="K654">
        <f t="shared" si="133"/>
        <v>2033.263217300746</v>
      </c>
      <c r="L654">
        <f t="shared" si="134"/>
        <v>22591.813525563844</v>
      </c>
      <c r="N654">
        <v>20000000000</v>
      </c>
      <c r="O654" s="2">
        <f t="shared" si="135"/>
        <v>5.335835012647018</v>
      </c>
      <c r="P654" s="2">
        <f t="shared" si="136"/>
        <v>1.8081928441334404E-3</v>
      </c>
      <c r="Q654" s="2">
        <f t="shared" si="137"/>
        <v>3.3887720288345766E-4</v>
      </c>
      <c r="R654">
        <v>120000</v>
      </c>
      <c r="S654">
        <f t="shared" si="138"/>
        <v>122980.39215686274</v>
      </c>
      <c r="T654">
        <f t="shared" si="139"/>
        <v>7250.6028335298242</v>
      </c>
      <c r="U654">
        <f t="shared" si="140"/>
        <v>80562.253705886935</v>
      </c>
      <c r="V654">
        <f t="shared" si="141"/>
        <v>128960068.20648704</v>
      </c>
    </row>
    <row r="655" spans="5:22" x14ac:dyDescent="0.15">
      <c r="E655" s="1">
        <v>43941</v>
      </c>
      <c r="F655">
        <f t="shared" si="131"/>
        <v>106873562998.03839</v>
      </c>
      <c r="G655">
        <f t="shared" si="132"/>
        <v>36186448.696194373</v>
      </c>
      <c r="H655">
        <v>6000000</v>
      </c>
      <c r="I655">
        <v>0.09</v>
      </c>
      <c r="J655">
        <f t="shared" si="142"/>
        <v>156862745.09803921</v>
      </c>
      <c r="K655">
        <f t="shared" si="133"/>
        <v>2031.5472422412954</v>
      </c>
      <c r="L655">
        <f t="shared" si="134"/>
        <v>22572.747136014394</v>
      </c>
      <c r="N655">
        <v>20000000000</v>
      </c>
      <c r="O655" s="2">
        <f t="shared" si="135"/>
        <v>5.3436781499019199</v>
      </c>
      <c r="P655" s="2">
        <f t="shared" si="136"/>
        <v>1.8093224348097188E-3</v>
      </c>
      <c r="Q655" s="2">
        <f t="shared" si="137"/>
        <v>3.3859120704021587E-4</v>
      </c>
      <c r="R655">
        <v>120000</v>
      </c>
      <c r="S655">
        <f t="shared" si="138"/>
        <v>122980.39215686274</v>
      </c>
      <c r="T655">
        <f t="shared" si="139"/>
        <v>7251.3879333125924</v>
      </c>
      <c r="U655">
        <f t="shared" si="140"/>
        <v>80570.97703680658</v>
      </c>
      <c r="V655">
        <f t="shared" si="141"/>
        <v>129163610.8523498</v>
      </c>
    </row>
    <row r="656" spans="5:22" x14ac:dyDescent="0.15">
      <c r="E656" s="1">
        <v>43942</v>
      </c>
      <c r="F656">
        <f t="shared" si="131"/>
        <v>107030425743.13643</v>
      </c>
      <c r="G656">
        <f t="shared" si="132"/>
        <v>36209021.443330385</v>
      </c>
      <c r="H656">
        <v>6000000</v>
      </c>
      <c r="I656">
        <v>0.09</v>
      </c>
      <c r="J656">
        <f t="shared" si="142"/>
        <v>156862745.09803921</v>
      </c>
      <c r="K656">
        <f t="shared" si="133"/>
        <v>2029.8352281749587</v>
      </c>
      <c r="L656">
        <f t="shared" si="134"/>
        <v>22553.724757499542</v>
      </c>
      <c r="N656">
        <v>20000000000</v>
      </c>
      <c r="O656" s="2">
        <f t="shared" si="135"/>
        <v>5.3515212871568218</v>
      </c>
      <c r="P656" s="2">
        <f t="shared" si="136"/>
        <v>1.8104510721665193E-3</v>
      </c>
      <c r="Q656" s="2">
        <f t="shared" si="137"/>
        <v>3.3830587136249313E-4</v>
      </c>
      <c r="R656">
        <v>120000</v>
      </c>
      <c r="S656">
        <f t="shared" si="138"/>
        <v>122980.39215686274</v>
      </c>
      <c r="T656">
        <f t="shared" si="139"/>
        <v>7252.1712208459248</v>
      </c>
      <c r="U656">
        <f t="shared" si="140"/>
        <v>80579.680231621387</v>
      </c>
      <c r="V656">
        <f t="shared" si="141"/>
        <v>129367162.22154348</v>
      </c>
    </row>
    <row r="657" spans="5:22" x14ac:dyDescent="0.15">
      <c r="E657" s="1">
        <v>43943</v>
      </c>
      <c r="F657">
        <f t="shared" si="131"/>
        <v>107187288488.23447</v>
      </c>
      <c r="G657">
        <f t="shared" si="132"/>
        <v>36231575.168087885</v>
      </c>
      <c r="H657">
        <v>6000000</v>
      </c>
      <c r="I657">
        <v>0.09</v>
      </c>
      <c r="J657">
        <f t="shared" si="142"/>
        <v>156862745.09803921</v>
      </c>
      <c r="K657">
        <f t="shared" si="133"/>
        <v>2028.1271601752414</v>
      </c>
      <c r="L657">
        <f t="shared" si="134"/>
        <v>22534.74622416935</v>
      </c>
      <c r="N657">
        <v>20000000000</v>
      </c>
      <c r="O657" s="2">
        <f t="shared" si="135"/>
        <v>5.3593644244117229</v>
      </c>
      <c r="P657" s="2">
        <f t="shared" si="136"/>
        <v>1.8115787584043943E-3</v>
      </c>
      <c r="Q657" s="2">
        <f t="shared" si="137"/>
        <v>3.3802119336254021E-4</v>
      </c>
      <c r="R657">
        <v>120000</v>
      </c>
      <c r="S657">
        <f t="shared" si="138"/>
        <v>122980.39215686274</v>
      </c>
      <c r="T657">
        <f t="shared" si="139"/>
        <v>7252.9527029590517</v>
      </c>
      <c r="U657">
        <f t="shared" si="140"/>
        <v>80588.363366211692</v>
      </c>
      <c r="V657">
        <f t="shared" si="141"/>
        <v>129570722.29393196</v>
      </c>
    </row>
    <row r="658" spans="5:22" x14ac:dyDescent="0.15">
      <c r="E658" s="1">
        <v>43944</v>
      </c>
      <c r="F658">
        <f t="shared" si="131"/>
        <v>107344151233.3325</v>
      </c>
      <c r="G658">
        <f t="shared" si="132"/>
        <v>36254109.914312057</v>
      </c>
      <c r="H658">
        <v>6000000</v>
      </c>
      <c r="I658">
        <v>0.09</v>
      </c>
      <c r="J658">
        <f t="shared" si="142"/>
        <v>156862745.09803921</v>
      </c>
      <c r="K658">
        <f t="shared" si="133"/>
        <v>2026.4230233936266</v>
      </c>
      <c r="L658">
        <f t="shared" si="134"/>
        <v>22515.811371040298</v>
      </c>
      <c r="N658">
        <v>20000000000</v>
      </c>
      <c r="O658" s="2">
        <f t="shared" si="135"/>
        <v>5.3672075616666248</v>
      </c>
      <c r="P658" s="2">
        <f t="shared" si="136"/>
        <v>1.8127054957156029E-3</v>
      </c>
      <c r="Q658" s="2">
        <f t="shared" si="137"/>
        <v>3.3773717056560446E-4</v>
      </c>
      <c r="R658">
        <v>120000</v>
      </c>
      <c r="S658">
        <f t="shared" si="138"/>
        <v>122980.39215686274</v>
      </c>
      <c r="T658">
        <f t="shared" si="139"/>
        <v>7253.7323864455248</v>
      </c>
      <c r="U658">
        <f t="shared" si="140"/>
        <v>80597.026516061393</v>
      </c>
      <c r="V658">
        <f t="shared" si="141"/>
        <v>129774291.04945505</v>
      </c>
    </row>
    <row r="659" spans="5:22" x14ac:dyDescent="0.15">
      <c r="E659" s="1">
        <v>43945</v>
      </c>
      <c r="F659">
        <f t="shared" si="131"/>
        <v>107501013978.43054</v>
      </c>
      <c r="G659">
        <f t="shared" si="132"/>
        <v>36276625.725683101</v>
      </c>
      <c r="H659">
        <v>6000000</v>
      </c>
      <c r="I659">
        <v>0.09</v>
      </c>
      <c r="J659">
        <f t="shared" si="142"/>
        <v>156862745.09803921</v>
      </c>
      <c r="K659">
        <f t="shared" si="133"/>
        <v>2024.7228030590554</v>
      </c>
      <c r="L659">
        <f t="shared" si="134"/>
        <v>22496.920033989507</v>
      </c>
      <c r="N659">
        <v>20000000000</v>
      </c>
      <c r="O659" s="2">
        <f t="shared" si="135"/>
        <v>5.3750506989215268</v>
      </c>
      <c r="P659" s="2">
        <f t="shared" si="136"/>
        <v>1.8138312862841549E-3</v>
      </c>
      <c r="Q659" s="2">
        <f t="shared" si="137"/>
        <v>3.3745380050984259E-4</v>
      </c>
      <c r="R659">
        <v>120000</v>
      </c>
      <c r="S659">
        <f t="shared" si="138"/>
        <v>122980.39215686274</v>
      </c>
      <c r="T659">
        <f t="shared" si="139"/>
        <v>7254.5102780634588</v>
      </c>
      <c r="U659">
        <f t="shared" si="140"/>
        <v>80605.669756260657</v>
      </c>
      <c r="V659">
        <f t="shared" si="141"/>
        <v>129977868.46812798</v>
      </c>
    </row>
    <row r="660" spans="5:22" x14ac:dyDescent="0.15">
      <c r="E660" s="1">
        <v>43946</v>
      </c>
      <c r="F660">
        <f t="shared" si="131"/>
        <v>107657876723.52858</v>
      </c>
      <c r="G660">
        <f t="shared" si="132"/>
        <v>36299122.645717092</v>
      </c>
      <c r="H660">
        <v>6000000</v>
      </c>
      <c r="I660">
        <v>0.09</v>
      </c>
      <c r="J660">
        <f t="shared" si="142"/>
        <v>156862745.09803921</v>
      </c>
      <c r="K660">
        <f t="shared" si="133"/>
        <v>2023.0264844774115</v>
      </c>
      <c r="L660">
        <f t="shared" si="134"/>
        <v>22478.072049749018</v>
      </c>
      <c r="N660">
        <v>20000000000</v>
      </c>
      <c r="O660" s="2">
        <f t="shared" si="135"/>
        <v>5.3828938361764287</v>
      </c>
      <c r="P660" s="2">
        <f t="shared" si="136"/>
        <v>1.8149561322858545E-3</v>
      </c>
      <c r="Q660" s="2">
        <f t="shared" si="137"/>
        <v>3.3717108074623521E-4</v>
      </c>
      <c r="R660">
        <v>120000</v>
      </c>
      <c r="S660">
        <f t="shared" si="138"/>
        <v>122980.39215686274</v>
      </c>
      <c r="T660">
        <f t="shared" si="139"/>
        <v>7255.2863845357651</v>
      </c>
      <c r="U660">
        <f t="shared" si="140"/>
        <v>80614.293161508511</v>
      </c>
      <c r="V660">
        <f t="shared" si="141"/>
        <v>130181454.53004111</v>
      </c>
    </row>
    <row r="661" spans="5:22" x14ac:dyDescent="0.15">
      <c r="E661" s="1">
        <v>43947</v>
      </c>
      <c r="F661">
        <f t="shared" si="131"/>
        <v>107814739468.62662</v>
      </c>
      <c r="G661">
        <f t="shared" si="132"/>
        <v>36321600.717766844</v>
      </c>
      <c r="H661">
        <v>6000000</v>
      </c>
      <c r="I661">
        <v>0.09</v>
      </c>
      <c r="J661">
        <f t="shared" si="142"/>
        <v>156862745.09803921</v>
      </c>
      <c r="K661">
        <f t="shared" si="133"/>
        <v>2021.3340530310065</v>
      </c>
      <c r="L661">
        <f t="shared" si="134"/>
        <v>22459.267255900075</v>
      </c>
      <c r="N661">
        <v>20000000000</v>
      </c>
      <c r="O661" s="2">
        <f t="shared" si="135"/>
        <v>5.3907369734313306</v>
      </c>
      <c r="P661" s="2">
        <f t="shared" si="136"/>
        <v>1.8160800358883423E-3</v>
      </c>
      <c r="Q661" s="2">
        <f t="shared" si="137"/>
        <v>3.368890088385011E-4</v>
      </c>
      <c r="R661">
        <v>120000</v>
      </c>
      <c r="S661">
        <f t="shared" si="138"/>
        <v>122980.39215686274</v>
      </c>
      <c r="T661">
        <f t="shared" si="139"/>
        <v>7256.0607125503857</v>
      </c>
      <c r="U661">
        <f t="shared" si="140"/>
        <v>80622.896806115401</v>
      </c>
      <c r="V661">
        <f t="shared" si="141"/>
        <v>130385049.21535949</v>
      </c>
    </row>
    <row r="662" spans="5:22" x14ac:dyDescent="0.15">
      <c r="E662" s="1">
        <v>43948</v>
      </c>
      <c r="F662">
        <f t="shared" si="131"/>
        <v>107971602213.72466</v>
      </c>
      <c r="G662">
        <f t="shared" si="132"/>
        <v>36344059.985022746</v>
      </c>
      <c r="H662">
        <v>6000000</v>
      </c>
      <c r="I662">
        <v>0.09</v>
      </c>
      <c r="J662">
        <f t="shared" si="142"/>
        <v>156862745.09803921</v>
      </c>
      <c r="K662">
        <f t="shared" si="133"/>
        <v>2019.6454941780751</v>
      </c>
      <c r="L662">
        <f t="shared" si="134"/>
        <v>22440.505490867501</v>
      </c>
      <c r="N662">
        <v>20000000000</v>
      </c>
      <c r="O662" s="2">
        <f t="shared" si="135"/>
        <v>5.3985801106862326</v>
      </c>
      <c r="P662" s="2">
        <f t="shared" si="136"/>
        <v>1.8172029992511373E-3</v>
      </c>
      <c r="Q662" s="2">
        <f t="shared" si="137"/>
        <v>3.3660758236301252E-4</v>
      </c>
      <c r="R662">
        <v>120000</v>
      </c>
      <c r="S662">
        <f t="shared" si="138"/>
        <v>122980.39215686274</v>
      </c>
      <c r="T662">
        <f t="shared" si="139"/>
        <v>7256.833268760528</v>
      </c>
      <c r="U662">
        <f t="shared" si="140"/>
        <v>80631.480764005872</v>
      </c>
      <c r="V662">
        <f t="shared" si="141"/>
        <v>130588652.50432248</v>
      </c>
    </row>
    <row r="663" spans="5:22" x14ac:dyDescent="0.15">
      <c r="E663" s="1">
        <v>43949</v>
      </c>
      <c r="F663">
        <f t="shared" si="131"/>
        <v>108128464958.82269</v>
      </c>
      <c r="G663">
        <f t="shared" si="132"/>
        <v>36366500.490513615</v>
      </c>
      <c r="H663">
        <v>6000000</v>
      </c>
      <c r="I663">
        <v>0.09</v>
      </c>
      <c r="J663">
        <f t="shared" si="142"/>
        <v>156862745.09803921</v>
      </c>
      <c r="K663">
        <f t="shared" si="133"/>
        <v>2017.9607934522687</v>
      </c>
      <c r="L663">
        <f t="shared" si="134"/>
        <v>22421.786593914097</v>
      </c>
      <c r="N663">
        <v>20000000000</v>
      </c>
      <c r="O663" s="2">
        <f t="shared" si="135"/>
        <v>5.4064232479411345</v>
      </c>
      <c r="P663" s="2">
        <f t="shared" si="136"/>
        <v>1.8183250245256807E-3</v>
      </c>
      <c r="Q663" s="2">
        <f t="shared" si="137"/>
        <v>3.363267989087115E-4</v>
      </c>
      <c r="R663">
        <v>120000</v>
      </c>
      <c r="S663">
        <f t="shared" si="138"/>
        <v>122980.39215686274</v>
      </c>
      <c r="T663">
        <f t="shared" si="139"/>
        <v>7257.6040597848933</v>
      </c>
      <c r="U663">
        <f t="shared" si="140"/>
        <v>80640.045108721039</v>
      </c>
      <c r="V663">
        <f t="shared" si="141"/>
        <v>130792264.37724335</v>
      </c>
    </row>
    <row r="664" spans="5:22" x14ac:dyDescent="0.15">
      <c r="E664" s="1">
        <v>43950</v>
      </c>
      <c r="F664">
        <f t="shared" si="131"/>
        <v>108285327703.92073</v>
      </c>
      <c r="G664">
        <f t="shared" si="132"/>
        <v>36388922.277107529</v>
      </c>
      <c r="H664">
        <v>6000000</v>
      </c>
      <c r="I664">
        <v>0.09</v>
      </c>
      <c r="J664">
        <f t="shared" si="142"/>
        <v>156862745.09803921</v>
      </c>
      <c r="K664">
        <f t="shared" si="133"/>
        <v>2016.2799364621574</v>
      </c>
      <c r="L664">
        <f t="shared" si="134"/>
        <v>22403.110405135081</v>
      </c>
      <c r="N664">
        <v>20000000000</v>
      </c>
      <c r="O664" s="2">
        <f t="shared" si="135"/>
        <v>5.4142663851960364</v>
      </c>
      <c r="P664" s="2">
        <f t="shared" si="136"/>
        <v>1.8194461138553765E-3</v>
      </c>
      <c r="Q664" s="2">
        <f t="shared" si="137"/>
        <v>3.360466560770262E-4</v>
      </c>
      <c r="R664">
        <v>120000</v>
      </c>
      <c r="S664">
        <f t="shared" si="138"/>
        <v>122980.39215686274</v>
      </c>
      <c r="T664">
        <f t="shared" si="139"/>
        <v>7258.3730922079076</v>
      </c>
      <c r="U664">
        <f t="shared" si="140"/>
        <v>80648.589913421194</v>
      </c>
      <c r="V664">
        <f t="shared" si="141"/>
        <v>130995884.81450894</v>
      </c>
    </row>
    <row r="665" spans="5:22" x14ac:dyDescent="0.15">
      <c r="E665" s="1">
        <v>43951</v>
      </c>
      <c r="F665">
        <f t="shared" si="131"/>
        <v>108442190449.01877</v>
      </c>
      <c r="G665">
        <f t="shared" si="132"/>
        <v>36411325.387512662</v>
      </c>
      <c r="H665">
        <v>6000000</v>
      </c>
      <c r="I665">
        <v>0.09</v>
      </c>
      <c r="J665">
        <f t="shared" si="142"/>
        <v>156862745.09803921</v>
      </c>
      <c r="K665">
        <f t="shared" si="133"/>
        <v>2014.6029088907321</v>
      </c>
      <c r="L665">
        <f t="shared" si="134"/>
        <v>22384.476765452579</v>
      </c>
      <c r="N665">
        <v>20000000000</v>
      </c>
      <c r="O665" s="2">
        <f t="shared" si="135"/>
        <v>5.4221095224509384</v>
      </c>
      <c r="P665" s="2">
        <f t="shared" si="136"/>
        <v>1.8205662693756332E-3</v>
      </c>
      <c r="Q665" s="2">
        <f t="shared" si="137"/>
        <v>3.3576715148178865E-4</v>
      </c>
      <c r="R665">
        <v>120000</v>
      </c>
      <c r="S665">
        <f t="shared" si="138"/>
        <v>122980.39215686274</v>
      </c>
      <c r="T665">
        <f t="shared" si="139"/>
        <v>7259.1403725799455</v>
      </c>
      <c r="U665">
        <f t="shared" si="140"/>
        <v>80657.115250888281</v>
      </c>
      <c r="V665">
        <f t="shared" si="141"/>
        <v>131199513.79657924</v>
      </c>
    </row>
    <row r="666" spans="5:22" x14ac:dyDescent="0.15">
      <c r="E666" s="1">
        <v>43952</v>
      </c>
      <c r="F666">
        <f t="shared" si="131"/>
        <v>108599053194.11681</v>
      </c>
      <c r="G666">
        <f t="shared" si="132"/>
        <v>36433709.864278115</v>
      </c>
      <c r="H666">
        <v>6000000</v>
      </c>
      <c r="I666">
        <v>0.09</v>
      </c>
      <c r="J666">
        <f t="shared" si="142"/>
        <v>156862745.09803921</v>
      </c>
      <c r="K666">
        <f t="shared" si="133"/>
        <v>2012.9296964949151</v>
      </c>
      <c r="L666">
        <f t="shared" si="134"/>
        <v>22365.885516610168</v>
      </c>
      <c r="N666">
        <v>20000000000</v>
      </c>
      <c r="O666" s="2">
        <f t="shared" si="135"/>
        <v>5.4299526597058403</v>
      </c>
      <c r="P666" s="2">
        <f t="shared" si="136"/>
        <v>1.8216854932139057E-3</v>
      </c>
      <c r="Q666" s="2">
        <f t="shared" si="137"/>
        <v>3.3548828274915254E-4</v>
      </c>
      <c r="R666">
        <v>120000</v>
      </c>
      <c r="S666">
        <f t="shared" si="138"/>
        <v>122980.39215686274</v>
      </c>
      <c r="T666">
        <f t="shared" si="139"/>
        <v>7259.9059074175557</v>
      </c>
      <c r="U666">
        <f t="shared" si="140"/>
        <v>80665.621193528394</v>
      </c>
      <c r="V666">
        <f t="shared" si="141"/>
        <v>131403151.303987</v>
      </c>
    </row>
    <row r="667" spans="5:22" x14ac:dyDescent="0.15">
      <c r="E667" s="1">
        <v>43953</v>
      </c>
      <c r="F667">
        <f t="shared" si="131"/>
        <v>108755915939.21484</v>
      </c>
      <c r="G667">
        <f t="shared" si="132"/>
        <v>36456075.749794729</v>
      </c>
      <c r="H667">
        <v>6000000</v>
      </c>
      <c r="I667">
        <v>0.09</v>
      </c>
      <c r="J667">
        <f t="shared" si="142"/>
        <v>156862745.09803921</v>
      </c>
      <c r="K667">
        <f t="shared" si="133"/>
        <v>2011.260285105071</v>
      </c>
      <c r="L667">
        <f t="shared" si="134"/>
        <v>22347.336501167458</v>
      </c>
      <c r="N667">
        <v>20000000000</v>
      </c>
      <c r="O667" s="2">
        <f t="shared" si="135"/>
        <v>5.4377957969607422</v>
      </c>
      <c r="P667" s="2">
        <f t="shared" si="136"/>
        <v>1.8228037874897364E-3</v>
      </c>
      <c r="Q667" s="2">
        <f t="shared" si="137"/>
        <v>3.352100475175118E-4</v>
      </c>
      <c r="R667">
        <v>120000</v>
      </c>
      <c r="S667">
        <f t="shared" si="138"/>
        <v>122980.39215686274</v>
      </c>
      <c r="T667">
        <f t="shared" si="139"/>
        <v>7260.6697032036891</v>
      </c>
      <c r="U667">
        <f t="shared" si="140"/>
        <v>80674.107813374329</v>
      </c>
      <c r="V667">
        <f t="shared" si="141"/>
        <v>131606797.31733739</v>
      </c>
    </row>
    <row r="668" spans="5:22" x14ac:dyDescent="0.15">
      <c r="E668" s="1">
        <v>43954</v>
      </c>
      <c r="F668">
        <f t="shared" si="131"/>
        <v>108912778684.31288</v>
      </c>
      <c r="G668">
        <f t="shared" si="132"/>
        <v>36478423.086295895</v>
      </c>
      <c r="H668">
        <v>6000000</v>
      </c>
      <c r="I668">
        <v>0.09</v>
      </c>
      <c r="J668">
        <f t="shared" si="142"/>
        <v>156862745.09803921</v>
      </c>
      <c r="K668">
        <f t="shared" si="133"/>
        <v>2009.5946606245216</v>
      </c>
      <c r="L668">
        <f t="shared" si="134"/>
        <v>22328.829562494684</v>
      </c>
      <c r="N668">
        <v>20000000000</v>
      </c>
      <c r="O668" s="2">
        <f t="shared" si="135"/>
        <v>5.4456389342156442</v>
      </c>
      <c r="P668" s="2">
        <f t="shared" si="136"/>
        <v>1.8239211543147947E-3</v>
      </c>
      <c r="Q668" s="2">
        <f t="shared" si="137"/>
        <v>3.3493244343742027E-4</v>
      </c>
      <c r="R668">
        <v>120000</v>
      </c>
      <c r="S668">
        <f t="shared" si="138"/>
        <v>122980.39215686274</v>
      </c>
      <c r="T668">
        <f t="shared" si="139"/>
        <v>7261.4317663879128</v>
      </c>
      <c r="U668">
        <f t="shared" si="140"/>
        <v>80682.575182087923</v>
      </c>
      <c r="V668">
        <f t="shared" si="141"/>
        <v>131810451.81730764</v>
      </c>
    </row>
    <row r="669" spans="5:22" x14ac:dyDescent="0.15">
      <c r="E669" s="1">
        <v>43955</v>
      </c>
      <c r="F669">
        <f t="shared" si="131"/>
        <v>109069641429.41092</v>
      </c>
      <c r="G669">
        <f t="shared" si="132"/>
        <v>36500751.915858388</v>
      </c>
      <c r="H669">
        <v>6000000</v>
      </c>
      <c r="I669">
        <v>0.09</v>
      </c>
      <c r="J669">
        <f t="shared" si="142"/>
        <v>156862745.09803921</v>
      </c>
      <c r="K669">
        <f t="shared" si="133"/>
        <v>2007.9328090290683</v>
      </c>
      <c r="L669">
        <f t="shared" si="134"/>
        <v>22310.364544767424</v>
      </c>
      <c r="N669">
        <v>20000000000</v>
      </c>
      <c r="O669" s="2">
        <f t="shared" si="135"/>
        <v>5.4534820714705461</v>
      </c>
      <c r="P669" s="2">
        <f t="shared" si="136"/>
        <v>1.8250375957929194E-3</v>
      </c>
      <c r="Q669" s="2">
        <f t="shared" si="137"/>
        <v>3.3465546817151143E-4</v>
      </c>
      <c r="R669">
        <v>120000</v>
      </c>
      <c r="S669">
        <f t="shared" si="138"/>
        <v>122980.39215686274</v>
      </c>
      <c r="T669">
        <f t="shared" si="139"/>
        <v>7262.1921033866338</v>
      </c>
      <c r="U669">
        <f t="shared" si="140"/>
        <v>80691.023370962605</v>
      </c>
      <c r="V669">
        <f t="shared" si="141"/>
        <v>132014114.7846466</v>
      </c>
    </row>
    <row r="670" spans="5:22" x14ac:dyDescent="0.15">
      <c r="E670" s="1">
        <v>43956</v>
      </c>
      <c r="F670">
        <f t="shared" si="131"/>
        <v>109226504174.50896</v>
      </c>
      <c r="G670">
        <f t="shared" si="132"/>
        <v>36523062.280403152</v>
      </c>
      <c r="H670">
        <v>6000000</v>
      </c>
      <c r="I670">
        <v>0.09</v>
      </c>
      <c r="J670">
        <f t="shared" si="142"/>
        <v>156862745.09803921</v>
      </c>
      <c r="K670">
        <f t="shared" si="133"/>
        <v>2006.2747163665149</v>
      </c>
      <c r="L670">
        <f t="shared" si="134"/>
        <v>22291.941292961277</v>
      </c>
      <c r="N670">
        <v>20000000000</v>
      </c>
      <c r="O670" s="2">
        <f t="shared" si="135"/>
        <v>5.461325208725448</v>
      </c>
      <c r="P670" s="2">
        <f t="shared" si="136"/>
        <v>1.8261531140201575E-3</v>
      </c>
      <c r="Q670" s="2">
        <f t="shared" si="137"/>
        <v>3.3437911939441915E-4</v>
      </c>
      <c r="R670">
        <v>120000</v>
      </c>
      <c r="S670">
        <f t="shared" si="138"/>
        <v>122980.39215686274</v>
      </c>
      <c r="T670">
        <f t="shared" si="139"/>
        <v>7262.9507205833188</v>
      </c>
      <c r="U670">
        <f t="shared" si="140"/>
        <v>80699.452450925761</v>
      </c>
      <c r="V670">
        <f t="shared" si="141"/>
        <v>132217786.20017444</v>
      </c>
    </row>
    <row r="671" spans="5:22" x14ac:dyDescent="0.15">
      <c r="E671" s="1">
        <v>43957</v>
      </c>
      <c r="F671">
        <f t="shared" si="131"/>
        <v>109383366919.60699</v>
      </c>
      <c r="G671">
        <f t="shared" si="132"/>
        <v>36545354.221696116</v>
      </c>
      <c r="H671">
        <v>6000000</v>
      </c>
      <c r="I671">
        <v>0.09</v>
      </c>
      <c r="J671">
        <f t="shared" si="142"/>
        <v>156862745.09803921</v>
      </c>
      <c r="K671">
        <f t="shared" si="133"/>
        <v>2004.6203687561945</v>
      </c>
      <c r="L671">
        <f t="shared" si="134"/>
        <v>22273.559652846605</v>
      </c>
      <c r="N671">
        <v>20000000000</v>
      </c>
      <c r="O671" s="2">
        <f t="shared" si="135"/>
        <v>5.46916834598035</v>
      </c>
      <c r="P671" s="2">
        <f t="shared" si="136"/>
        <v>1.8272677110848059E-3</v>
      </c>
      <c r="Q671" s="2">
        <f t="shared" si="137"/>
        <v>3.3410339479269906E-4</v>
      </c>
      <c r="R671">
        <v>120000</v>
      </c>
      <c r="S671">
        <f t="shared" si="138"/>
        <v>122980.39215686274</v>
      </c>
      <c r="T671">
        <f t="shared" si="139"/>
        <v>7263.7076243287029</v>
      </c>
      <c r="U671">
        <f t="shared" si="140"/>
        <v>80707.862492541142</v>
      </c>
      <c r="V671">
        <f t="shared" si="141"/>
        <v>132421466.04478224</v>
      </c>
    </row>
    <row r="672" spans="5:22" x14ac:dyDescent="0.15">
      <c r="E672" s="1">
        <v>43958</v>
      </c>
      <c r="F672">
        <f t="shared" si="131"/>
        <v>109540229664.70503</v>
      </c>
      <c r="G672">
        <f t="shared" si="132"/>
        <v>36567627.781348966</v>
      </c>
      <c r="H672">
        <v>6000000</v>
      </c>
      <c r="I672">
        <v>0.09</v>
      </c>
      <c r="J672">
        <f t="shared" si="142"/>
        <v>156862745.09803921</v>
      </c>
      <c r="K672">
        <f t="shared" si="133"/>
        <v>2002.9697523885011</v>
      </c>
      <c r="L672">
        <f t="shared" si="134"/>
        <v>22255.219470983346</v>
      </c>
      <c r="N672">
        <v>20000000000</v>
      </c>
      <c r="O672" s="2">
        <f t="shared" si="135"/>
        <v>5.4770114832352519</v>
      </c>
      <c r="P672" s="2">
        <f t="shared" si="136"/>
        <v>1.8283813890674482E-3</v>
      </c>
      <c r="Q672" s="2">
        <f t="shared" si="137"/>
        <v>3.338282920647502E-4</v>
      </c>
      <c r="R672">
        <v>120000</v>
      </c>
      <c r="S672">
        <f t="shared" si="138"/>
        <v>122980.39215686274</v>
      </c>
      <c r="T672">
        <f t="shared" si="139"/>
        <v>7264.4628209410166</v>
      </c>
      <c r="U672">
        <f t="shared" si="140"/>
        <v>80716.253566011292</v>
      </c>
      <c r="V672">
        <f t="shared" si="141"/>
        <v>132625154.29943165</v>
      </c>
    </row>
    <row r="673" spans="5:22" x14ac:dyDescent="0.15">
      <c r="E673" s="1">
        <v>43959</v>
      </c>
      <c r="F673">
        <f t="shared" si="131"/>
        <v>109697092409.80307</v>
      </c>
      <c r="G673">
        <f t="shared" si="132"/>
        <v>36589883.000819951</v>
      </c>
      <c r="H673">
        <v>6000000</v>
      </c>
      <c r="I673">
        <v>0.09</v>
      </c>
      <c r="J673">
        <f t="shared" si="142"/>
        <v>156862745.09803921</v>
      </c>
      <c r="K673">
        <f t="shared" si="133"/>
        <v>2001.3228535244259</v>
      </c>
      <c r="L673">
        <f t="shared" si="134"/>
        <v>22236.920594715844</v>
      </c>
      <c r="N673">
        <v>20000000000</v>
      </c>
      <c r="O673" s="2">
        <f t="shared" si="135"/>
        <v>5.4848546204901538</v>
      </c>
      <c r="P673" s="2">
        <f t="shared" si="136"/>
        <v>1.8294941500409975E-3</v>
      </c>
      <c r="Q673" s="2">
        <f t="shared" si="137"/>
        <v>3.3355380892073763E-4</v>
      </c>
      <c r="R673">
        <v>120000</v>
      </c>
      <c r="S673">
        <f t="shared" si="138"/>
        <v>122980.39215686274</v>
      </c>
      <c r="T673">
        <f t="shared" si="139"/>
        <v>7265.2163167061826</v>
      </c>
      <c r="U673">
        <f t="shared" si="140"/>
        <v>80724.625741179814</v>
      </c>
      <c r="V673">
        <f t="shared" si="141"/>
        <v>132828850.94515453</v>
      </c>
    </row>
    <row r="674" spans="5:22" x14ac:dyDescent="0.15">
      <c r="E674" s="1">
        <v>43960</v>
      </c>
      <c r="F674">
        <f t="shared" si="131"/>
        <v>109853955154.90111</v>
      </c>
      <c r="G674">
        <f t="shared" si="132"/>
        <v>36612119.921414666</v>
      </c>
      <c r="H674">
        <v>6000000</v>
      </c>
      <c r="I674">
        <v>0.09</v>
      </c>
      <c r="J674">
        <f t="shared" si="142"/>
        <v>156862745.09803921</v>
      </c>
      <c r="K674">
        <f t="shared" si="133"/>
        <v>1999.6796584950939</v>
      </c>
      <c r="L674">
        <f t="shared" si="134"/>
        <v>22218.662872167712</v>
      </c>
      <c r="N674">
        <v>20000000000</v>
      </c>
      <c r="O674" s="2">
        <f t="shared" si="135"/>
        <v>5.4926977577450558</v>
      </c>
      <c r="P674" s="2">
        <f t="shared" si="136"/>
        <v>1.8306059960707334E-3</v>
      </c>
      <c r="Q674" s="2">
        <f t="shared" si="137"/>
        <v>3.3327994308251564E-4</v>
      </c>
      <c r="R674">
        <v>120000</v>
      </c>
      <c r="S674">
        <f t="shared" si="138"/>
        <v>122980.39215686274</v>
      </c>
      <c r="T674">
        <f t="shared" si="139"/>
        <v>7265.9681178780411</v>
      </c>
      <c r="U674">
        <f t="shared" si="140"/>
        <v>80732.979087533793</v>
      </c>
      <c r="V674">
        <f t="shared" si="141"/>
        <v>133032555.96305259</v>
      </c>
    </row>
    <row r="675" spans="5:22" x14ac:dyDescent="0.15">
      <c r="E675" s="1">
        <v>43961</v>
      </c>
      <c r="F675">
        <f t="shared" si="131"/>
        <v>110010817899.99915</v>
      </c>
      <c r="G675">
        <f t="shared" si="132"/>
        <v>36634338.584286831</v>
      </c>
      <c r="H675">
        <v>6000000</v>
      </c>
      <c r="I675">
        <v>0.09</v>
      </c>
      <c r="J675">
        <f t="shared" si="142"/>
        <v>156862745.09803921</v>
      </c>
      <c r="K675">
        <f t="shared" si="133"/>
        <v>1998.040153701309</v>
      </c>
      <c r="L675">
        <f t="shared" si="134"/>
        <v>22200.446152236767</v>
      </c>
      <c r="N675">
        <v>20000000000</v>
      </c>
      <c r="O675" s="2">
        <f t="shared" si="135"/>
        <v>5.5005408949999577</v>
      </c>
      <c r="P675" s="2">
        <f t="shared" si="136"/>
        <v>1.8317169292143415E-3</v>
      </c>
      <c r="Q675" s="2">
        <f t="shared" si="137"/>
        <v>3.3300669228355145E-4</v>
      </c>
      <c r="R675">
        <v>120000</v>
      </c>
      <c r="S675">
        <f t="shared" si="138"/>
        <v>122980.39215686274</v>
      </c>
      <c r="T675">
        <f t="shared" si="139"/>
        <v>7266.7182306785498</v>
      </c>
      <c r="U675">
        <f t="shared" si="140"/>
        <v>80741.313674206118</v>
      </c>
      <c r="V675">
        <f t="shared" si="141"/>
        <v>133236269.33429699</v>
      </c>
    </row>
    <row r="676" spans="5:22" x14ac:dyDescent="0.15">
      <c r="E676" s="1">
        <v>43962</v>
      </c>
      <c r="F676">
        <f t="shared" si="131"/>
        <v>110167680645.09718</v>
      </c>
      <c r="G676">
        <f t="shared" si="132"/>
        <v>36656539.030439071</v>
      </c>
      <c r="H676">
        <v>6000000</v>
      </c>
      <c r="I676">
        <v>0.09</v>
      </c>
      <c r="J676">
        <f t="shared" si="142"/>
        <v>156862745.09803921</v>
      </c>
      <c r="K676">
        <f t="shared" si="133"/>
        <v>1996.4043256130983</v>
      </c>
      <c r="L676">
        <f t="shared" si="134"/>
        <v>22182.27028458998</v>
      </c>
      <c r="N676">
        <v>20000000000</v>
      </c>
      <c r="O676" s="2">
        <f t="shared" si="135"/>
        <v>5.5083840322548587</v>
      </c>
      <c r="P676" s="2">
        <f t="shared" si="136"/>
        <v>1.8328269515219535E-3</v>
      </c>
      <c r="Q676" s="2">
        <f t="shared" si="137"/>
        <v>3.3273405426884973E-4</v>
      </c>
      <c r="R676">
        <v>120000</v>
      </c>
      <c r="S676">
        <f t="shared" si="138"/>
        <v>122980.39215686274</v>
      </c>
      <c r="T676">
        <f t="shared" si="139"/>
        <v>7267.4666612979972</v>
      </c>
      <c r="U676">
        <f t="shared" si="140"/>
        <v>80749.629569977755</v>
      </c>
      <c r="V676">
        <f t="shared" si="141"/>
        <v>133439991.04012807</v>
      </c>
    </row>
    <row r="677" spans="5:22" x14ac:dyDescent="0.15">
      <c r="E677" s="1">
        <v>43963</v>
      </c>
      <c r="F677">
        <f t="shared" si="131"/>
        <v>110324543390.19522</v>
      </c>
      <c r="G677">
        <f t="shared" si="132"/>
        <v>36678721.300723664</v>
      </c>
      <c r="H677">
        <v>6000000</v>
      </c>
      <c r="I677">
        <v>0.09</v>
      </c>
      <c r="J677">
        <f t="shared" si="142"/>
        <v>156862745.09803921</v>
      </c>
      <c r="K677">
        <f t="shared" si="133"/>
        <v>1994.7721607692627</v>
      </c>
      <c r="L677">
        <f t="shared" si="134"/>
        <v>22164.135119658476</v>
      </c>
      <c r="N677">
        <v>20000000000</v>
      </c>
      <c r="O677" s="2">
        <f t="shared" si="135"/>
        <v>5.5162271695097607</v>
      </c>
      <c r="P677" s="2">
        <f t="shared" si="136"/>
        <v>1.8339360650361832E-3</v>
      </c>
      <c r="Q677" s="2">
        <f t="shared" si="137"/>
        <v>3.3246202679487708E-4</v>
      </c>
      <c r="R677">
        <v>120000</v>
      </c>
      <c r="S677">
        <f t="shared" si="138"/>
        <v>122980.39215686274</v>
      </c>
      <c r="T677">
        <f t="shared" si="139"/>
        <v>7268.213415895204</v>
      </c>
      <c r="U677">
        <f t="shared" si="140"/>
        <v>80757.926843280045</v>
      </c>
      <c r="V677">
        <f t="shared" si="141"/>
        <v>133643721.06185491</v>
      </c>
    </row>
    <row r="678" spans="5:22" x14ac:dyDescent="0.15">
      <c r="E678" s="1">
        <v>43964</v>
      </c>
      <c r="F678">
        <f t="shared" si="131"/>
        <v>110481406135.29326</v>
      </c>
      <c r="G678">
        <f t="shared" si="132"/>
        <v>36700885.435843326</v>
      </c>
      <c r="H678">
        <v>6000000</v>
      </c>
      <c r="I678">
        <v>0.09</v>
      </c>
      <c r="J678">
        <f t="shared" si="142"/>
        <v>156862745.09803921</v>
      </c>
      <c r="K678">
        <f t="shared" si="133"/>
        <v>1993.1436457769289</v>
      </c>
      <c r="L678">
        <f t="shared" si="134"/>
        <v>22146.040508632545</v>
      </c>
      <c r="N678">
        <v>20000000000</v>
      </c>
      <c r="O678" s="2">
        <f t="shared" si="135"/>
        <v>5.5240703067646626</v>
      </c>
      <c r="P678" s="2">
        <f t="shared" si="136"/>
        <v>1.8350442717921663E-3</v>
      </c>
      <c r="Q678" s="2">
        <f t="shared" si="137"/>
        <v>3.3219060762948812E-4</v>
      </c>
      <c r="R678">
        <v>120000</v>
      </c>
      <c r="S678">
        <f t="shared" si="138"/>
        <v>122980.39215686274</v>
      </c>
      <c r="T678">
        <f t="shared" si="139"/>
        <v>7268.9585005977324</v>
      </c>
      <c r="U678">
        <f t="shared" si="140"/>
        <v>80766.205562197036</v>
      </c>
      <c r="V678">
        <f t="shared" si="141"/>
        <v>133847459.38085507</v>
      </c>
    </row>
    <row r="679" spans="5:22" x14ac:dyDescent="0.15">
      <c r="E679" s="1">
        <v>43965</v>
      </c>
      <c r="F679">
        <f t="shared" si="131"/>
        <v>110638268880.3913</v>
      </c>
      <c r="G679">
        <f t="shared" si="132"/>
        <v>36723031.476351961</v>
      </c>
      <c r="H679">
        <v>6000000</v>
      </c>
      <c r="I679">
        <v>0.09</v>
      </c>
      <c r="J679">
        <f t="shared" si="142"/>
        <v>156862745.09803921</v>
      </c>
      <c r="K679">
        <f t="shared" si="133"/>
        <v>1991.5187673111079</v>
      </c>
      <c r="L679">
        <f t="shared" si="134"/>
        <v>22127.986303456757</v>
      </c>
      <c r="N679">
        <v>20000000000</v>
      </c>
      <c r="O679" s="2">
        <f t="shared" si="135"/>
        <v>5.5319134440195645</v>
      </c>
      <c r="P679" s="2">
        <f t="shared" si="136"/>
        <v>1.8361515738175981E-3</v>
      </c>
      <c r="Q679" s="2">
        <f t="shared" si="137"/>
        <v>3.3191979455185131E-4</v>
      </c>
      <c r="R679">
        <v>120000</v>
      </c>
      <c r="S679">
        <f t="shared" si="138"/>
        <v>122980.39215686274</v>
      </c>
      <c r="T679">
        <f t="shared" si="139"/>
        <v>7269.7019215020846</v>
      </c>
      <c r="U679">
        <f t="shared" si="140"/>
        <v>80774.465794467615</v>
      </c>
      <c r="V679">
        <f t="shared" si="141"/>
        <v>134051205.97857414</v>
      </c>
    </row>
    <row r="680" spans="5:22" x14ac:dyDescent="0.15">
      <c r="E680" s="1">
        <v>43966</v>
      </c>
      <c r="F680">
        <f t="shared" si="131"/>
        <v>110795131625.48933</v>
      </c>
      <c r="G680">
        <f t="shared" si="132"/>
        <v>36745159.462655418</v>
      </c>
      <c r="H680">
        <v>6000000</v>
      </c>
      <c r="I680">
        <v>0.09</v>
      </c>
      <c r="J680">
        <f t="shared" si="142"/>
        <v>156862745.09803921</v>
      </c>
      <c r="K680">
        <f t="shared" si="133"/>
        <v>1989.8975121142537</v>
      </c>
      <c r="L680">
        <f t="shared" si="134"/>
        <v>22109.972356825041</v>
      </c>
      <c r="N680">
        <v>20000000000</v>
      </c>
      <c r="O680" s="2">
        <f t="shared" si="135"/>
        <v>5.5397565812744665</v>
      </c>
      <c r="P680" s="2">
        <f t="shared" si="136"/>
        <v>1.8372579731327709E-3</v>
      </c>
      <c r="Q680" s="2">
        <f t="shared" si="137"/>
        <v>3.3164958535237562E-4</v>
      </c>
      <c r="R680">
        <v>120000</v>
      </c>
      <c r="S680">
        <f t="shared" si="138"/>
        <v>122980.39215686274</v>
      </c>
      <c r="T680">
        <f t="shared" si="139"/>
        <v>7270.4436846739036</v>
      </c>
      <c r="U680">
        <f t="shared" si="140"/>
        <v>80782.707607487828</v>
      </c>
      <c r="V680">
        <f t="shared" si="141"/>
        <v>134254960.83652547</v>
      </c>
    </row>
    <row r="681" spans="5:22" x14ac:dyDescent="0.15">
      <c r="E681" s="1">
        <v>43967</v>
      </c>
      <c r="F681">
        <f t="shared" ref="F681:F744" si="143">F680+J680</f>
        <v>110951994370.58737</v>
      </c>
      <c r="G681">
        <f t="shared" ref="G681:G744" si="144">G680+L680</f>
        <v>36767269.435012244</v>
      </c>
      <c r="H681">
        <v>6000000</v>
      </c>
      <c r="I681">
        <v>0.09</v>
      </c>
      <c r="J681">
        <f t="shared" si="142"/>
        <v>156862745.09803921</v>
      </c>
      <c r="K681">
        <f t="shared" ref="K681:K744" si="145">H681*G681/F681</f>
        <v>1988.2798669958295</v>
      </c>
      <c r="L681">
        <f t="shared" ref="L681:L744" si="146">K681/I681</f>
        <v>22091.998522175883</v>
      </c>
      <c r="N681">
        <v>20000000000</v>
      </c>
      <c r="O681" s="2">
        <f t="shared" ref="O681:O744" si="147">F681/N681</f>
        <v>5.5475997185293684</v>
      </c>
      <c r="P681" s="2">
        <f t="shared" ref="P681:P744" si="148">G681/N681</f>
        <v>1.8383634717506123E-3</v>
      </c>
      <c r="Q681" s="2">
        <f t="shared" ref="Q681:Q744" si="149">G681/F681</f>
        <v>3.3137997783263824E-4</v>
      </c>
      <c r="R681">
        <v>120000</v>
      </c>
      <c r="S681">
        <f t="shared" ref="S681:S744" si="150">J681*49%/75000000*R681</f>
        <v>122980.39215686274</v>
      </c>
      <c r="T681">
        <f t="shared" ref="T681:T744" si="151">V681/F681*H681</f>
        <v>7271.1837961481788</v>
      </c>
      <c r="U681">
        <f t="shared" ref="U681:U744" si="152">T681/I681</f>
        <v>80790.931068313104</v>
      </c>
      <c r="V681">
        <f t="shared" ref="V681:V744" si="153">V680+U680+S681</f>
        <v>134458723.93628982</v>
      </c>
    </row>
    <row r="682" spans="5:22" x14ac:dyDescent="0.15">
      <c r="E682" s="1">
        <v>43968</v>
      </c>
      <c r="F682">
        <f t="shared" si="143"/>
        <v>111108857115.68541</v>
      </c>
      <c r="G682">
        <f t="shared" si="144"/>
        <v>36789361.433534421</v>
      </c>
      <c r="H682">
        <v>6000000</v>
      </c>
      <c r="I682">
        <v>0.09</v>
      </c>
      <c r="J682">
        <f t="shared" si="142"/>
        <v>156862745.09803921</v>
      </c>
      <c r="K682">
        <f t="shared" si="145"/>
        <v>1986.6658188318711</v>
      </c>
      <c r="L682">
        <f t="shared" si="146"/>
        <v>22074.064653687459</v>
      </c>
      <c r="N682">
        <v>20000000000</v>
      </c>
      <c r="O682" s="2">
        <f t="shared" si="147"/>
        <v>5.5554428557842703</v>
      </c>
      <c r="P682" s="2">
        <f t="shared" si="148"/>
        <v>1.8394680716767211E-3</v>
      </c>
      <c r="Q682" s="2">
        <f t="shared" si="149"/>
        <v>3.3111096980531187E-4</v>
      </c>
      <c r="R682">
        <v>120000</v>
      </c>
      <c r="S682">
        <f t="shared" si="150"/>
        <v>122980.39215686274</v>
      </c>
      <c r="T682">
        <f t="shared" si="151"/>
        <v>7271.9222619294396</v>
      </c>
      <c r="U682">
        <f t="shared" si="152"/>
        <v>80799.13624366044</v>
      </c>
      <c r="V682">
        <f t="shared" si="153"/>
        <v>134662495.25951499</v>
      </c>
    </row>
    <row r="683" spans="5:22" x14ac:dyDescent="0.15">
      <c r="E683" s="1">
        <v>43969</v>
      </c>
      <c r="F683">
        <f t="shared" si="143"/>
        <v>111265719860.78345</v>
      </c>
      <c r="G683">
        <f t="shared" si="144"/>
        <v>36811435.498188108</v>
      </c>
      <c r="H683">
        <v>6000000</v>
      </c>
      <c r="I683">
        <v>0.09</v>
      </c>
      <c r="J683">
        <f t="shared" si="142"/>
        <v>156862745.09803921</v>
      </c>
      <c r="K683">
        <f t="shared" si="145"/>
        <v>1985.0553545645614</v>
      </c>
      <c r="L683">
        <f t="shared" si="146"/>
        <v>22056.170606272906</v>
      </c>
      <c r="N683">
        <v>20000000000</v>
      </c>
      <c r="O683" s="2">
        <f t="shared" si="147"/>
        <v>5.5632859930391723</v>
      </c>
      <c r="P683" s="2">
        <f t="shared" si="148"/>
        <v>1.8405717749094054E-3</v>
      </c>
      <c r="Q683" s="2">
        <f t="shared" si="149"/>
        <v>3.3084255909409359E-4</v>
      </c>
      <c r="R683">
        <v>120000</v>
      </c>
      <c r="S683">
        <f t="shared" si="150"/>
        <v>122980.39215686274</v>
      </c>
      <c r="T683">
        <f t="shared" si="151"/>
        <v>7272.6590879919504</v>
      </c>
      <c r="U683">
        <f t="shared" si="152"/>
        <v>80807.323199910563</v>
      </c>
      <c r="V683">
        <f t="shared" si="153"/>
        <v>134866274.78791553</v>
      </c>
    </row>
    <row r="684" spans="5:22" x14ac:dyDescent="0.15">
      <c r="E684" s="1">
        <v>43970</v>
      </c>
      <c r="F684">
        <f t="shared" si="143"/>
        <v>111422582605.88148</v>
      </c>
      <c r="G684">
        <f t="shared" si="144"/>
        <v>36833491.668794379</v>
      </c>
      <c r="H684">
        <v>6000000</v>
      </c>
      <c r="I684">
        <v>0.09</v>
      </c>
      <c r="J684">
        <f t="shared" si="142"/>
        <v>156862745.09803921</v>
      </c>
      <c r="K684">
        <f t="shared" si="145"/>
        <v>1983.4484612018018</v>
      </c>
      <c r="L684">
        <f t="shared" si="146"/>
        <v>22038.316235575578</v>
      </c>
      <c r="N684">
        <v>20000000000</v>
      </c>
      <c r="O684" s="2">
        <f t="shared" si="147"/>
        <v>5.5711291302940742</v>
      </c>
      <c r="P684" s="2">
        <f t="shared" si="148"/>
        <v>1.841674583439719E-3</v>
      </c>
      <c r="Q684" s="2">
        <f t="shared" si="149"/>
        <v>3.3057474353363363E-4</v>
      </c>
      <c r="R684">
        <v>120000</v>
      </c>
      <c r="S684">
        <f t="shared" si="150"/>
        <v>122980.39215686274</v>
      </c>
      <c r="T684">
        <f t="shared" si="151"/>
        <v>7273.3942802799056</v>
      </c>
      <c r="U684">
        <f t="shared" si="152"/>
        <v>80815.492003110063</v>
      </c>
      <c r="V684">
        <f t="shared" si="153"/>
        <v>135070062.50327229</v>
      </c>
    </row>
    <row r="685" spans="5:22" x14ac:dyDescent="0.15">
      <c r="E685" s="1">
        <v>43971</v>
      </c>
      <c r="F685">
        <f t="shared" si="143"/>
        <v>111579445350.97952</v>
      </c>
      <c r="G685">
        <f t="shared" si="144"/>
        <v>36855529.985029951</v>
      </c>
      <c r="H685">
        <v>6000000</v>
      </c>
      <c r="I685">
        <v>0.09</v>
      </c>
      <c r="J685">
        <f t="shared" si="142"/>
        <v>156862745.09803921</v>
      </c>
      <c r="K685">
        <f t="shared" si="145"/>
        <v>1981.8451258167906</v>
      </c>
      <c r="L685">
        <f t="shared" si="146"/>
        <v>22020.501397964341</v>
      </c>
      <c r="N685">
        <v>20000000000</v>
      </c>
      <c r="O685" s="2">
        <f t="shared" si="147"/>
        <v>5.5789722675489761</v>
      </c>
      <c r="P685" s="2">
        <f t="shared" si="148"/>
        <v>1.8427764992514975E-3</v>
      </c>
      <c r="Q685" s="2">
        <f t="shared" si="149"/>
        <v>3.3030752096946506E-4</v>
      </c>
      <c r="R685">
        <v>120000</v>
      </c>
      <c r="S685">
        <f t="shared" si="150"/>
        <v>122980.39215686274</v>
      </c>
      <c r="T685">
        <f t="shared" si="151"/>
        <v>7274.127844707632</v>
      </c>
      <c r="U685">
        <f t="shared" si="152"/>
        <v>80823.642718973686</v>
      </c>
      <c r="V685">
        <f t="shared" si="153"/>
        <v>135273858.38743228</v>
      </c>
    </row>
    <row r="686" spans="5:22" x14ac:dyDescent="0.15">
      <c r="E686" s="1">
        <v>43972</v>
      </c>
      <c r="F686">
        <f t="shared" si="143"/>
        <v>111736308096.07756</v>
      </c>
      <c r="G686">
        <f t="shared" si="144"/>
        <v>36877550.486427918</v>
      </c>
      <c r="H686">
        <v>6000000</v>
      </c>
      <c r="I686">
        <v>0.09</v>
      </c>
      <c r="J686">
        <f t="shared" si="142"/>
        <v>156862745.09803921</v>
      </c>
      <c r="K686">
        <f t="shared" si="145"/>
        <v>1980.2453355476034</v>
      </c>
      <c r="L686">
        <f t="shared" si="146"/>
        <v>22002.725950528929</v>
      </c>
      <c r="N686">
        <v>20000000000</v>
      </c>
      <c r="O686" s="2">
        <f t="shared" si="147"/>
        <v>5.5868154048038781</v>
      </c>
      <c r="P686" s="2">
        <f t="shared" si="148"/>
        <v>1.8438775243213958E-3</v>
      </c>
      <c r="Q686" s="2">
        <f t="shared" si="149"/>
        <v>3.3004088925793392E-4</v>
      </c>
      <c r="R686">
        <v>120000</v>
      </c>
      <c r="S686">
        <f t="shared" si="150"/>
        <v>122980.39215686274</v>
      </c>
      <c r="T686">
        <f t="shared" si="151"/>
        <v>7274.8597871597649</v>
      </c>
      <c r="U686">
        <f t="shared" si="152"/>
        <v>80831.775412886273</v>
      </c>
      <c r="V686">
        <f t="shared" si="153"/>
        <v>135477662.42230812</v>
      </c>
    </row>
    <row r="687" spans="5:22" x14ac:dyDescent="0.15">
      <c r="E687" s="1">
        <v>43973</v>
      </c>
      <c r="F687">
        <f t="shared" si="143"/>
        <v>111893170841.1756</v>
      </c>
      <c r="G687">
        <f t="shared" si="144"/>
        <v>36899553.21237845</v>
      </c>
      <c r="H687">
        <v>6000000</v>
      </c>
      <c r="I687">
        <v>0.09</v>
      </c>
      <c r="J687">
        <f t="shared" si="142"/>
        <v>156862745.09803921</v>
      </c>
      <c r="K687">
        <f t="shared" si="145"/>
        <v>1978.649077596777</v>
      </c>
      <c r="L687">
        <f t="shared" si="146"/>
        <v>21984.9897510753</v>
      </c>
      <c r="N687">
        <v>20000000000</v>
      </c>
      <c r="O687" s="2">
        <f t="shared" si="147"/>
        <v>5.59465854205878</v>
      </c>
      <c r="P687" s="2">
        <f t="shared" si="148"/>
        <v>1.8449776606189224E-3</v>
      </c>
      <c r="Q687" s="2">
        <f t="shared" si="149"/>
        <v>3.2977484626612951E-4</v>
      </c>
      <c r="R687">
        <v>120000</v>
      </c>
      <c r="S687">
        <f t="shared" si="150"/>
        <v>122980.39215686274</v>
      </c>
      <c r="T687">
        <f t="shared" si="151"/>
        <v>7275.5901134914529</v>
      </c>
      <c r="U687">
        <f t="shared" si="152"/>
        <v>80839.890149905041</v>
      </c>
      <c r="V687">
        <f t="shared" si="153"/>
        <v>135681474.58987787</v>
      </c>
    </row>
    <row r="688" spans="5:22" x14ac:dyDescent="0.15">
      <c r="E688" s="1">
        <v>43974</v>
      </c>
      <c r="F688">
        <f t="shared" si="143"/>
        <v>112050033586.27364</v>
      </c>
      <c r="G688">
        <f t="shared" si="144"/>
        <v>36921538.202129528</v>
      </c>
      <c r="H688">
        <v>6000000</v>
      </c>
      <c r="I688">
        <v>0.09</v>
      </c>
      <c r="J688">
        <f t="shared" si="142"/>
        <v>156862745.09803921</v>
      </c>
      <c r="K688">
        <f t="shared" si="145"/>
        <v>1977.0563392308966</v>
      </c>
      <c r="L688">
        <f t="shared" si="146"/>
        <v>21967.292658121074</v>
      </c>
      <c r="N688">
        <v>20000000000</v>
      </c>
      <c r="O688" s="2">
        <f t="shared" si="147"/>
        <v>5.6025016793136819</v>
      </c>
      <c r="P688" s="2">
        <f t="shared" si="148"/>
        <v>1.8460769101064764E-3</v>
      </c>
      <c r="Q688" s="2">
        <f t="shared" si="149"/>
        <v>3.2950938987181611E-4</v>
      </c>
      <c r="R688">
        <v>120000</v>
      </c>
      <c r="S688">
        <f t="shared" si="150"/>
        <v>122980.39215686274</v>
      </c>
      <c r="T688">
        <f t="shared" si="151"/>
        <v>7276.3188295285372</v>
      </c>
      <c r="U688">
        <f t="shared" si="152"/>
        <v>80847.986994761523</v>
      </c>
      <c r="V688">
        <f t="shared" si="153"/>
        <v>135885294.87218463</v>
      </c>
    </row>
    <row r="689" spans="5:22" x14ac:dyDescent="0.15">
      <c r="E689" s="1">
        <v>43975</v>
      </c>
      <c r="F689">
        <f t="shared" si="143"/>
        <v>112206896331.37167</v>
      </c>
      <c r="G689">
        <f t="shared" si="144"/>
        <v>36943505.494787648</v>
      </c>
      <c r="H689">
        <v>6000000</v>
      </c>
      <c r="I689">
        <v>0.09</v>
      </c>
      <c r="J689">
        <f t="shared" si="142"/>
        <v>156862745.09803921</v>
      </c>
      <c r="K689">
        <f t="shared" si="145"/>
        <v>1975.4671077801852</v>
      </c>
      <c r="L689">
        <f t="shared" si="146"/>
        <v>21949.634530890948</v>
      </c>
      <c r="N689">
        <v>20000000000</v>
      </c>
      <c r="O689" s="2">
        <f t="shared" si="147"/>
        <v>5.6103448165685839</v>
      </c>
      <c r="P689" s="2">
        <f t="shared" si="148"/>
        <v>1.8471752747393824E-3</v>
      </c>
      <c r="Q689" s="2">
        <f t="shared" si="149"/>
        <v>3.2924451796336422E-4</v>
      </c>
      <c r="R689">
        <v>120000</v>
      </c>
      <c r="S689">
        <f t="shared" si="150"/>
        <v>122980.39215686274</v>
      </c>
      <c r="T689">
        <f t="shared" si="151"/>
        <v>7277.0459410677468</v>
      </c>
      <c r="U689">
        <f t="shared" si="152"/>
        <v>80856.066011863863</v>
      </c>
      <c r="V689">
        <f t="shared" si="153"/>
        <v>136089123.25133628</v>
      </c>
    </row>
    <row r="690" spans="5:22" x14ac:dyDescent="0.15">
      <c r="E690" s="1">
        <v>43976</v>
      </c>
      <c r="F690">
        <f t="shared" si="143"/>
        <v>112363759076.46971</v>
      </c>
      <c r="G690">
        <f t="shared" si="144"/>
        <v>36965455.129318543</v>
      </c>
      <c r="H690">
        <v>6000000</v>
      </c>
      <c r="I690">
        <v>0.09</v>
      </c>
      <c r="J690">
        <f t="shared" si="142"/>
        <v>156862745.09803921</v>
      </c>
      <c r="K690">
        <f t="shared" si="145"/>
        <v>1973.8813706380997</v>
      </c>
      <c r="L690">
        <f t="shared" si="146"/>
        <v>21932.015229312219</v>
      </c>
      <c r="N690">
        <v>20000000000</v>
      </c>
      <c r="O690" s="2">
        <f t="shared" si="147"/>
        <v>5.6181879538234858</v>
      </c>
      <c r="P690" s="2">
        <f t="shared" si="148"/>
        <v>1.8482727564659272E-3</v>
      </c>
      <c r="Q690" s="2">
        <f t="shared" si="149"/>
        <v>3.2898022843968328E-4</v>
      </c>
      <c r="R690">
        <v>120000</v>
      </c>
      <c r="S690">
        <f t="shared" si="150"/>
        <v>122980.39215686274</v>
      </c>
      <c r="T690">
        <f t="shared" si="151"/>
        <v>7277.7714538768778</v>
      </c>
      <c r="U690">
        <f t="shared" si="152"/>
        <v>80864.127265298652</v>
      </c>
      <c r="V690">
        <f t="shared" si="153"/>
        <v>136292959.70950502</v>
      </c>
    </row>
    <row r="691" spans="5:22" x14ac:dyDescent="0.15">
      <c r="E691" s="1">
        <v>43977</v>
      </c>
      <c r="F691">
        <f t="shared" si="143"/>
        <v>112520621821.56775</v>
      </c>
      <c r="G691">
        <f t="shared" si="144"/>
        <v>36987387.144547857</v>
      </c>
      <c r="H691">
        <v>6000000</v>
      </c>
      <c r="I691">
        <v>0.09</v>
      </c>
      <c r="J691">
        <f t="shared" si="142"/>
        <v>156862745.09803921</v>
      </c>
      <c r="K691">
        <f t="shared" si="145"/>
        <v>1972.2991152609245</v>
      </c>
      <c r="L691">
        <f t="shared" si="146"/>
        <v>21914.434614010272</v>
      </c>
      <c r="N691">
        <v>20000000000</v>
      </c>
      <c r="O691" s="2">
        <f t="shared" si="147"/>
        <v>5.6260310910783877</v>
      </c>
      <c r="P691" s="2">
        <f t="shared" si="148"/>
        <v>1.8493693572273929E-3</v>
      </c>
      <c r="Q691" s="2">
        <f t="shared" si="149"/>
        <v>3.2871651921015409E-4</v>
      </c>
      <c r="R691">
        <v>120000</v>
      </c>
      <c r="S691">
        <f t="shared" si="150"/>
        <v>122980.39215686274</v>
      </c>
      <c r="T691">
        <f t="shared" si="151"/>
        <v>7278.4953736949792</v>
      </c>
      <c r="U691">
        <f t="shared" si="152"/>
        <v>80872.17081883311</v>
      </c>
      <c r="V691">
        <f t="shared" si="153"/>
        <v>136496804.2289272</v>
      </c>
    </row>
    <row r="692" spans="5:22" x14ac:dyDescent="0.15">
      <c r="E692" s="1">
        <v>43978</v>
      </c>
      <c r="F692">
        <f t="shared" si="143"/>
        <v>112677484566.66579</v>
      </c>
      <c r="G692">
        <f t="shared" si="144"/>
        <v>37009301.579161867</v>
      </c>
      <c r="H692">
        <v>6000000</v>
      </c>
      <c r="I692">
        <v>0.09</v>
      </c>
      <c r="J692">
        <f t="shared" si="142"/>
        <v>156862745.09803921</v>
      </c>
      <c r="K692">
        <f t="shared" si="145"/>
        <v>1970.7203291673732</v>
      </c>
      <c r="L692">
        <f t="shared" si="146"/>
        <v>21896.892546304149</v>
      </c>
      <c r="N692">
        <v>20000000000</v>
      </c>
      <c r="O692" s="2">
        <f t="shared" si="147"/>
        <v>5.6338742283332897</v>
      </c>
      <c r="P692" s="2">
        <f t="shared" si="148"/>
        <v>1.8504650789580935E-3</v>
      </c>
      <c r="Q692" s="2">
        <f t="shared" si="149"/>
        <v>3.284533881945622E-4</v>
      </c>
      <c r="R692">
        <v>120000</v>
      </c>
      <c r="S692">
        <f t="shared" si="150"/>
        <v>122980.39215686274</v>
      </c>
      <c r="T692">
        <f t="shared" si="151"/>
        <v>7279.21770623254</v>
      </c>
      <c r="U692">
        <f t="shared" si="152"/>
        <v>80880.19673591711</v>
      </c>
      <c r="V692">
        <f t="shared" si="153"/>
        <v>136700656.7919029</v>
      </c>
    </row>
    <row r="693" spans="5:22" x14ac:dyDescent="0.15">
      <c r="E693" s="1">
        <v>43979</v>
      </c>
      <c r="F693">
        <f t="shared" si="143"/>
        <v>112834347311.76382</v>
      </c>
      <c r="G693">
        <f t="shared" si="144"/>
        <v>37031198.471708171</v>
      </c>
      <c r="H693">
        <v>6000000</v>
      </c>
      <c r="I693">
        <v>0.09</v>
      </c>
      <c r="J693">
        <f t="shared" si="142"/>
        <v>156862745.09803921</v>
      </c>
      <c r="K693">
        <f t="shared" si="145"/>
        <v>1969.1449999381914</v>
      </c>
      <c r="L693">
        <f t="shared" si="146"/>
        <v>21879.388888202127</v>
      </c>
      <c r="N693">
        <v>20000000000</v>
      </c>
      <c r="O693" s="2">
        <f t="shared" si="147"/>
        <v>5.6417173655881916</v>
      </c>
      <c r="P693" s="2">
        <f t="shared" si="148"/>
        <v>1.8515599235854085E-3</v>
      </c>
      <c r="Q693" s="2">
        <f t="shared" si="149"/>
        <v>3.2819083332303185E-4</v>
      </c>
      <c r="R693">
        <v>120000</v>
      </c>
      <c r="S693">
        <f t="shared" si="150"/>
        <v>122980.39215686274</v>
      </c>
      <c r="T693">
        <f t="shared" si="151"/>
        <v>7279.9384571716682</v>
      </c>
      <c r="U693">
        <f t="shared" si="152"/>
        <v>80888.205079685213</v>
      </c>
      <c r="V693">
        <f t="shared" si="153"/>
        <v>136904517.38079569</v>
      </c>
    </row>
    <row r="694" spans="5:22" x14ac:dyDescent="0.15">
      <c r="E694" s="1">
        <v>43980</v>
      </c>
      <c r="F694">
        <f t="shared" si="143"/>
        <v>112991210056.86186</v>
      </c>
      <c r="G694">
        <f t="shared" si="144"/>
        <v>37053077.860596374</v>
      </c>
      <c r="H694">
        <v>6000000</v>
      </c>
      <c r="I694">
        <v>0.09</v>
      </c>
      <c r="J694">
        <f t="shared" si="142"/>
        <v>156862745.09803921</v>
      </c>
      <c r="K694">
        <f t="shared" si="145"/>
        <v>1967.5731152157621</v>
      </c>
      <c r="L694">
        <f t="shared" si="146"/>
        <v>21861.923502397356</v>
      </c>
      <c r="N694">
        <v>20000000000</v>
      </c>
      <c r="O694" s="2">
        <f t="shared" si="147"/>
        <v>5.6495605028430935</v>
      </c>
      <c r="P694" s="2">
        <f t="shared" si="148"/>
        <v>1.8526538930298186E-3</v>
      </c>
      <c r="Q694" s="2">
        <f t="shared" si="149"/>
        <v>3.2792885253596035E-4</v>
      </c>
      <c r="R694">
        <v>120000</v>
      </c>
      <c r="S694">
        <f t="shared" si="150"/>
        <v>122980.39215686274</v>
      </c>
      <c r="T694">
        <f t="shared" si="151"/>
        <v>7280.6576321662697</v>
      </c>
      <c r="U694">
        <f t="shared" si="152"/>
        <v>80896.195912958559</v>
      </c>
      <c r="V694">
        <f t="shared" si="153"/>
        <v>137108385.97803223</v>
      </c>
    </row>
    <row r="695" spans="5:22" x14ac:dyDescent="0.15">
      <c r="E695" s="1">
        <v>43981</v>
      </c>
      <c r="F695">
        <f t="shared" si="143"/>
        <v>113148072801.9599</v>
      </c>
      <c r="G695">
        <f t="shared" si="144"/>
        <v>37074939.784098774</v>
      </c>
      <c r="H695">
        <v>6000000</v>
      </c>
      <c r="I695">
        <v>0.09</v>
      </c>
      <c r="J695">
        <f t="shared" si="142"/>
        <v>156862745.09803921</v>
      </c>
      <c r="K695">
        <f t="shared" si="145"/>
        <v>1966.0046627037159</v>
      </c>
      <c r="L695">
        <f t="shared" si="146"/>
        <v>21844.496252263511</v>
      </c>
      <c r="N695">
        <v>20000000000</v>
      </c>
      <c r="O695" s="2">
        <f t="shared" si="147"/>
        <v>5.6574036400979946</v>
      </c>
      <c r="P695" s="2">
        <f t="shared" si="148"/>
        <v>1.8537469892049387E-3</v>
      </c>
      <c r="Q695" s="2">
        <f t="shared" si="149"/>
        <v>3.2766744378395264E-4</v>
      </c>
      <c r="R695">
        <v>120000</v>
      </c>
      <c r="S695">
        <f t="shared" si="150"/>
        <v>122980.39215686274</v>
      </c>
      <c r="T695">
        <f t="shared" si="151"/>
        <v>7281.3752368422265</v>
      </c>
      <c r="U695">
        <f t="shared" si="152"/>
        <v>80904.169298246969</v>
      </c>
      <c r="V695">
        <f t="shared" si="153"/>
        <v>137312262.56610206</v>
      </c>
    </row>
    <row r="696" spans="5:22" x14ac:dyDescent="0.15">
      <c r="E696" s="1">
        <v>43982</v>
      </c>
      <c r="F696">
        <f t="shared" si="143"/>
        <v>113304935547.05794</v>
      </c>
      <c r="G696">
        <f t="shared" si="144"/>
        <v>37096784.280351035</v>
      </c>
      <c r="H696">
        <v>6000000</v>
      </c>
      <c r="I696">
        <v>0.09</v>
      </c>
      <c r="J696">
        <f t="shared" si="142"/>
        <v>156862745.09803921</v>
      </c>
      <c r="K696">
        <f t="shared" si="145"/>
        <v>1964.4396301665406</v>
      </c>
      <c r="L696">
        <f t="shared" si="146"/>
        <v>21827.107001850451</v>
      </c>
      <c r="N696">
        <v>20000000000</v>
      </c>
      <c r="O696" s="2">
        <f t="shared" si="147"/>
        <v>5.6652467773528965</v>
      </c>
      <c r="P696" s="2">
        <f t="shared" si="148"/>
        <v>1.8548392140175518E-3</v>
      </c>
      <c r="Q696" s="2">
        <f t="shared" si="149"/>
        <v>3.2740660502775677E-4</v>
      </c>
      <c r="R696">
        <v>120000</v>
      </c>
      <c r="S696">
        <f t="shared" si="150"/>
        <v>122980.39215686274</v>
      </c>
      <c r="T696">
        <f t="shared" si="151"/>
        <v>7282.0912767975842</v>
      </c>
      <c r="U696">
        <f t="shared" si="152"/>
        <v>80912.125297750943</v>
      </c>
      <c r="V696">
        <f t="shared" si="153"/>
        <v>137516147.12755719</v>
      </c>
    </row>
    <row r="697" spans="5:22" x14ac:dyDescent="0.15">
      <c r="E697" s="1">
        <v>43983</v>
      </c>
      <c r="F697">
        <f t="shared" si="143"/>
        <v>113461798292.15598</v>
      </c>
      <c r="G697">
        <f t="shared" si="144"/>
        <v>37118611.387352884</v>
      </c>
      <c r="H697">
        <v>6000000</v>
      </c>
      <c r="I697">
        <v>0.09</v>
      </c>
      <c r="J697">
        <f t="shared" si="142"/>
        <v>156862745.09803921</v>
      </c>
      <c r="K697">
        <f t="shared" si="145"/>
        <v>1962.8780054291999</v>
      </c>
      <c r="L697">
        <f t="shared" si="146"/>
        <v>21809.75561588</v>
      </c>
      <c r="N697">
        <v>20000000000</v>
      </c>
      <c r="O697" s="2">
        <f t="shared" si="147"/>
        <v>5.6730899146077984</v>
      </c>
      <c r="P697" s="2">
        <f t="shared" si="148"/>
        <v>1.8559305693676442E-3</v>
      </c>
      <c r="Q697" s="2">
        <f t="shared" si="149"/>
        <v>3.2714633423819994E-4</v>
      </c>
      <c r="R697">
        <v>120000</v>
      </c>
      <c r="S697">
        <f t="shared" si="150"/>
        <v>122980.39215686274</v>
      </c>
      <c r="T697">
        <f t="shared" si="151"/>
        <v>7282.8057576027104</v>
      </c>
      <c r="U697">
        <f t="shared" si="152"/>
        <v>80920.063973363445</v>
      </c>
      <c r="V697">
        <f t="shared" si="153"/>
        <v>137720039.64501181</v>
      </c>
    </row>
    <row r="698" spans="5:22" x14ac:dyDescent="0.15">
      <c r="E698" s="1">
        <v>43984</v>
      </c>
      <c r="F698">
        <f t="shared" si="143"/>
        <v>113618661037.25401</v>
      </c>
      <c r="G698">
        <f t="shared" si="144"/>
        <v>37140421.142968766</v>
      </c>
      <c r="H698">
        <v>6000000</v>
      </c>
      <c r="I698">
        <v>0.09</v>
      </c>
      <c r="J698">
        <f t="shared" si="142"/>
        <v>156862745.09803921</v>
      </c>
      <c r="K698">
        <f t="shared" si="145"/>
        <v>1961.3197763767482</v>
      </c>
      <c r="L698">
        <f t="shared" si="146"/>
        <v>21792.441959741649</v>
      </c>
      <c r="N698">
        <v>20000000000</v>
      </c>
      <c r="O698" s="2">
        <f t="shared" si="147"/>
        <v>5.6809330518627004</v>
      </c>
      <c r="P698" s="2">
        <f t="shared" si="148"/>
        <v>1.8570210571484383E-3</v>
      </c>
      <c r="Q698" s="2">
        <f t="shared" si="149"/>
        <v>3.2688662939612471E-4</v>
      </c>
      <c r="R698">
        <v>120000</v>
      </c>
      <c r="S698">
        <f t="shared" si="150"/>
        <v>122980.39215686274</v>
      </c>
      <c r="T698">
        <f t="shared" si="151"/>
        <v>7283.5186848004832</v>
      </c>
      <c r="U698">
        <f t="shared" si="152"/>
        <v>80927.985386672037</v>
      </c>
      <c r="V698">
        <f t="shared" si="153"/>
        <v>137923940.10114205</v>
      </c>
    </row>
    <row r="699" spans="5:22" x14ac:dyDescent="0.15">
      <c r="E699" s="1">
        <v>43985</v>
      </c>
      <c r="F699">
        <f t="shared" si="143"/>
        <v>113775523782.35205</v>
      </c>
      <c r="G699">
        <f t="shared" si="144"/>
        <v>37162213.584928505</v>
      </c>
      <c r="H699">
        <v>6000000</v>
      </c>
      <c r="I699">
        <v>0.09</v>
      </c>
      <c r="J699">
        <f t="shared" si="142"/>
        <v>156862745.09803921</v>
      </c>
      <c r="K699">
        <f t="shared" si="145"/>
        <v>1959.7649309539531</v>
      </c>
      <c r="L699">
        <f t="shared" si="146"/>
        <v>21775.165899488369</v>
      </c>
      <c r="N699">
        <v>20000000000</v>
      </c>
      <c r="O699" s="2">
        <f t="shared" si="147"/>
        <v>5.6887761891176023</v>
      </c>
      <c r="P699" s="2">
        <f t="shared" si="148"/>
        <v>1.8581106792464252E-3</v>
      </c>
      <c r="Q699" s="2">
        <f t="shared" si="149"/>
        <v>3.2662748849232554E-4</v>
      </c>
      <c r="R699">
        <v>120000</v>
      </c>
      <c r="S699">
        <f t="shared" si="150"/>
        <v>122980.39215686274</v>
      </c>
      <c r="T699">
        <f t="shared" si="151"/>
        <v>7284.2300639064624</v>
      </c>
      <c r="U699">
        <f t="shared" si="152"/>
        <v>80935.889598960697</v>
      </c>
      <c r="V699">
        <f t="shared" si="153"/>
        <v>138127848.47868559</v>
      </c>
    </row>
    <row r="700" spans="5:22" x14ac:dyDescent="0.15">
      <c r="E700" s="1">
        <v>43986</v>
      </c>
      <c r="F700">
        <f t="shared" si="143"/>
        <v>113932386527.45009</v>
      </c>
      <c r="G700">
        <f t="shared" si="144"/>
        <v>37183988.75082799</v>
      </c>
      <c r="H700">
        <v>6000000</v>
      </c>
      <c r="I700">
        <v>0.09</v>
      </c>
      <c r="J700">
        <f t="shared" si="142"/>
        <v>156862745.09803921</v>
      </c>
      <c r="K700">
        <f t="shared" si="145"/>
        <v>1958.2134571649194</v>
      </c>
      <c r="L700">
        <f t="shared" si="146"/>
        <v>21757.927301832438</v>
      </c>
      <c r="N700">
        <v>20000000000</v>
      </c>
      <c r="O700" s="2">
        <f t="shared" si="147"/>
        <v>5.6966193263725042</v>
      </c>
      <c r="P700" s="2">
        <f t="shared" si="148"/>
        <v>1.8591994375413996E-3</v>
      </c>
      <c r="Q700" s="2">
        <f t="shared" si="149"/>
        <v>3.2636890952748659E-4</v>
      </c>
      <c r="R700">
        <v>120000</v>
      </c>
      <c r="S700">
        <f t="shared" si="150"/>
        <v>122980.39215686274</v>
      </c>
      <c r="T700">
        <f t="shared" si="151"/>
        <v>7284.9399004090574</v>
      </c>
      <c r="U700">
        <f t="shared" si="152"/>
        <v>80943.776671211745</v>
      </c>
      <c r="V700">
        <f t="shared" si="153"/>
        <v>138331764.76044142</v>
      </c>
    </row>
    <row r="701" spans="5:22" x14ac:dyDescent="0.15">
      <c r="E701" s="1">
        <v>43987</v>
      </c>
      <c r="F701">
        <f t="shared" si="143"/>
        <v>114089249272.54813</v>
      </c>
      <c r="G701">
        <f t="shared" si="144"/>
        <v>37205746.678129822</v>
      </c>
      <c r="H701">
        <v>6000000</v>
      </c>
      <c r="I701">
        <v>0.09</v>
      </c>
      <c r="J701">
        <f t="shared" si="142"/>
        <v>156862745.09803921</v>
      </c>
      <c r="K701">
        <f t="shared" si="145"/>
        <v>1956.6653430727156</v>
      </c>
      <c r="L701">
        <f t="shared" si="146"/>
        <v>21740.726034141284</v>
      </c>
      <c r="N701">
        <v>20000000000</v>
      </c>
      <c r="O701" s="2">
        <f t="shared" si="147"/>
        <v>5.7044624636274062</v>
      </c>
      <c r="P701" s="2">
        <f t="shared" si="148"/>
        <v>1.8602873339064912E-3</v>
      </c>
      <c r="Q701" s="2">
        <f t="shared" si="149"/>
        <v>3.2611089051211924E-4</v>
      </c>
      <c r="R701">
        <v>120000</v>
      </c>
      <c r="S701">
        <f t="shared" si="150"/>
        <v>122980.39215686274</v>
      </c>
      <c r="T701">
        <f t="shared" si="151"/>
        <v>7285.648199769701</v>
      </c>
      <c r="U701">
        <f t="shared" si="152"/>
        <v>80951.646664107786</v>
      </c>
      <c r="V701">
        <f t="shared" si="153"/>
        <v>138535688.92926949</v>
      </c>
    </row>
    <row r="702" spans="5:22" x14ac:dyDescent="0.15">
      <c r="E702" s="1">
        <v>43988</v>
      </c>
      <c r="F702">
        <f t="shared" si="143"/>
        <v>114246112017.64616</v>
      </c>
      <c r="G702">
        <f t="shared" si="144"/>
        <v>37227487.404163964</v>
      </c>
      <c r="H702">
        <v>6000000</v>
      </c>
      <c r="I702">
        <v>0.09</v>
      </c>
      <c r="J702">
        <f t="shared" si="142"/>
        <v>156862745.09803921</v>
      </c>
      <c r="K702">
        <f t="shared" si="145"/>
        <v>1955.1205767990023</v>
      </c>
      <c r="L702">
        <f t="shared" si="146"/>
        <v>21723.56196443336</v>
      </c>
      <c r="N702">
        <v>20000000000</v>
      </c>
      <c r="O702" s="2">
        <f t="shared" si="147"/>
        <v>5.7123056008823081</v>
      </c>
      <c r="P702" s="2">
        <f t="shared" si="148"/>
        <v>1.8613743702081981E-3</v>
      </c>
      <c r="Q702" s="2">
        <f t="shared" si="149"/>
        <v>3.2585342946650037E-4</v>
      </c>
      <c r="R702">
        <v>120000</v>
      </c>
      <c r="S702">
        <f t="shared" si="150"/>
        <v>122980.39215686274</v>
      </c>
      <c r="T702">
        <f t="shared" si="151"/>
        <v>7286.3549674230189</v>
      </c>
      <c r="U702">
        <f t="shared" si="152"/>
        <v>80959.499638033551</v>
      </c>
      <c r="V702">
        <f t="shared" si="153"/>
        <v>138739620.96809047</v>
      </c>
    </row>
    <row r="703" spans="5:22" x14ac:dyDescent="0.15">
      <c r="E703" s="1">
        <v>43989</v>
      </c>
      <c r="F703">
        <f t="shared" si="143"/>
        <v>114402974762.7442</v>
      </c>
      <c r="G703">
        <f t="shared" si="144"/>
        <v>37249210.966128394</v>
      </c>
      <c r="H703">
        <v>6000000</v>
      </c>
      <c r="I703">
        <v>0.09</v>
      </c>
      <c r="J703">
        <f t="shared" si="142"/>
        <v>156862745.09803921</v>
      </c>
      <c r="K703">
        <f t="shared" si="145"/>
        <v>1953.5791465236664</v>
      </c>
      <c r="L703">
        <f t="shared" si="146"/>
        <v>21706.434961374071</v>
      </c>
      <c r="N703">
        <v>20000000000</v>
      </c>
      <c r="O703" s="2">
        <f t="shared" si="147"/>
        <v>5.72014873813721</v>
      </c>
      <c r="P703" s="2">
        <f t="shared" si="148"/>
        <v>1.8624605483064196E-3</v>
      </c>
      <c r="Q703" s="2">
        <f t="shared" si="149"/>
        <v>3.2559652442061104E-4</v>
      </c>
      <c r="R703">
        <v>120000</v>
      </c>
      <c r="S703">
        <f t="shared" si="150"/>
        <v>122980.39215686274</v>
      </c>
      <c r="T703">
        <f t="shared" si="151"/>
        <v>7287.0602087769958</v>
      </c>
      <c r="U703">
        <f t="shared" si="152"/>
        <v>80967.335653077738</v>
      </c>
      <c r="V703">
        <f t="shared" si="153"/>
        <v>138943560.85988536</v>
      </c>
    </row>
    <row r="704" spans="5:22" x14ac:dyDescent="0.15">
      <c r="E704" s="1">
        <v>43990</v>
      </c>
      <c r="F704">
        <f t="shared" si="143"/>
        <v>114559837507.84224</v>
      </c>
      <c r="G704">
        <f t="shared" si="144"/>
        <v>37270917.401089765</v>
      </c>
      <c r="H704">
        <v>6000000</v>
      </c>
      <c r="I704">
        <v>0.09</v>
      </c>
      <c r="J704">
        <f t="shared" si="142"/>
        <v>156862745.09803921</v>
      </c>
      <c r="K704">
        <f t="shared" si="145"/>
        <v>1952.0410404844561</v>
      </c>
      <c r="L704">
        <f t="shared" si="146"/>
        <v>21689.344894271733</v>
      </c>
      <c r="N704">
        <v>20000000000</v>
      </c>
      <c r="O704" s="2">
        <f t="shared" si="147"/>
        <v>5.727991875392112</v>
      </c>
      <c r="P704" s="2">
        <f t="shared" si="148"/>
        <v>1.8635458700544882E-3</v>
      </c>
      <c r="Q704" s="2">
        <f t="shared" si="149"/>
        <v>3.2534017341407604E-4</v>
      </c>
      <c r="R704">
        <v>120000</v>
      </c>
      <c r="S704">
        <f t="shared" si="150"/>
        <v>122980.39215686274</v>
      </c>
      <c r="T704">
        <f t="shared" si="151"/>
        <v>7287.7639292131453</v>
      </c>
      <c r="U704">
        <f t="shared" si="152"/>
        <v>80975.154769034954</v>
      </c>
      <c r="V704">
        <f t="shared" si="153"/>
        <v>139147508.5876953</v>
      </c>
    </row>
    <row r="705" spans="5:22" x14ac:dyDescent="0.15">
      <c r="E705" s="1">
        <v>43991</v>
      </c>
      <c r="F705">
        <f t="shared" si="143"/>
        <v>114716700252.94028</v>
      </c>
      <c r="G705">
        <f t="shared" si="144"/>
        <v>37292606.74598404</v>
      </c>
      <c r="H705">
        <v>6000000</v>
      </c>
      <c r="I705">
        <v>0.09</v>
      </c>
      <c r="J705">
        <f t="shared" si="142"/>
        <v>156862745.09803921</v>
      </c>
      <c r="K705">
        <f t="shared" si="145"/>
        <v>1950.5062469766185</v>
      </c>
      <c r="L705">
        <f t="shared" si="146"/>
        <v>21672.291633073539</v>
      </c>
      <c r="N705">
        <v>20000000000</v>
      </c>
      <c r="O705" s="2">
        <f t="shared" si="147"/>
        <v>5.7358350126470139</v>
      </c>
      <c r="P705" s="2">
        <f t="shared" si="148"/>
        <v>1.864630337299202E-3</v>
      </c>
      <c r="Q705" s="2">
        <f t="shared" si="149"/>
        <v>3.2508437449610308E-4</v>
      </c>
      <c r="R705">
        <v>120000</v>
      </c>
      <c r="S705">
        <f t="shared" si="150"/>
        <v>122980.39215686274</v>
      </c>
      <c r="T705">
        <f t="shared" si="151"/>
        <v>7288.4661340866714</v>
      </c>
      <c r="U705">
        <f t="shared" si="152"/>
        <v>80982.957045407456</v>
      </c>
      <c r="V705">
        <f t="shared" si="153"/>
        <v>139351464.1346212</v>
      </c>
    </row>
    <row r="706" spans="5:22" x14ac:dyDescent="0.15">
      <c r="E706" s="1">
        <v>43992</v>
      </c>
      <c r="F706">
        <f t="shared" si="143"/>
        <v>114873562998.03831</v>
      </c>
      <c r="G706">
        <f t="shared" si="144"/>
        <v>37314279.037617117</v>
      </c>
      <c r="H706">
        <v>6000000</v>
      </c>
      <c r="I706">
        <v>0.09</v>
      </c>
      <c r="J706">
        <f t="shared" si="142"/>
        <v>156862745.09803921</v>
      </c>
      <c r="K706">
        <f t="shared" si="145"/>
        <v>1948.9747543525393</v>
      </c>
      <c r="L706">
        <f t="shared" si="146"/>
        <v>21655.275048361549</v>
      </c>
      <c r="N706">
        <v>20000000000</v>
      </c>
      <c r="O706" s="2">
        <f t="shared" si="147"/>
        <v>5.7436781499019158</v>
      </c>
      <c r="P706" s="2">
        <f t="shared" si="148"/>
        <v>1.8657139518808558E-3</v>
      </c>
      <c r="Q706" s="2">
        <f t="shared" si="149"/>
        <v>3.2482912572542324E-4</v>
      </c>
      <c r="R706">
        <v>120000</v>
      </c>
      <c r="S706">
        <f t="shared" si="150"/>
        <v>122980.39215686274</v>
      </c>
      <c r="T706">
        <f t="shared" si="151"/>
        <v>7289.1668287266411</v>
      </c>
      <c r="U706">
        <f t="shared" si="152"/>
        <v>80990.742541407133</v>
      </c>
      <c r="V706">
        <f t="shared" si="153"/>
        <v>139555427.48382348</v>
      </c>
    </row>
    <row r="707" spans="5:22" x14ac:dyDescent="0.15">
      <c r="E707" s="1">
        <v>43993</v>
      </c>
      <c r="F707">
        <f t="shared" si="143"/>
        <v>115030425743.13635</v>
      </c>
      <c r="G707">
        <f t="shared" si="144"/>
        <v>37335934.312665477</v>
      </c>
      <c r="H707">
        <v>6000000</v>
      </c>
      <c r="I707">
        <v>0.09</v>
      </c>
      <c r="J707">
        <f t="shared" si="142"/>
        <v>156862745.09803921</v>
      </c>
      <c r="K707">
        <f t="shared" si="145"/>
        <v>1947.4465510213888</v>
      </c>
      <c r="L707">
        <f t="shared" si="146"/>
        <v>21638.295011348764</v>
      </c>
      <c r="N707">
        <v>20000000000</v>
      </c>
      <c r="O707" s="2">
        <f t="shared" si="147"/>
        <v>5.7515212871568178</v>
      </c>
      <c r="P707" s="2">
        <f t="shared" si="148"/>
        <v>1.8667967156332738E-3</v>
      </c>
      <c r="Q707" s="2">
        <f t="shared" si="149"/>
        <v>3.2457442517023149E-4</v>
      </c>
      <c r="R707">
        <v>120000</v>
      </c>
      <c r="S707">
        <f t="shared" si="150"/>
        <v>122980.39215686274</v>
      </c>
      <c r="T707">
        <f t="shared" si="151"/>
        <v>7289.8660184361315</v>
      </c>
      <c r="U707">
        <f t="shared" si="152"/>
        <v>80998.511315957017</v>
      </c>
      <c r="V707">
        <f t="shared" si="153"/>
        <v>139759398.61852175</v>
      </c>
    </row>
    <row r="708" spans="5:22" x14ac:dyDescent="0.15">
      <c r="E708" s="1">
        <v>43994</v>
      </c>
      <c r="F708">
        <f t="shared" si="143"/>
        <v>115187288488.23439</v>
      </c>
      <c r="G708">
        <f t="shared" si="144"/>
        <v>37357572.607676826</v>
      </c>
      <c r="H708">
        <v>6000000</v>
      </c>
      <c r="I708">
        <v>0.09</v>
      </c>
      <c r="J708">
        <f t="shared" si="142"/>
        <v>156862745.09803921</v>
      </c>
      <c r="K708">
        <f t="shared" si="145"/>
        <v>1945.9216254487658</v>
      </c>
      <c r="L708">
        <f t="shared" si="146"/>
        <v>21621.351393875175</v>
      </c>
      <c r="N708">
        <v>20000000000</v>
      </c>
      <c r="O708" s="2">
        <f t="shared" si="147"/>
        <v>5.7593644244117197</v>
      </c>
      <c r="P708" s="2">
        <f t="shared" si="148"/>
        <v>1.8678786303838414E-3</v>
      </c>
      <c r="Q708" s="2">
        <f t="shared" si="149"/>
        <v>3.2432027090812759E-4</v>
      </c>
      <c r="R708">
        <v>120000</v>
      </c>
      <c r="S708">
        <f t="shared" si="150"/>
        <v>122980.39215686274</v>
      </c>
      <c r="T708">
        <f t="shared" si="151"/>
        <v>7290.5637084924128</v>
      </c>
      <c r="U708">
        <f t="shared" si="152"/>
        <v>81006.263427693484</v>
      </c>
      <c r="V708">
        <f t="shared" si="153"/>
        <v>139963377.52199459</v>
      </c>
    </row>
    <row r="709" spans="5:22" x14ac:dyDescent="0.15">
      <c r="E709" s="1">
        <v>43995</v>
      </c>
      <c r="F709">
        <f t="shared" si="143"/>
        <v>115344151233.33243</v>
      </c>
      <c r="G709">
        <f t="shared" si="144"/>
        <v>37379193.959070705</v>
      </c>
      <c r="H709">
        <v>6000000</v>
      </c>
      <c r="I709">
        <v>0.09</v>
      </c>
      <c r="J709">
        <f t="shared" si="142"/>
        <v>156862745.09803921</v>
      </c>
      <c r="K709">
        <f t="shared" si="145"/>
        <v>1944.3999661563475</v>
      </c>
      <c r="L709">
        <f t="shared" si="146"/>
        <v>21604.444068403864</v>
      </c>
      <c r="N709">
        <v>20000000000</v>
      </c>
      <c r="O709" s="2">
        <f t="shared" si="147"/>
        <v>5.7672075616666216</v>
      </c>
      <c r="P709" s="2">
        <f t="shared" si="148"/>
        <v>1.8689596979535351E-3</v>
      </c>
      <c r="Q709" s="2">
        <f t="shared" si="149"/>
        <v>3.2406666102605797E-4</v>
      </c>
      <c r="R709">
        <v>120000</v>
      </c>
      <c r="S709">
        <f t="shared" si="150"/>
        <v>122980.39215686274</v>
      </c>
      <c r="T709">
        <f t="shared" si="151"/>
        <v>7291.2599041470912</v>
      </c>
      <c r="U709">
        <f t="shared" si="152"/>
        <v>81013.998934967676</v>
      </c>
      <c r="V709">
        <f t="shared" si="153"/>
        <v>140167364.17757916</v>
      </c>
    </row>
    <row r="710" spans="5:22" x14ac:dyDescent="0.15">
      <c r="E710" s="1">
        <v>43996</v>
      </c>
      <c r="F710">
        <f t="shared" si="143"/>
        <v>115501013978.43047</v>
      </c>
      <c r="G710">
        <f t="shared" si="144"/>
        <v>37400798.403139107</v>
      </c>
      <c r="H710">
        <v>6000000</v>
      </c>
      <c r="I710">
        <v>0.09</v>
      </c>
      <c r="J710">
        <f t="shared" si="142"/>
        <v>156862745.09803921</v>
      </c>
      <c r="K710">
        <f t="shared" si="145"/>
        <v>1942.8815617215421</v>
      </c>
      <c r="L710">
        <f t="shared" si="146"/>
        <v>21587.572908017137</v>
      </c>
      <c r="N710">
        <v>20000000000</v>
      </c>
      <c r="O710" s="2">
        <f t="shared" si="147"/>
        <v>5.7750506989215236</v>
      </c>
      <c r="P710" s="2">
        <f t="shared" si="148"/>
        <v>1.8700399201569554E-3</v>
      </c>
      <c r="Q710" s="2">
        <f t="shared" si="149"/>
        <v>3.2381359362025701E-4</v>
      </c>
      <c r="R710">
        <v>120000</v>
      </c>
      <c r="S710">
        <f t="shared" si="150"/>
        <v>122980.39215686274</v>
      </c>
      <c r="T710">
        <f t="shared" si="151"/>
        <v>7291.9546106262751</v>
      </c>
      <c r="U710">
        <f t="shared" si="152"/>
        <v>81021.717895847498</v>
      </c>
      <c r="V710">
        <f t="shared" si="153"/>
        <v>140371358.56867099</v>
      </c>
    </row>
    <row r="711" spans="5:22" x14ac:dyDescent="0.15">
      <c r="E711" s="1">
        <v>43997</v>
      </c>
      <c r="F711">
        <f t="shared" si="143"/>
        <v>115657876723.5285</v>
      </c>
      <c r="G711">
        <f t="shared" si="144"/>
        <v>37422385.976047121</v>
      </c>
      <c r="H711">
        <v>6000000</v>
      </c>
      <c r="I711">
        <v>0.09</v>
      </c>
      <c r="J711">
        <f t="shared" si="142"/>
        <v>156862745.09803921</v>
      </c>
      <c r="K711">
        <f t="shared" si="145"/>
        <v>1941.3664007771404</v>
      </c>
      <c r="L711">
        <f t="shared" si="146"/>
        <v>21570.737786412672</v>
      </c>
      <c r="N711">
        <v>20000000000</v>
      </c>
      <c r="O711" s="2">
        <f t="shared" si="147"/>
        <v>5.7828938361764255</v>
      </c>
      <c r="P711" s="2">
        <f t="shared" si="148"/>
        <v>1.871119298802356E-3</v>
      </c>
      <c r="Q711" s="2">
        <f t="shared" si="149"/>
        <v>3.2356106679619004E-4</v>
      </c>
      <c r="R711">
        <v>120000</v>
      </c>
      <c r="S711">
        <f t="shared" si="150"/>
        <v>122980.39215686274</v>
      </c>
      <c r="T711">
        <f t="shared" si="151"/>
        <v>7292.6478331307371</v>
      </c>
      <c r="U711">
        <f t="shared" si="152"/>
        <v>81029.420368119303</v>
      </c>
      <c r="V711">
        <f t="shared" si="153"/>
        <v>140575360.67872369</v>
      </c>
    </row>
    <row r="712" spans="5:22" x14ac:dyDescent="0.15">
      <c r="E712" s="1">
        <v>43998</v>
      </c>
      <c r="F712">
        <f t="shared" si="143"/>
        <v>115814739468.62654</v>
      </c>
      <c r="G712">
        <f t="shared" si="144"/>
        <v>37443956.713833533</v>
      </c>
      <c r="H712">
        <v>6000000</v>
      </c>
      <c r="I712">
        <v>0.09</v>
      </c>
      <c r="J712">
        <f t="shared" ref="J712:J775" si="154">H712/0.51*1.2/I712</f>
        <v>156862745.09803921</v>
      </c>
      <c r="K712">
        <f t="shared" si="145"/>
        <v>1939.8544720109751</v>
      </c>
      <c r="L712">
        <f t="shared" si="146"/>
        <v>21553.938577899724</v>
      </c>
      <c r="N712">
        <v>20000000000</v>
      </c>
      <c r="O712" s="2">
        <f t="shared" si="147"/>
        <v>5.7907369734313274</v>
      </c>
      <c r="P712" s="2">
        <f t="shared" si="148"/>
        <v>1.8721978356916766E-3</v>
      </c>
      <c r="Q712" s="2">
        <f t="shared" si="149"/>
        <v>3.233090786684959E-4</v>
      </c>
      <c r="R712">
        <v>120000</v>
      </c>
      <c r="S712">
        <f t="shared" si="150"/>
        <v>122980.39215686274</v>
      </c>
      <c r="T712">
        <f t="shared" si="151"/>
        <v>7293.339576836067</v>
      </c>
      <c r="U712">
        <f t="shared" si="152"/>
        <v>81037.106409289641</v>
      </c>
      <c r="V712">
        <f t="shared" si="153"/>
        <v>140779370.49124867</v>
      </c>
    </row>
    <row r="713" spans="5:22" x14ac:dyDescent="0.15">
      <c r="E713" s="1">
        <v>43999</v>
      </c>
      <c r="F713">
        <f t="shared" si="143"/>
        <v>115971602213.72458</v>
      </c>
      <c r="G713">
        <f t="shared" si="144"/>
        <v>37465510.652411431</v>
      </c>
      <c r="H713">
        <v>6000000</v>
      </c>
      <c r="I713">
        <v>0.09</v>
      </c>
      <c r="J713">
        <f t="shared" si="154"/>
        <v>156862745.09803921</v>
      </c>
      <c r="K713">
        <f t="shared" si="145"/>
        <v>1938.3457641655796</v>
      </c>
      <c r="L713">
        <f t="shared" si="146"/>
        <v>21537.17515739533</v>
      </c>
      <c r="N713">
        <v>20000000000</v>
      </c>
      <c r="O713" s="2">
        <f t="shared" si="147"/>
        <v>5.7985801106862294</v>
      </c>
      <c r="P713" s="2">
        <f t="shared" si="148"/>
        <v>1.8732755326205715E-3</v>
      </c>
      <c r="Q713" s="2">
        <f t="shared" si="149"/>
        <v>3.2305762736092994E-4</v>
      </c>
      <c r="R713">
        <v>120000</v>
      </c>
      <c r="S713">
        <f t="shared" si="150"/>
        <v>122980.39215686274</v>
      </c>
      <c r="T713">
        <f t="shared" si="151"/>
        <v>7294.029846892824</v>
      </c>
      <c r="U713">
        <f t="shared" si="152"/>
        <v>81044.776076586932</v>
      </c>
      <c r="V713">
        <f t="shared" si="153"/>
        <v>140983387.98981482</v>
      </c>
    </row>
    <row r="714" spans="5:22" x14ac:dyDescent="0.15">
      <c r="E714" s="1">
        <v>44000</v>
      </c>
      <c r="F714">
        <f t="shared" si="143"/>
        <v>116128464958.82262</v>
      </c>
      <c r="G714">
        <f t="shared" si="144"/>
        <v>37487047.827568829</v>
      </c>
      <c r="H714">
        <v>6000000</v>
      </c>
      <c r="I714">
        <v>0.09</v>
      </c>
      <c r="J714">
        <f t="shared" si="154"/>
        <v>156862745.09803921</v>
      </c>
      <c r="K714">
        <f t="shared" si="145"/>
        <v>1936.8402660378486</v>
      </c>
      <c r="L714">
        <f t="shared" si="146"/>
        <v>21520.44740042054</v>
      </c>
      <c r="N714">
        <v>20000000000</v>
      </c>
      <c r="O714" s="2">
        <f t="shared" si="147"/>
        <v>5.8064232479411304</v>
      </c>
      <c r="P714" s="2">
        <f t="shared" si="148"/>
        <v>1.8743523913784415E-3</v>
      </c>
      <c r="Q714" s="2">
        <f t="shared" si="149"/>
        <v>3.2280671100630811E-4</v>
      </c>
      <c r="R714">
        <v>120000</v>
      </c>
      <c r="S714">
        <f t="shared" si="150"/>
        <v>122980.39215686274</v>
      </c>
      <c r="T714">
        <f t="shared" si="151"/>
        <v>7294.7186484266977</v>
      </c>
      <c r="U714">
        <f t="shared" si="152"/>
        <v>81052.42942696331</v>
      </c>
      <c r="V714">
        <f t="shared" si="153"/>
        <v>141187413.15804827</v>
      </c>
    </row>
    <row r="715" spans="5:22" x14ac:dyDescent="0.15">
      <c r="E715" s="1">
        <v>44001</v>
      </c>
      <c r="F715">
        <f t="shared" si="143"/>
        <v>116285327703.92065</v>
      </c>
      <c r="G715">
        <f t="shared" si="144"/>
        <v>37508568.27496925</v>
      </c>
      <c r="H715">
        <v>6000000</v>
      </c>
      <c r="I715">
        <v>0.09</v>
      </c>
      <c r="J715">
        <f t="shared" si="154"/>
        <v>156862745.09803921</v>
      </c>
      <c r="K715">
        <f t="shared" si="145"/>
        <v>1935.3379664787039</v>
      </c>
      <c r="L715">
        <f t="shared" si="146"/>
        <v>21503.75518309671</v>
      </c>
      <c r="N715">
        <v>20000000000</v>
      </c>
      <c r="O715" s="2">
        <f t="shared" si="147"/>
        <v>5.8142663851960323</v>
      </c>
      <c r="P715" s="2">
        <f t="shared" si="148"/>
        <v>1.8754284137484625E-3</v>
      </c>
      <c r="Q715" s="2">
        <f t="shared" si="149"/>
        <v>3.2255632774645069E-4</v>
      </c>
      <c r="R715">
        <v>120000</v>
      </c>
      <c r="S715">
        <f t="shared" si="150"/>
        <v>122980.39215686274</v>
      </c>
      <c r="T715">
        <f t="shared" si="151"/>
        <v>7295.4059865386607</v>
      </c>
      <c r="U715">
        <f t="shared" si="152"/>
        <v>81060.066517096231</v>
      </c>
      <c r="V715">
        <f t="shared" si="153"/>
        <v>141391445.97963211</v>
      </c>
    </row>
    <row r="716" spans="5:22" x14ac:dyDescent="0.15">
      <c r="E716" s="1">
        <v>44002</v>
      </c>
      <c r="F716">
        <f t="shared" si="143"/>
        <v>116442190449.01869</v>
      </c>
      <c r="G716">
        <f t="shared" si="144"/>
        <v>37530072.030152343</v>
      </c>
      <c r="H716">
        <v>6000000</v>
      </c>
      <c r="I716">
        <v>0.09</v>
      </c>
      <c r="J716">
        <f t="shared" si="154"/>
        <v>156862745.09803921</v>
      </c>
      <c r="K716">
        <f t="shared" si="145"/>
        <v>1933.8388543927615</v>
      </c>
      <c r="L716">
        <f t="shared" si="146"/>
        <v>21487.098382141794</v>
      </c>
      <c r="N716">
        <v>20000000000</v>
      </c>
      <c r="O716" s="2">
        <f t="shared" si="147"/>
        <v>5.8221095224509343</v>
      </c>
      <c r="P716" s="2">
        <f t="shared" si="148"/>
        <v>1.8765036015076172E-3</v>
      </c>
      <c r="Q716" s="2">
        <f t="shared" si="149"/>
        <v>3.2230647573212694E-4</v>
      </c>
      <c r="R716">
        <v>120000</v>
      </c>
      <c r="S716">
        <f t="shared" si="150"/>
        <v>122980.39215686274</v>
      </c>
      <c r="T716">
        <f t="shared" si="151"/>
        <v>7296.0918663051143</v>
      </c>
      <c r="U716">
        <f t="shared" si="152"/>
        <v>81067.687403390155</v>
      </c>
      <c r="V716">
        <f t="shared" si="153"/>
        <v>141595486.43830606</v>
      </c>
    </row>
    <row r="717" spans="5:22" x14ac:dyDescent="0.15">
      <c r="E717" s="1">
        <v>44003</v>
      </c>
      <c r="F717">
        <f t="shared" si="143"/>
        <v>116599053194.11673</v>
      </c>
      <c r="G717">
        <f t="shared" si="144"/>
        <v>37551559.128534488</v>
      </c>
      <c r="H717">
        <v>6000000</v>
      </c>
      <c r="I717">
        <v>0.09</v>
      </c>
      <c r="J717">
        <f t="shared" si="154"/>
        <v>156862745.09803921</v>
      </c>
      <c r="K717">
        <f t="shared" si="145"/>
        <v>1932.3429187380009</v>
      </c>
      <c r="L717">
        <f t="shared" si="146"/>
        <v>21470.476874866676</v>
      </c>
      <c r="N717">
        <v>20000000000</v>
      </c>
      <c r="O717" s="2">
        <f t="shared" si="147"/>
        <v>5.8299526597058362</v>
      </c>
      <c r="P717" s="2">
        <f t="shared" si="148"/>
        <v>1.8775779564267243E-3</v>
      </c>
      <c r="Q717" s="2">
        <f t="shared" si="149"/>
        <v>3.2205715312300012E-4</v>
      </c>
      <c r="R717">
        <v>120000</v>
      </c>
      <c r="S717">
        <f t="shared" si="150"/>
        <v>122980.39215686274</v>
      </c>
      <c r="T717">
        <f t="shared" si="151"/>
        <v>7296.7762927780514</v>
      </c>
      <c r="U717">
        <f t="shared" si="152"/>
        <v>81075.292141978352</v>
      </c>
      <c r="V717">
        <f t="shared" si="153"/>
        <v>141799534.51786631</v>
      </c>
    </row>
    <row r="718" spans="5:22" x14ac:dyDescent="0.15">
      <c r="E718" s="1">
        <v>44004</v>
      </c>
      <c r="F718">
        <f t="shared" si="143"/>
        <v>116755915939.21477</v>
      </c>
      <c r="G718">
        <f t="shared" si="144"/>
        <v>37573029.605409354</v>
      </c>
      <c r="H718">
        <v>6000000</v>
      </c>
      <c r="I718">
        <v>0.09</v>
      </c>
      <c r="J718">
        <f t="shared" si="154"/>
        <v>156862745.09803921</v>
      </c>
      <c r="K718">
        <f t="shared" si="145"/>
        <v>1930.8501485254358</v>
      </c>
      <c r="L718">
        <f t="shared" si="146"/>
        <v>21453.890539171509</v>
      </c>
      <c r="N718">
        <v>20000000000</v>
      </c>
      <c r="O718" s="2">
        <f t="shared" si="147"/>
        <v>5.8377957969607381</v>
      </c>
      <c r="P718" s="2">
        <f t="shared" si="148"/>
        <v>1.8786514802704678E-3</v>
      </c>
      <c r="Q718" s="2">
        <f t="shared" si="149"/>
        <v>3.2180835808757265E-4</v>
      </c>
      <c r="R718">
        <v>120000</v>
      </c>
      <c r="S718">
        <f t="shared" si="150"/>
        <v>122980.39215686274</v>
      </c>
      <c r="T718">
        <f t="shared" si="151"/>
        <v>7297.459270985195</v>
      </c>
      <c r="U718">
        <f t="shared" si="152"/>
        <v>81082.880788724389</v>
      </c>
      <c r="V718">
        <f t="shared" si="153"/>
        <v>142003590.20216516</v>
      </c>
    </row>
    <row r="719" spans="5:22" x14ac:dyDescent="0.15">
      <c r="E719" s="1">
        <v>44005</v>
      </c>
      <c r="F719">
        <f t="shared" si="143"/>
        <v>116912778684.31281</v>
      </c>
      <c r="G719">
        <f t="shared" si="144"/>
        <v>37594483.495948523</v>
      </c>
      <c r="H719">
        <v>6000000</v>
      </c>
      <c r="I719">
        <v>0.09</v>
      </c>
      <c r="J719">
        <f t="shared" si="154"/>
        <v>156862745.09803921</v>
      </c>
      <c r="K719">
        <f t="shared" si="145"/>
        <v>1929.3605328187909</v>
      </c>
      <c r="L719">
        <f t="shared" si="146"/>
        <v>21437.339253542123</v>
      </c>
      <c r="N719">
        <v>20000000000</v>
      </c>
      <c r="O719" s="2">
        <f t="shared" si="147"/>
        <v>5.8456389342156401</v>
      </c>
      <c r="P719" s="2">
        <f t="shared" si="148"/>
        <v>1.8797241747974263E-3</v>
      </c>
      <c r="Q719" s="2">
        <f t="shared" si="149"/>
        <v>3.2156008880313182E-4</v>
      </c>
      <c r="R719">
        <v>120000</v>
      </c>
      <c r="S719">
        <f t="shared" si="150"/>
        <v>122980.39215686274</v>
      </c>
      <c r="T719">
        <f t="shared" si="151"/>
        <v>7298.1408059301539</v>
      </c>
      <c r="U719">
        <f t="shared" si="152"/>
        <v>81090.45339922393</v>
      </c>
      <c r="V719">
        <f t="shared" si="153"/>
        <v>142207653.47511074</v>
      </c>
    </row>
    <row r="720" spans="5:22" x14ac:dyDescent="0.15">
      <c r="E720" s="1">
        <v>44006</v>
      </c>
      <c r="F720">
        <f t="shared" si="143"/>
        <v>117069641429.41084</v>
      </c>
      <c r="G720">
        <f t="shared" si="144"/>
        <v>37615920.835202068</v>
      </c>
      <c r="H720">
        <v>6000000</v>
      </c>
      <c r="I720">
        <v>0.09</v>
      </c>
      <c r="J720">
        <f t="shared" si="154"/>
        <v>156862745.09803921</v>
      </c>
      <c r="K720">
        <f t="shared" si="145"/>
        <v>1927.8740607341776</v>
      </c>
      <c r="L720">
        <f t="shared" si="146"/>
        <v>21420.822897046419</v>
      </c>
      <c r="N720">
        <v>20000000000</v>
      </c>
      <c r="O720" s="2">
        <f t="shared" si="147"/>
        <v>5.853482071470542</v>
      </c>
      <c r="P720" s="2">
        <f t="shared" si="148"/>
        <v>1.8807960417601033E-3</v>
      </c>
      <c r="Q720" s="2">
        <f t="shared" si="149"/>
        <v>3.2131234345569631E-4</v>
      </c>
      <c r="R720">
        <v>120000</v>
      </c>
      <c r="S720">
        <f t="shared" si="150"/>
        <v>122980.39215686274</v>
      </c>
      <c r="T720">
        <f t="shared" si="151"/>
        <v>7298.8209025925689</v>
      </c>
      <c r="U720">
        <f t="shared" si="152"/>
        <v>81098.010028806326</v>
      </c>
      <c r="V720">
        <f t="shared" si="153"/>
        <v>142411724.32066682</v>
      </c>
    </row>
    <row r="721" spans="5:22" x14ac:dyDescent="0.15">
      <c r="E721" s="1">
        <v>44007</v>
      </c>
      <c r="F721">
        <f t="shared" si="143"/>
        <v>117226504174.50888</v>
      </c>
      <c r="G721">
        <f t="shared" si="144"/>
        <v>37637341.658099115</v>
      </c>
      <c r="H721">
        <v>6000000</v>
      </c>
      <c r="I721">
        <v>0.09</v>
      </c>
      <c r="J721">
        <f t="shared" si="154"/>
        <v>156862745.09803921</v>
      </c>
      <c r="K721">
        <f t="shared" si="145"/>
        <v>1926.3907214397727</v>
      </c>
      <c r="L721">
        <f t="shared" si="146"/>
        <v>21404.341349330807</v>
      </c>
      <c r="N721">
        <v>20000000000</v>
      </c>
      <c r="O721" s="2">
        <f t="shared" si="147"/>
        <v>5.8613252087254439</v>
      </c>
      <c r="P721" s="2">
        <f t="shared" si="148"/>
        <v>1.8818670829049556E-3</v>
      </c>
      <c r="Q721" s="2">
        <f t="shared" si="149"/>
        <v>3.2106512023996213E-4</v>
      </c>
      <c r="R721">
        <v>120000</v>
      </c>
      <c r="S721">
        <f t="shared" si="150"/>
        <v>122980.39215686274</v>
      </c>
      <c r="T721">
        <f t="shared" si="151"/>
        <v>7299.4995659282613</v>
      </c>
      <c r="U721">
        <f t="shared" si="152"/>
        <v>81105.550732536241</v>
      </c>
      <c r="V721">
        <f t="shared" si="153"/>
        <v>142615802.7228525</v>
      </c>
    </row>
    <row r="722" spans="5:22" x14ac:dyDescent="0.15">
      <c r="E722" s="1">
        <v>44008</v>
      </c>
      <c r="F722">
        <f t="shared" si="143"/>
        <v>117383366919.60692</v>
      </c>
      <c r="G722">
        <f t="shared" si="144"/>
        <v>37658745.999448448</v>
      </c>
      <c r="H722">
        <v>6000000</v>
      </c>
      <c r="I722">
        <v>0.09</v>
      </c>
      <c r="J722">
        <f t="shared" si="154"/>
        <v>156862745.09803921</v>
      </c>
      <c r="K722">
        <f t="shared" si="145"/>
        <v>1924.9105041555008</v>
      </c>
      <c r="L722">
        <f t="shared" si="146"/>
        <v>21387.894490616676</v>
      </c>
      <c r="N722">
        <v>20000000000</v>
      </c>
      <c r="O722" s="2">
        <f t="shared" si="147"/>
        <v>5.8691683459803459</v>
      </c>
      <c r="P722" s="2">
        <f t="shared" si="148"/>
        <v>1.8829372999724224E-3</v>
      </c>
      <c r="Q722" s="2">
        <f t="shared" si="149"/>
        <v>3.2081841735925014E-4</v>
      </c>
      <c r="R722">
        <v>120000</v>
      </c>
      <c r="S722">
        <f t="shared" si="150"/>
        <v>122980.39215686274</v>
      </c>
      <c r="T722">
        <f t="shared" si="151"/>
        <v>7300.1768008693689</v>
      </c>
      <c r="U722">
        <f t="shared" si="152"/>
        <v>81113.075565215215</v>
      </c>
      <c r="V722">
        <f t="shared" si="153"/>
        <v>142819888.66574189</v>
      </c>
    </row>
    <row r="723" spans="5:22" x14ac:dyDescent="0.15">
      <c r="E723" s="1">
        <v>44009</v>
      </c>
      <c r="F723">
        <f t="shared" si="143"/>
        <v>117540229664.70496</v>
      </c>
      <c r="G723">
        <f t="shared" si="144"/>
        <v>37680133.893939063</v>
      </c>
      <c r="H723">
        <v>6000000</v>
      </c>
      <c r="I723">
        <v>0.09</v>
      </c>
      <c r="J723">
        <f t="shared" si="154"/>
        <v>156862745.09803921</v>
      </c>
      <c r="K723">
        <f t="shared" si="145"/>
        <v>1923.4333981527182</v>
      </c>
      <c r="L723">
        <f t="shared" si="146"/>
        <v>21371.482201696868</v>
      </c>
      <c r="N723">
        <v>20000000000</v>
      </c>
      <c r="O723" s="2">
        <f t="shared" si="147"/>
        <v>5.8770114832352478</v>
      </c>
      <c r="P723" s="2">
        <f t="shared" si="148"/>
        <v>1.8840066946969531E-3</v>
      </c>
      <c r="Q723" s="2">
        <f t="shared" si="149"/>
        <v>3.2057223302545303E-4</v>
      </c>
      <c r="R723">
        <v>120000</v>
      </c>
      <c r="S723">
        <f t="shared" si="150"/>
        <v>122980.39215686274</v>
      </c>
      <c r="T723">
        <f t="shared" si="151"/>
        <v>7300.8526123245083</v>
      </c>
      <c r="U723">
        <f t="shared" si="152"/>
        <v>81120.584581383431</v>
      </c>
      <c r="V723">
        <f t="shared" si="153"/>
        <v>143023982.13346398</v>
      </c>
    </row>
    <row r="724" spans="5:22" x14ac:dyDescent="0.15">
      <c r="E724" s="1">
        <v>44010</v>
      </c>
      <c r="F724">
        <f t="shared" si="143"/>
        <v>117697092409.80299</v>
      </c>
      <c r="G724">
        <f t="shared" si="144"/>
        <v>37701505.376140758</v>
      </c>
      <c r="H724">
        <v>6000000</v>
      </c>
      <c r="I724">
        <v>0.09</v>
      </c>
      <c r="J724">
        <f t="shared" si="154"/>
        <v>156862745.09803921</v>
      </c>
      <c r="K724">
        <f t="shared" si="145"/>
        <v>1921.9593927538995</v>
      </c>
      <c r="L724">
        <f t="shared" si="146"/>
        <v>21355.104363932216</v>
      </c>
      <c r="N724">
        <v>20000000000</v>
      </c>
      <c r="O724" s="2">
        <f t="shared" si="147"/>
        <v>5.8848546204901497</v>
      </c>
      <c r="P724" s="2">
        <f t="shared" si="148"/>
        <v>1.885075268807038E-3</v>
      </c>
      <c r="Q724" s="2">
        <f t="shared" si="149"/>
        <v>3.2032656545898325E-4</v>
      </c>
      <c r="R724">
        <v>120000</v>
      </c>
      <c r="S724">
        <f t="shared" si="150"/>
        <v>122980.39215686274</v>
      </c>
      <c r="T724">
        <f t="shared" si="151"/>
        <v>7301.5270051789021</v>
      </c>
      <c r="U724">
        <f t="shared" si="152"/>
        <v>81128.077835321135</v>
      </c>
      <c r="V724">
        <f t="shared" si="153"/>
        <v>143228083.11020222</v>
      </c>
    </row>
    <row r="725" spans="5:22" x14ac:dyDescent="0.15">
      <c r="E725" s="1">
        <v>44011</v>
      </c>
      <c r="F725">
        <f t="shared" si="143"/>
        <v>117853955154.90103</v>
      </c>
      <c r="G725">
        <f t="shared" si="144"/>
        <v>37722860.480504692</v>
      </c>
      <c r="H725">
        <v>6000000</v>
      </c>
      <c r="I725">
        <v>0.09</v>
      </c>
      <c r="J725">
        <f t="shared" si="154"/>
        <v>156862745.09803921</v>
      </c>
      <c r="K725">
        <f t="shared" si="145"/>
        <v>1920.4884773323263</v>
      </c>
      <c r="L725">
        <f t="shared" si="146"/>
        <v>21338.760859248072</v>
      </c>
      <c r="N725">
        <v>20000000000</v>
      </c>
      <c r="O725" s="2">
        <f t="shared" si="147"/>
        <v>5.8926977577450517</v>
      </c>
      <c r="P725" s="2">
        <f t="shared" si="148"/>
        <v>1.8861430240252346E-3</v>
      </c>
      <c r="Q725" s="2">
        <f t="shared" si="149"/>
        <v>3.2008141288872104E-4</v>
      </c>
      <c r="R725">
        <v>120000</v>
      </c>
      <c r="S725">
        <f t="shared" si="150"/>
        <v>122980.39215686274</v>
      </c>
      <c r="T725">
        <f t="shared" si="151"/>
        <v>7302.1999842945288</v>
      </c>
      <c r="U725">
        <f t="shared" si="152"/>
        <v>81135.555381050319</v>
      </c>
      <c r="V725">
        <f t="shared" si="153"/>
        <v>143432191.58019441</v>
      </c>
    </row>
    <row r="726" spans="5:22" x14ac:dyDescent="0.15">
      <c r="E726" s="1">
        <v>44012</v>
      </c>
      <c r="F726">
        <f t="shared" si="143"/>
        <v>118010817899.99907</v>
      </c>
      <c r="G726">
        <f t="shared" si="144"/>
        <v>37744199.241363943</v>
      </c>
      <c r="H726">
        <v>6000000</v>
      </c>
      <c r="I726">
        <v>0.09</v>
      </c>
      <c r="J726">
        <f t="shared" si="154"/>
        <v>156862745.09803921</v>
      </c>
      <c r="K726">
        <f t="shared" si="145"/>
        <v>1919.020641311778</v>
      </c>
      <c r="L726">
        <f t="shared" si="146"/>
        <v>21322.451570130866</v>
      </c>
      <c r="N726">
        <v>20000000000</v>
      </c>
      <c r="O726" s="2">
        <f t="shared" si="147"/>
        <v>5.9005408949999536</v>
      </c>
      <c r="P726" s="2">
        <f t="shared" si="148"/>
        <v>1.8872099620681972E-3</v>
      </c>
      <c r="Q726" s="2">
        <f t="shared" si="149"/>
        <v>3.1983677355196298E-4</v>
      </c>
      <c r="R726">
        <v>120000</v>
      </c>
      <c r="S726">
        <f t="shared" si="150"/>
        <v>122980.39215686274</v>
      </c>
      <c r="T726">
        <f t="shared" si="151"/>
        <v>7302.871554510265</v>
      </c>
      <c r="U726">
        <f t="shared" si="152"/>
        <v>81143.017272336278</v>
      </c>
      <c r="V726">
        <f t="shared" si="153"/>
        <v>143636307.52773234</v>
      </c>
    </row>
    <row r="727" spans="5:22" x14ac:dyDescent="0.15">
      <c r="E727" s="1">
        <v>44013</v>
      </c>
      <c r="F727">
        <f t="shared" si="143"/>
        <v>118167680645.09711</v>
      </c>
      <c r="G727">
        <f t="shared" si="144"/>
        <v>37765521.692934074</v>
      </c>
      <c r="H727">
        <v>6000000</v>
      </c>
      <c r="I727">
        <v>0.09</v>
      </c>
      <c r="J727">
        <f t="shared" si="154"/>
        <v>156862745.09803921</v>
      </c>
      <c r="K727">
        <f t="shared" si="145"/>
        <v>1917.5558741662246</v>
      </c>
      <c r="L727">
        <f t="shared" si="146"/>
        <v>21306.176379624718</v>
      </c>
      <c r="N727">
        <v>20000000000</v>
      </c>
      <c r="O727" s="2">
        <f t="shared" si="147"/>
        <v>5.9083840322548555</v>
      </c>
      <c r="P727" s="2">
        <f t="shared" si="148"/>
        <v>1.8882760846467036E-3</v>
      </c>
      <c r="Q727" s="2">
        <f t="shared" si="149"/>
        <v>3.1959264569437075E-4</v>
      </c>
      <c r="R727">
        <v>120000</v>
      </c>
      <c r="S727">
        <f t="shared" si="150"/>
        <v>122980.39215686274</v>
      </c>
      <c r="T727">
        <f t="shared" si="151"/>
        <v>7303.5417206420198</v>
      </c>
      <c r="U727">
        <f t="shared" si="152"/>
        <v>81150.46356268911</v>
      </c>
      <c r="V727">
        <f t="shared" si="153"/>
        <v>143840430.93716154</v>
      </c>
    </row>
    <row r="728" spans="5:22" x14ac:dyDescent="0.15">
      <c r="E728" s="1">
        <v>44014</v>
      </c>
      <c r="F728">
        <f t="shared" si="143"/>
        <v>118324543390.19514</v>
      </c>
      <c r="G728">
        <f t="shared" si="144"/>
        <v>37786827.869313695</v>
      </c>
      <c r="H728">
        <v>6000000</v>
      </c>
      <c r="I728">
        <v>0.09</v>
      </c>
      <c r="J728">
        <f t="shared" si="154"/>
        <v>156862745.09803921</v>
      </c>
      <c r="K728">
        <f t="shared" si="145"/>
        <v>1916.0941654195235</v>
      </c>
      <c r="L728">
        <f t="shared" si="146"/>
        <v>21289.935171328041</v>
      </c>
      <c r="N728">
        <v>20000000000</v>
      </c>
      <c r="O728" s="2">
        <f t="shared" si="147"/>
        <v>5.9162271695097575</v>
      </c>
      <c r="P728" s="2">
        <f t="shared" si="148"/>
        <v>1.8893413934656846E-3</v>
      </c>
      <c r="Q728" s="2">
        <f t="shared" si="149"/>
        <v>3.193490275699206E-4</v>
      </c>
      <c r="R728">
        <v>120000</v>
      </c>
      <c r="S728">
        <f t="shared" si="150"/>
        <v>122980.39215686274</v>
      </c>
      <c r="T728">
        <f t="shared" si="151"/>
        <v>7304.210487482881</v>
      </c>
      <c r="U728">
        <f t="shared" si="152"/>
        <v>81157.894305365349</v>
      </c>
      <c r="V728">
        <f t="shared" si="153"/>
        <v>144044561.7928811</v>
      </c>
    </row>
    <row r="729" spans="5:22" x14ac:dyDescent="0.15">
      <c r="E729" s="1">
        <v>44015</v>
      </c>
      <c r="F729">
        <f t="shared" si="143"/>
        <v>118481406135.29318</v>
      </c>
      <c r="G729">
        <f t="shared" si="144"/>
        <v>37808117.804485023</v>
      </c>
      <c r="H729">
        <v>6000000</v>
      </c>
      <c r="I729">
        <v>0.09</v>
      </c>
      <c r="J729">
        <f t="shared" si="154"/>
        <v>156862745.09803921</v>
      </c>
      <c r="K729">
        <f t="shared" si="145"/>
        <v>1914.635504645117</v>
      </c>
      <c r="L729">
        <f t="shared" si="146"/>
        <v>21273.727829390191</v>
      </c>
      <c r="N729">
        <v>20000000000</v>
      </c>
      <c r="O729" s="2">
        <f t="shared" si="147"/>
        <v>5.9240703067646594</v>
      </c>
      <c r="P729" s="2">
        <f t="shared" si="148"/>
        <v>1.8904058902242513E-3</v>
      </c>
      <c r="Q729" s="2">
        <f t="shared" si="149"/>
        <v>3.1910591744085286E-4</v>
      </c>
      <c r="R729">
        <v>120000</v>
      </c>
      <c r="S729">
        <f t="shared" si="150"/>
        <v>122980.39215686274</v>
      </c>
      <c r="T729">
        <f t="shared" si="151"/>
        <v>7304.8778598032495</v>
      </c>
      <c r="U729">
        <f t="shared" si="152"/>
        <v>81165.309553369443</v>
      </c>
      <c r="V729">
        <f t="shared" si="153"/>
        <v>144248700.07934335</v>
      </c>
    </row>
    <row r="730" spans="5:22" x14ac:dyDescent="0.15">
      <c r="E730" s="1">
        <v>44016</v>
      </c>
      <c r="F730">
        <f t="shared" si="143"/>
        <v>118638268880.39122</v>
      </c>
      <c r="G730">
        <f t="shared" si="144"/>
        <v>37829391.532314412</v>
      </c>
      <c r="H730">
        <v>6000000</v>
      </c>
      <c r="I730">
        <v>0.09</v>
      </c>
      <c r="J730">
        <f t="shared" si="154"/>
        <v>156862745.09803921</v>
      </c>
      <c r="K730">
        <f t="shared" si="145"/>
        <v>1913.1798814657316</v>
      </c>
      <c r="L730">
        <f t="shared" si="146"/>
        <v>21257.554238508128</v>
      </c>
      <c r="N730">
        <v>20000000000</v>
      </c>
      <c r="O730" s="2">
        <f t="shared" si="147"/>
        <v>5.9319134440195613</v>
      </c>
      <c r="P730" s="2">
        <f t="shared" si="148"/>
        <v>1.8914695766157207E-3</v>
      </c>
      <c r="Q730" s="2">
        <f t="shared" si="149"/>
        <v>3.1886331357762194E-4</v>
      </c>
      <c r="R730">
        <v>120000</v>
      </c>
      <c r="S730">
        <f t="shared" si="150"/>
        <v>122980.39215686274</v>
      </c>
      <c r="T730">
        <f t="shared" si="151"/>
        <v>7305.543842350975</v>
      </c>
      <c r="U730">
        <f t="shared" si="152"/>
        <v>81172.709359455286</v>
      </c>
      <c r="V730">
        <f t="shared" si="153"/>
        <v>144452845.78105357</v>
      </c>
    </row>
    <row r="731" spans="5:22" x14ac:dyDescent="0.15">
      <c r="E731" s="1">
        <v>44017</v>
      </c>
      <c r="F731">
        <f t="shared" si="143"/>
        <v>118795131625.48926</v>
      </c>
      <c r="G731">
        <f t="shared" si="144"/>
        <v>37850649.086552918</v>
      </c>
      <c r="H731">
        <v>6000000</v>
      </c>
      <c r="I731">
        <v>0.09</v>
      </c>
      <c r="J731">
        <f t="shared" si="154"/>
        <v>156862745.09803921</v>
      </c>
      <c r="K731">
        <f t="shared" si="145"/>
        <v>1911.7272855530807</v>
      </c>
      <c r="L731">
        <f t="shared" si="146"/>
        <v>21241.414283923121</v>
      </c>
      <c r="N731">
        <v>20000000000</v>
      </c>
      <c r="O731" s="2">
        <f t="shared" si="147"/>
        <v>5.9397565812744633</v>
      </c>
      <c r="P731" s="2">
        <f t="shared" si="148"/>
        <v>1.892532454327646E-3</v>
      </c>
      <c r="Q731" s="2">
        <f t="shared" si="149"/>
        <v>3.1862121425884677E-4</v>
      </c>
      <c r="R731">
        <v>120000</v>
      </c>
      <c r="S731">
        <f t="shared" si="150"/>
        <v>122980.39215686274</v>
      </c>
      <c r="T731">
        <f t="shared" si="151"/>
        <v>7306.2084398514999</v>
      </c>
      <c r="U731">
        <f t="shared" si="152"/>
        <v>81180.093776127775</v>
      </c>
      <c r="V731">
        <f t="shared" si="153"/>
        <v>144656998.88256991</v>
      </c>
    </row>
    <row r="732" spans="5:22" x14ac:dyDescent="0.15">
      <c r="E732" s="1">
        <v>44018</v>
      </c>
      <c r="F732">
        <f t="shared" si="143"/>
        <v>118951994370.5873</v>
      </c>
      <c r="G732">
        <f t="shared" si="144"/>
        <v>37871890.500836842</v>
      </c>
      <c r="H732">
        <v>6000000</v>
      </c>
      <c r="I732">
        <v>0.09</v>
      </c>
      <c r="J732">
        <f t="shared" si="154"/>
        <v>156862745.09803921</v>
      </c>
      <c r="K732">
        <f t="shared" si="145"/>
        <v>1910.2777066275696</v>
      </c>
      <c r="L732">
        <f t="shared" si="146"/>
        <v>21225.307851417441</v>
      </c>
      <c r="N732">
        <v>20000000000</v>
      </c>
      <c r="O732" s="2">
        <f t="shared" si="147"/>
        <v>5.9475997185293652</v>
      </c>
      <c r="P732" s="2">
        <f t="shared" si="148"/>
        <v>1.893594525041842E-3</v>
      </c>
      <c r="Q732" s="2">
        <f t="shared" si="149"/>
        <v>3.1837961777126159E-4</v>
      </c>
      <c r="R732">
        <v>120000</v>
      </c>
      <c r="S732">
        <f t="shared" si="150"/>
        <v>122980.39215686274</v>
      </c>
      <c r="T732">
        <f t="shared" si="151"/>
        <v>7306.8716570079832</v>
      </c>
      <c r="U732">
        <f t="shared" si="152"/>
        <v>81187.462855644262</v>
      </c>
      <c r="V732">
        <f t="shared" si="153"/>
        <v>144861159.36850291</v>
      </c>
    </row>
    <row r="733" spans="5:22" x14ac:dyDescent="0.15">
      <c r="E733" s="1">
        <v>44019</v>
      </c>
      <c r="F733">
        <f t="shared" si="143"/>
        <v>119108857115.68533</v>
      </c>
      <c r="G733">
        <f t="shared" si="144"/>
        <v>37893115.808688261</v>
      </c>
      <c r="H733">
        <v>6000000</v>
      </c>
      <c r="I733">
        <v>0.09</v>
      </c>
      <c r="J733">
        <f t="shared" si="154"/>
        <v>156862745.09803921</v>
      </c>
      <c r="K733">
        <f t="shared" si="145"/>
        <v>1908.8311344580009</v>
      </c>
      <c r="L733">
        <f t="shared" si="146"/>
        <v>21209.23482731112</v>
      </c>
      <c r="N733">
        <v>20000000000</v>
      </c>
      <c r="O733" s="2">
        <f t="shared" si="147"/>
        <v>5.9554428557842662</v>
      </c>
      <c r="P733" s="2">
        <f t="shared" si="148"/>
        <v>1.8946557904344131E-3</v>
      </c>
      <c r="Q733" s="2">
        <f t="shared" si="149"/>
        <v>3.1813852240966683E-4</v>
      </c>
      <c r="R733">
        <v>120000</v>
      </c>
      <c r="S733">
        <f t="shared" si="150"/>
        <v>122980.39215686274</v>
      </c>
      <c r="T733">
        <f t="shared" si="151"/>
        <v>7307.5334985014424</v>
      </c>
      <c r="U733">
        <f t="shared" si="152"/>
        <v>81194.81665001603</v>
      </c>
      <c r="V733">
        <f t="shared" si="153"/>
        <v>145065327.22351542</v>
      </c>
    </row>
    <row r="734" spans="5:22" x14ac:dyDescent="0.15">
      <c r="E734" s="1">
        <v>44020</v>
      </c>
      <c r="F734">
        <f t="shared" si="143"/>
        <v>119265719860.78337</v>
      </c>
      <c r="G734">
        <f t="shared" si="144"/>
        <v>37914325.04351557</v>
      </c>
      <c r="H734">
        <v>6000000</v>
      </c>
      <c r="I734">
        <v>0.09</v>
      </c>
      <c r="J734">
        <f t="shared" si="154"/>
        <v>156862745.09803921</v>
      </c>
      <c r="K734">
        <f t="shared" si="145"/>
        <v>1907.3875588612848</v>
      </c>
      <c r="L734">
        <f t="shared" si="146"/>
        <v>21193.19509845872</v>
      </c>
      <c r="N734">
        <v>20000000000</v>
      </c>
      <c r="O734" s="2">
        <f t="shared" si="147"/>
        <v>5.9632859930391682</v>
      </c>
      <c r="P734" s="2">
        <f t="shared" si="148"/>
        <v>1.8957162521757785E-3</v>
      </c>
      <c r="Q734" s="2">
        <f t="shared" si="149"/>
        <v>3.1789792647688076E-4</v>
      </c>
      <c r="R734">
        <v>120000</v>
      </c>
      <c r="S734">
        <f t="shared" si="150"/>
        <v>122980.39215686274</v>
      </c>
      <c r="T734">
        <f t="shared" si="151"/>
        <v>7308.1939689908877</v>
      </c>
      <c r="U734">
        <f t="shared" si="152"/>
        <v>81202.155211009871</v>
      </c>
      <c r="V734">
        <f t="shared" si="153"/>
        <v>145269502.43232229</v>
      </c>
    </row>
    <row r="735" spans="5:22" x14ac:dyDescent="0.15">
      <c r="E735" s="1">
        <v>44021</v>
      </c>
      <c r="F735">
        <f t="shared" si="143"/>
        <v>119422582605.88141</v>
      </c>
      <c r="G735">
        <f t="shared" si="144"/>
        <v>37935518.23861403</v>
      </c>
      <c r="H735">
        <v>6000000</v>
      </c>
      <c r="I735">
        <v>0.09</v>
      </c>
      <c r="J735">
        <f t="shared" si="154"/>
        <v>156862745.09803921</v>
      </c>
      <c r="K735">
        <f t="shared" si="145"/>
        <v>1905.9469697021486</v>
      </c>
      <c r="L735">
        <f t="shared" si="146"/>
        <v>21177.188552246098</v>
      </c>
      <c r="N735">
        <v>20000000000</v>
      </c>
      <c r="O735" s="2">
        <f t="shared" si="147"/>
        <v>5.9711291302940701</v>
      </c>
      <c r="P735" s="2">
        <f t="shared" si="148"/>
        <v>1.8967759119307016E-3</v>
      </c>
      <c r="Q735" s="2">
        <f t="shared" si="149"/>
        <v>3.1765782828369142E-4</v>
      </c>
      <c r="R735">
        <v>120000</v>
      </c>
      <c r="S735">
        <f t="shared" si="150"/>
        <v>122980.39215686274</v>
      </c>
      <c r="T735">
        <f t="shared" si="151"/>
        <v>7308.8530731134479</v>
      </c>
      <c r="U735">
        <f t="shared" si="152"/>
        <v>81209.478590149418</v>
      </c>
      <c r="V735">
        <f t="shared" si="153"/>
        <v>145473684.97969016</v>
      </c>
    </row>
    <row r="736" spans="5:22" x14ac:dyDescent="0.15">
      <c r="E736" s="1">
        <v>44022</v>
      </c>
      <c r="F736">
        <f t="shared" si="143"/>
        <v>119579445350.97945</v>
      </c>
      <c r="G736">
        <f t="shared" si="144"/>
        <v>37956695.427166276</v>
      </c>
      <c r="H736">
        <v>6000000</v>
      </c>
      <c r="I736">
        <v>0.09</v>
      </c>
      <c r="J736">
        <f t="shared" si="154"/>
        <v>156862745.09803921</v>
      </c>
      <c r="K736">
        <f t="shared" si="145"/>
        <v>1904.5093568928507</v>
      </c>
      <c r="L736">
        <f t="shared" si="146"/>
        <v>21161.215076587232</v>
      </c>
      <c r="N736">
        <v>20000000000</v>
      </c>
      <c r="O736" s="2">
        <f t="shared" si="147"/>
        <v>5.978972267548972</v>
      </c>
      <c r="P736" s="2">
        <f t="shared" si="148"/>
        <v>1.8978347713583137E-3</v>
      </c>
      <c r="Q736" s="2">
        <f t="shared" si="149"/>
        <v>3.1741822614880848E-4</v>
      </c>
      <c r="R736">
        <v>120000</v>
      </c>
      <c r="S736">
        <f t="shared" si="150"/>
        <v>122980.39215686274</v>
      </c>
      <c r="T736">
        <f t="shared" si="151"/>
        <v>7309.5108154845102</v>
      </c>
      <c r="U736">
        <f t="shared" si="152"/>
        <v>81216.786838716784</v>
      </c>
      <c r="V736">
        <f t="shared" si="153"/>
        <v>145677874.85043719</v>
      </c>
    </row>
    <row r="737" spans="5:22" x14ac:dyDescent="0.15">
      <c r="E737" s="1">
        <v>44023</v>
      </c>
      <c r="F737">
        <f t="shared" si="143"/>
        <v>119736308096.07748</v>
      </c>
      <c r="G737">
        <f t="shared" si="144"/>
        <v>37977856.642242864</v>
      </c>
      <c r="H737">
        <v>6000000</v>
      </c>
      <c r="I737">
        <v>0.09</v>
      </c>
      <c r="J737">
        <f t="shared" si="154"/>
        <v>156862745.09803921</v>
      </c>
      <c r="K737">
        <f t="shared" si="145"/>
        <v>1903.0747103928957</v>
      </c>
      <c r="L737">
        <f t="shared" si="146"/>
        <v>21145.274559921065</v>
      </c>
      <c r="N737">
        <v>20000000000</v>
      </c>
      <c r="O737" s="2">
        <f t="shared" si="147"/>
        <v>5.986815404803874</v>
      </c>
      <c r="P737" s="2">
        <f t="shared" si="148"/>
        <v>1.8988928321121432E-3</v>
      </c>
      <c r="Q737" s="2">
        <f t="shared" si="149"/>
        <v>3.1717911839881593E-4</v>
      </c>
      <c r="R737">
        <v>120000</v>
      </c>
      <c r="S737">
        <f t="shared" si="150"/>
        <v>122980.39215686274</v>
      </c>
      <c r="T737">
        <f t="shared" si="151"/>
        <v>7310.1672006978388</v>
      </c>
      <c r="U737">
        <f t="shared" si="152"/>
        <v>81224.080007753771</v>
      </c>
      <c r="V737">
        <f t="shared" si="153"/>
        <v>145882072.02943277</v>
      </c>
    </row>
    <row r="738" spans="5:22" x14ac:dyDescent="0.15">
      <c r="E738" s="1">
        <v>44024</v>
      </c>
      <c r="F738">
        <f t="shared" si="143"/>
        <v>119893170841.17552</v>
      </c>
      <c r="G738">
        <f t="shared" si="144"/>
        <v>37999001.916802786</v>
      </c>
      <c r="H738">
        <v>6000000</v>
      </c>
      <c r="I738">
        <v>0.09</v>
      </c>
      <c r="J738">
        <f t="shared" si="154"/>
        <v>156862745.09803921</v>
      </c>
      <c r="K738">
        <f t="shared" si="145"/>
        <v>1901.6430202087504</v>
      </c>
      <c r="L738">
        <f t="shared" si="146"/>
        <v>21129.366891208338</v>
      </c>
      <c r="N738">
        <v>20000000000</v>
      </c>
      <c r="O738" s="2">
        <f t="shared" si="147"/>
        <v>5.9946585420587759</v>
      </c>
      <c r="P738" s="2">
        <f t="shared" si="148"/>
        <v>1.8999500958401393E-3</v>
      </c>
      <c r="Q738" s="2">
        <f t="shared" si="149"/>
        <v>3.1694050336812511E-4</v>
      </c>
      <c r="R738">
        <v>120000</v>
      </c>
      <c r="S738">
        <f t="shared" si="150"/>
        <v>122980.39215686274</v>
      </c>
      <c r="T738">
        <f t="shared" si="151"/>
        <v>7310.8222333257154</v>
      </c>
      <c r="U738">
        <f t="shared" si="152"/>
        <v>81231.358148063504</v>
      </c>
      <c r="V738">
        <f t="shared" si="153"/>
        <v>146086276.5015974</v>
      </c>
    </row>
    <row r="739" spans="5:22" x14ac:dyDescent="0.15">
      <c r="E739" s="1">
        <v>44025</v>
      </c>
      <c r="F739">
        <f t="shared" si="143"/>
        <v>120050033586.27356</v>
      </c>
      <c r="G739">
        <f t="shared" si="144"/>
        <v>38020131.283693992</v>
      </c>
      <c r="H739">
        <v>6000000</v>
      </c>
      <c r="I739">
        <v>0.09</v>
      </c>
      <c r="J739">
        <f t="shared" si="154"/>
        <v>156862745.09803921</v>
      </c>
      <c r="K739">
        <f t="shared" si="145"/>
        <v>1900.2142763935647</v>
      </c>
      <c r="L739">
        <f t="shared" si="146"/>
        <v>21113.491959928499</v>
      </c>
      <c r="N739">
        <v>20000000000</v>
      </c>
      <c r="O739" s="2">
        <f t="shared" si="147"/>
        <v>6.0025016793136778</v>
      </c>
      <c r="P739" s="2">
        <f t="shared" si="148"/>
        <v>1.9010065641846996E-3</v>
      </c>
      <c r="Q739" s="2">
        <f t="shared" si="149"/>
        <v>3.1670237939892745E-4</v>
      </c>
      <c r="R739">
        <v>120000</v>
      </c>
      <c r="S739">
        <f t="shared" si="150"/>
        <v>122980.39215686274</v>
      </c>
      <c r="T739">
        <f t="shared" si="151"/>
        <v>7311.4759179190642</v>
      </c>
      <c r="U739">
        <f t="shared" si="152"/>
        <v>81238.62131021182</v>
      </c>
      <c r="V739">
        <f t="shared" si="153"/>
        <v>146290488.25190234</v>
      </c>
    </row>
    <row r="740" spans="5:22" x14ac:dyDescent="0.15">
      <c r="E740" s="1">
        <v>44026</v>
      </c>
      <c r="F740">
        <f t="shared" si="143"/>
        <v>120206896331.3716</v>
      </c>
      <c r="G740">
        <f t="shared" si="144"/>
        <v>38041244.775653921</v>
      </c>
      <c r="H740">
        <v>6000000</v>
      </c>
      <c r="I740">
        <v>0.09</v>
      </c>
      <c r="J740">
        <f t="shared" si="154"/>
        <v>156862745.09803921</v>
      </c>
      <c r="K740">
        <f t="shared" si="145"/>
        <v>1898.788469046892</v>
      </c>
      <c r="L740">
        <f t="shared" si="146"/>
        <v>21097.649656076577</v>
      </c>
      <c r="N740">
        <v>20000000000</v>
      </c>
      <c r="O740" s="2">
        <f t="shared" si="147"/>
        <v>6.0103448165685798</v>
      </c>
      <c r="P740" s="2">
        <f t="shared" si="148"/>
        <v>1.902062238782696E-3</v>
      </c>
      <c r="Q740" s="2">
        <f t="shared" si="149"/>
        <v>3.1646474484114864E-4</v>
      </c>
      <c r="R740">
        <v>120000</v>
      </c>
      <c r="S740">
        <f t="shared" si="150"/>
        <v>122980.39215686274</v>
      </c>
      <c r="T740">
        <f t="shared" si="151"/>
        <v>7312.1282590075762</v>
      </c>
      <c r="U740">
        <f t="shared" si="152"/>
        <v>81245.869544528628</v>
      </c>
      <c r="V740">
        <f t="shared" si="153"/>
        <v>146494707.26536942</v>
      </c>
    </row>
    <row r="741" spans="5:22" x14ac:dyDescent="0.15">
      <c r="E741" s="1">
        <v>44027</v>
      </c>
      <c r="F741">
        <f t="shared" si="143"/>
        <v>120363759076.46964</v>
      </c>
      <c r="G741">
        <f t="shared" si="144"/>
        <v>38062342.425310001</v>
      </c>
      <c r="H741">
        <v>6000000</v>
      </c>
      <c r="I741">
        <v>0.09</v>
      </c>
      <c r="J741">
        <f t="shared" si="154"/>
        <v>156862745.09803921</v>
      </c>
      <c r="K741">
        <f t="shared" si="145"/>
        <v>1897.3655883144124</v>
      </c>
      <c r="L741">
        <f t="shared" si="146"/>
        <v>21081.83987016014</v>
      </c>
      <c r="N741">
        <v>20000000000</v>
      </c>
      <c r="O741" s="2">
        <f t="shared" si="147"/>
        <v>6.0181879538234817</v>
      </c>
      <c r="P741" s="2">
        <f t="shared" si="148"/>
        <v>1.9031171212655E-3</v>
      </c>
      <c r="Q741" s="2">
        <f t="shared" si="149"/>
        <v>3.1622759805240207E-4</v>
      </c>
      <c r="R741">
        <v>120000</v>
      </c>
      <c r="S741">
        <f t="shared" si="150"/>
        <v>122980.39215686274</v>
      </c>
      <c r="T741">
        <f t="shared" si="151"/>
        <v>7312.7792610998413</v>
      </c>
      <c r="U741">
        <f t="shared" si="152"/>
        <v>81253.102901109349</v>
      </c>
      <c r="V741">
        <f t="shared" si="153"/>
        <v>146698933.52707082</v>
      </c>
    </row>
    <row r="742" spans="5:22" x14ac:dyDescent="0.15">
      <c r="E742" s="1">
        <v>44028</v>
      </c>
      <c r="F742">
        <f t="shared" si="143"/>
        <v>120520621821.56767</v>
      </c>
      <c r="G742">
        <f t="shared" si="144"/>
        <v>38083424.265180163</v>
      </c>
      <c r="H742">
        <v>6000000</v>
      </c>
      <c r="I742">
        <v>0.09</v>
      </c>
      <c r="J742">
        <f t="shared" si="154"/>
        <v>156862745.09803921</v>
      </c>
      <c r="K742">
        <f t="shared" si="145"/>
        <v>1895.9456243876584</v>
      </c>
      <c r="L742">
        <f t="shared" si="146"/>
        <v>21066.062493196205</v>
      </c>
      <c r="N742">
        <v>20000000000</v>
      </c>
      <c r="O742" s="2">
        <f t="shared" si="147"/>
        <v>6.0260310910783836</v>
      </c>
      <c r="P742" s="2">
        <f t="shared" si="148"/>
        <v>1.9041712132590082E-3</v>
      </c>
      <c r="Q742" s="2">
        <f t="shared" si="149"/>
        <v>3.1599093739794306E-4</v>
      </c>
      <c r="R742">
        <v>120000</v>
      </c>
      <c r="S742">
        <f t="shared" si="150"/>
        <v>122980.39215686274</v>
      </c>
      <c r="T742">
        <f t="shared" si="151"/>
        <v>7313.4289286834655</v>
      </c>
      <c r="U742">
        <f t="shared" si="152"/>
        <v>81260.321429816293</v>
      </c>
      <c r="V742">
        <f t="shared" si="153"/>
        <v>146903167.02212879</v>
      </c>
    </row>
    <row r="743" spans="5:22" x14ac:dyDescent="0.15">
      <c r="E743" s="1">
        <v>44029</v>
      </c>
      <c r="F743">
        <f t="shared" si="143"/>
        <v>120677484566.66571</v>
      </c>
      <c r="G743">
        <f t="shared" si="144"/>
        <v>38104490.327673361</v>
      </c>
      <c r="H743">
        <v>6000000</v>
      </c>
      <c r="I743">
        <v>0.09</v>
      </c>
      <c r="J743">
        <f t="shared" si="154"/>
        <v>156862745.09803921</v>
      </c>
      <c r="K743">
        <f t="shared" si="145"/>
        <v>1894.5285675037424</v>
      </c>
      <c r="L743">
        <f t="shared" si="146"/>
        <v>21050.317416708251</v>
      </c>
      <c r="N743">
        <v>20000000000</v>
      </c>
      <c r="O743" s="2">
        <f t="shared" si="147"/>
        <v>6.0338742283332856</v>
      </c>
      <c r="P743" s="2">
        <f t="shared" si="148"/>
        <v>1.9052245163836681E-3</v>
      </c>
      <c r="Q743" s="2">
        <f t="shared" si="149"/>
        <v>3.1575476125062375E-4</v>
      </c>
      <c r="R743">
        <v>120000</v>
      </c>
      <c r="S743">
        <f t="shared" si="150"/>
        <v>122980.39215686274</v>
      </c>
      <c r="T743">
        <f t="shared" si="151"/>
        <v>7314.0772662252057</v>
      </c>
      <c r="U743">
        <f t="shared" si="152"/>
        <v>81267.525180280063</v>
      </c>
      <c r="V743">
        <f t="shared" si="153"/>
        <v>147107407.73571548</v>
      </c>
    </row>
    <row r="744" spans="5:22" x14ac:dyDescent="0.15">
      <c r="E744" s="1">
        <v>44030</v>
      </c>
      <c r="F744">
        <f t="shared" si="143"/>
        <v>120834347311.76375</v>
      </c>
      <c r="G744">
        <f t="shared" si="144"/>
        <v>38125540.645090066</v>
      </c>
      <c r="H744">
        <v>6000000</v>
      </c>
      <c r="I744">
        <v>0.09</v>
      </c>
      <c r="J744">
        <f t="shared" si="154"/>
        <v>156862745.09803921</v>
      </c>
      <c r="K744">
        <f t="shared" si="145"/>
        <v>1893.1144079450851</v>
      </c>
      <c r="L744">
        <f t="shared" si="146"/>
        <v>21034.60453272317</v>
      </c>
      <c r="N744">
        <v>20000000000</v>
      </c>
      <c r="O744" s="2">
        <f t="shared" si="147"/>
        <v>6.0417173655881875</v>
      </c>
      <c r="P744" s="2">
        <f t="shared" si="148"/>
        <v>1.9062770322545034E-3</v>
      </c>
      <c r="Q744" s="2">
        <f t="shared" si="149"/>
        <v>3.1551906799084749E-4</v>
      </c>
      <c r="R744">
        <v>120000</v>
      </c>
      <c r="S744">
        <f t="shared" si="150"/>
        <v>122980.39215686274</v>
      </c>
      <c r="T744">
        <f t="shared" si="151"/>
        <v>7314.7242781710893</v>
      </c>
      <c r="U744">
        <f t="shared" si="152"/>
        <v>81274.714201900992</v>
      </c>
      <c r="V744">
        <f t="shared" si="153"/>
        <v>147311655.65305263</v>
      </c>
    </row>
    <row r="745" spans="5:22" x14ac:dyDescent="0.15">
      <c r="E745" s="1">
        <v>44031</v>
      </c>
      <c r="F745">
        <f t="shared" ref="F745:F808" si="155">F744+J744</f>
        <v>120991210056.86179</v>
      </c>
      <c r="G745">
        <f t="shared" ref="G745:G808" si="156">G744+L744</f>
        <v>38146575.249622792</v>
      </c>
      <c r="H745">
        <v>6000000</v>
      </c>
      <c r="I745">
        <v>0.09</v>
      </c>
      <c r="J745">
        <f t="shared" si="154"/>
        <v>156862745.09803921</v>
      </c>
      <c r="K745">
        <f t="shared" ref="K745:K808" si="157">H745*G745/F745</f>
        <v>1891.7031360391481</v>
      </c>
      <c r="L745">
        <f t="shared" ref="L745:L808" si="158">K745/I745</f>
        <v>21018.923733768315</v>
      </c>
      <c r="N745">
        <v>20000000000</v>
      </c>
      <c r="O745" s="2">
        <f t="shared" ref="O745:O808" si="159">F745/N745</f>
        <v>6.0495605028430894</v>
      </c>
      <c r="P745" s="2">
        <f t="shared" ref="P745:P808" si="160">G745/N745</f>
        <v>1.9073287624811397E-3</v>
      </c>
      <c r="Q745" s="2">
        <f t="shared" ref="Q745:Q808" si="161">G745/F745</f>
        <v>3.1528385600652469E-4</v>
      </c>
      <c r="R745">
        <v>120000</v>
      </c>
      <c r="S745">
        <f t="shared" ref="S745:S808" si="162">J745*49%/75000000*R745</f>
        <v>122980.39215686274</v>
      </c>
      <c r="T745">
        <f t="shared" ref="T745:T808" si="163">V745/F745*H745</f>
        <v>7315.3699689465329</v>
      </c>
      <c r="U745">
        <f t="shared" ref="U745:U808" si="164">T745/I745</f>
        <v>81281.888543850364</v>
      </c>
      <c r="V745">
        <f t="shared" ref="V745:V808" si="165">V744+U744+S745</f>
        <v>147515910.75941139</v>
      </c>
    </row>
    <row r="746" spans="5:22" x14ac:dyDescent="0.15">
      <c r="E746" s="1">
        <v>44032</v>
      </c>
      <c r="F746">
        <f t="shared" si="155"/>
        <v>121148072801.95982</v>
      </c>
      <c r="G746">
        <f t="shared" si="156"/>
        <v>38167594.173356563</v>
      </c>
      <c r="H746">
        <v>6000000</v>
      </c>
      <c r="I746">
        <v>0.09</v>
      </c>
      <c r="J746">
        <f t="shared" si="154"/>
        <v>156862745.09803921</v>
      </c>
      <c r="K746">
        <f t="shared" si="157"/>
        <v>1890.2947421581659</v>
      </c>
      <c r="L746">
        <f t="shared" si="158"/>
        <v>21003.27491286851</v>
      </c>
      <c r="N746">
        <v>20000000000</v>
      </c>
      <c r="O746" s="2">
        <f t="shared" si="159"/>
        <v>6.0574036400979914</v>
      </c>
      <c r="P746" s="2">
        <f t="shared" si="160"/>
        <v>1.9083797086678282E-3</v>
      </c>
      <c r="Q746" s="2">
        <f t="shared" si="161"/>
        <v>3.1504912369302769E-4</v>
      </c>
      <c r="R746">
        <v>120000</v>
      </c>
      <c r="S746">
        <f t="shared" si="162"/>
        <v>122980.39215686274</v>
      </c>
      <c r="T746">
        <f t="shared" si="163"/>
        <v>7316.0143429564696</v>
      </c>
      <c r="U746">
        <f t="shared" si="164"/>
        <v>81289.048255071888</v>
      </c>
      <c r="V746">
        <f t="shared" si="165"/>
        <v>147720173.04011211</v>
      </c>
    </row>
    <row r="747" spans="5:22" x14ac:dyDescent="0.15">
      <c r="E747" s="1">
        <v>44033</v>
      </c>
      <c r="F747">
        <f t="shared" si="155"/>
        <v>121304935547.05786</v>
      </c>
      <c r="G747">
        <f t="shared" si="156"/>
        <v>38188597.448269434</v>
      </c>
      <c r="H747">
        <v>6000000</v>
      </c>
      <c r="I747">
        <v>0.09</v>
      </c>
      <c r="J747">
        <f t="shared" si="154"/>
        <v>156862745.09803921</v>
      </c>
      <c r="K747">
        <f t="shared" si="157"/>
        <v>1888.8892167188819</v>
      </c>
      <c r="L747">
        <f t="shared" si="158"/>
        <v>20987.657963543134</v>
      </c>
      <c r="N747">
        <v>20000000000</v>
      </c>
      <c r="O747" s="2">
        <f t="shared" si="159"/>
        <v>6.0652467773528933</v>
      </c>
      <c r="P747" s="2">
        <f t="shared" si="160"/>
        <v>1.9094298724134718E-3</v>
      </c>
      <c r="Q747" s="2">
        <f t="shared" si="161"/>
        <v>3.1481486945314702E-4</v>
      </c>
      <c r="R747">
        <v>120000</v>
      </c>
      <c r="S747">
        <f t="shared" si="162"/>
        <v>122980.39215686274</v>
      </c>
      <c r="T747">
        <f t="shared" si="163"/>
        <v>7316.6574045854722</v>
      </c>
      <c r="U747">
        <f t="shared" si="164"/>
        <v>81296.193384283033</v>
      </c>
      <c r="V747">
        <f t="shared" si="165"/>
        <v>147924442.48052406</v>
      </c>
    </row>
    <row r="748" spans="5:22" x14ac:dyDescent="0.15">
      <c r="E748" s="1">
        <v>44034</v>
      </c>
      <c r="F748">
        <f t="shared" si="155"/>
        <v>121461798292.1559</v>
      </c>
      <c r="G748">
        <f t="shared" si="156"/>
        <v>38209585.106232978</v>
      </c>
      <c r="H748">
        <v>6000000</v>
      </c>
      <c r="I748">
        <v>0.09</v>
      </c>
      <c r="J748">
        <f t="shared" si="154"/>
        <v>156862745.09803921</v>
      </c>
      <c r="K748">
        <f t="shared" si="157"/>
        <v>1887.4865501822849</v>
      </c>
      <c r="L748">
        <f t="shared" si="158"/>
        <v>20972.072779803166</v>
      </c>
      <c r="N748">
        <v>20000000000</v>
      </c>
      <c r="O748" s="2">
        <f t="shared" si="159"/>
        <v>6.0730899146077952</v>
      </c>
      <c r="P748" s="2">
        <f t="shared" si="160"/>
        <v>1.9104792553116489E-3</v>
      </c>
      <c r="Q748" s="2">
        <f t="shared" si="161"/>
        <v>3.1458109169704745E-4</v>
      </c>
      <c r="R748">
        <v>120000</v>
      </c>
      <c r="S748">
        <f t="shared" si="162"/>
        <v>122980.39215686274</v>
      </c>
      <c r="T748">
        <f t="shared" si="163"/>
        <v>7317.2991581978658</v>
      </c>
      <c r="U748">
        <f t="shared" si="164"/>
        <v>81303.323979976296</v>
      </c>
      <c r="V748">
        <f t="shared" si="165"/>
        <v>148128719.06606522</v>
      </c>
    </row>
    <row r="749" spans="5:22" x14ac:dyDescent="0.15">
      <c r="E749" s="1">
        <v>44035</v>
      </c>
      <c r="F749">
        <f t="shared" si="155"/>
        <v>121618661037.25394</v>
      </c>
      <c r="G749">
        <f t="shared" si="156"/>
        <v>38230557.179012783</v>
      </c>
      <c r="H749">
        <v>6000000</v>
      </c>
      <c r="I749">
        <v>0.09</v>
      </c>
      <c r="J749">
        <f t="shared" si="154"/>
        <v>156862745.09803921</v>
      </c>
      <c r="K749">
        <f t="shared" si="157"/>
        <v>1886.0867330533472</v>
      </c>
      <c r="L749">
        <f t="shared" si="158"/>
        <v>20956.519256148302</v>
      </c>
      <c r="N749">
        <v>20000000000</v>
      </c>
      <c r="O749" s="2">
        <f t="shared" si="159"/>
        <v>6.0809330518626972</v>
      </c>
      <c r="P749" s="2">
        <f t="shared" si="160"/>
        <v>1.9115278589506392E-3</v>
      </c>
      <c r="Q749" s="2">
        <f t="shared" si="161"/>
        <v>3.1434778884222454E-4</v>
      </c>
      <c r="R749">
        <v>120000</v>
      </c>
      <c r="S749">
        <f t="shared" si="162"/>
        <v>122980.39215686274</v>
      </c>
      <c r="T749">
        <f t="shared" si="163"/>
        <v>7317.9396081378518</v>
      </c>
      <c r="U749">
        <f t="shared" si="164"/>
        <v>81310.440090420583</v>
      </c>
      <c r="V749">
        <f t="shared" si="165"/>
        <v>148333002.78220206</v>
      </c>
    </row>
    <row r="750" spans="5:22" x14ac:dyDescent="0.15">
      <c r="E750" s="1">
        <v>44036</v>
      </c>
      <c r="F750">
        <f t="shared" si="155"/>
        <v>121775523782.35197</v>
      </c>
      <c r="G750">
        <f t="shared" si="156"/>
        <v>38251513.698268928</v>
      </c>
      <c r="H750">
        <v>6000000</v>
      </c>
      <c r="I750">
        <v>0.09</v>
      </c>
      <c r="J750">
        <f t="shared" si="154"/>
        <v>156862745.09803921</v>
      </c>
      <c r="K750">
        <f t="shared" si="157"/>
        <v>1884.6897558807677</v>
      </c>
      <c r="L750">
        <f t="shared" si="158"/>
        <v>20940.997287564085</v>
      </c>
      <c r="N750">
        <v>20000000000</v>
      </c>
      <c r="O750" s="2">
        <f t="shared" si="159"/>
        <v>6.0887761891175991</v>
      </c>
      <c r="P750" s="2">
        <f t="shared" si="160"/>
        <v>1.9125756849134464E-3</v>
      </c>
      <c r="Q750" s="2">
        <f t="shared" si="161"/>
        <v>3.1411495931346129E-4</v>
      </c>
      <c r="R750">
        <v>120000</v>
      </c>
      <c r="S750">
        <f t="shared" si="162"/>
        <v>122980.39215686274</v>
      </c>
      <c r="T750">
        <f t="shared" si="163"/>
        <v>7318.57875872963</v>
      </c>
      <c r="U750">
        <f t="shared" si="164"/>
        <v>81317.541763662564</v>
      </c>
      <c r="V750">
        <f t="shared" si="165"/>
        <v>148537293.61444935</v>
      </c>
    </row>
    <row r="751" spans="5:22" x14ac:dyDescent="0.15">
      <c r="E751" s="1">
        <v>44037</v>
      </c>
      <c r="F751">
        <f t="shared" si="155"/>
        <v>121932386527.45001</v>
      </c>
      <c r="G751">
        <f t="shared" si="156"/>
        <v>38272454.695556492</v>
      </c>
      <c r="H751">
        <v>6000000</v>
      </c>
      <c r="I751">
        <v>0.09</v>
      </c>
      <c r="J751">
        <f t="shared" si="154"/>
        <v>156862745.09803921</v>
      </c>
      <c r="K751">
        <f t="shared" si="157"/>
        <v>1883.2956092567126</v>
      </c>
      <c r="L751">
        <f t="shared" si="158"/>
        <v>20925.50676951903</v>
      </c>
      <c r="N751">
        <v>20000000000</v>
      </c>
      <c r="O751" s="2">
        <f t="shared" si="159"/>
        <v>6.096619326372501</v>
      </c>
      <c r="P751" s="2">
        <f t="shared" si="160"/>
        <v>1.9136227347778245E-3</v>
      </c>
      <c r="Q751" s="2">
        <f t="shared" si="161"/>
        <v>3.1388260154278545E-4</v>
      </c>
      <c r="R751">
        <v>120000</v>
      </c>
      <c r="S751">
        <f t="shared" si="162"/>
        <v>122980.39215686274</v>
      </c>
      <c r="T751">
        <f t="shared" si="163"/>
        <v>7319.2166142775086</v>
      </c>
      <c r="U751">
        <f t="shared" si="164"/>
        <v>81324.62904752788</v>
      </c>
      <c r="V751">
        <f t="shared" si="165"/>
        <v>148741591.54836988</v>
      </c>
    </row>
    <row r="752" spans="5:22" x14ac:dyDescent="0.15">
      <c r="E752" s="1">
        <v>44038</v>
      </c>
      <c r="F752">
        <f t="shared" si="155"/>
        <v>122089249272.54805</v>
      </c>
      <c r="G752">
        <f t="shared" si="156"/>
        <v>38293380.202326007</v>
      </c>
      <c r="H752">
        <v>6000000</v>
      </c>
      <c r="I752">
        <v>0.09</v>
      </c>
      <c r="J752">
        <f t="shared" si="154"/>
        <v>156862745.09803921</v>
      </c>
      <c r="K752">
        <f t="shared" si="157"/>
        <v>1881.9042838165601</v>
      </c>
      <c r="L752">
        <f t="shared" si="158"/>
        <v>20910.04759796178</v>
      </c>
      <c r="N752">
        <v>20000000000</v>
      </c>
      <c r="O752" s="2">
        <f t="shared" si="159"/>
        <v>6.1044624636274021</v>
      </c>
      <c r="P752" s="2">
        <f t="shared" si="160"/>
        <v>1.9146690101163003E-3</v>
      </c>
      <c r="Q752" s="2">
        <f t="shared" si="161"/>
        <v>3.1365071396942672E-4</v>
      </c>
      <c r="R752">
        <v>120000</v>
      </c>
      <c r="S752">
        <f t="shared" si="162"/>
        <v>122980.39215686274</v>
      </c>
      <c r="T752">
        <f t="shared" si="163"/>
        <v>7319.8531790660281</v>
      </c>
      <c r="U752">
        <f t="shared" si="164"/>
        <v>81331.701989622539</v>
      </c>
      <c r="V752">
        <f t="shared" si="165"/>
        <v>148945896.56957427</v>
      </c>
    </row>
    <row r="753" spans="5:22" x14ac:dyDescent="0.15">
      <c r="E753" s="1">
        <v>44039</v>
      </c>
      <c r="F753">
        <f t="shared" si="155"/>
        <v>122246112017.64609</v>
      </c>
      <c r="G753">
        <f t="shared" si="156"/>
        <v>38314290.249923967</v>
      </c>
      <c r="H753">
        <v>6000000</v>
      </c>
      <c r="I753">
        <v>0.09</v>
      </c>
      <c r="J753">
        <f t="shared" si="154"/>
        <v>156862745.09803921</v>
      </c>
      <c r="K753">
        <f t="shared" si="157"/>
        <v>1880.5157702386482</v>
      </c>
      <c r="L753">
        <f t="shared" si="158"/>
        <v>20894.619669318316</v>
      </c>
      <c r="N753">
        <v>20000000000</v>
      </c>
      <c r="O753" s="2">
        <f t="shared" si="159"/>
        <v>6.112305600882304</v>
      </c>
      <c r="P753" s="2">
        <f t="shared" si="160"/>
        <v>1.9157145124961983E-3</v>
      </c>
      <c r="Q753" s="2">
        <f t="shared" si="161"/>
        <v>3.1341929503977468E-4</v>
      </c>
      <c r="R753">
        <v>120000</v>
      </c>
      <c r="S753">
        <f t="shared" si="162"/>
        <v>122980.39215686274</v>
      </c>
      <c r="T753">
        <f t="shared" si="163"/>
        <v>7320.4884573600721</v>
      </c>
      <c r="U753">
        <f t="shared" si="164"/>
        <v>81338.76063733414</v>
      </c>
      <c r="V753">
        <f t="shared" si="165"/>
        <v>149150208.66372076</v>
      </c>
    </row>
    <row r="754" spans="5:22" x14ac:dyDescent="0.15">
      <c r="E754" s="1">
        <v>44040</v>
      </c>
      <c r="F754">
        <f t="shared" si="155"/>
        <v>122402974762.74413</v>
      </c>
      <c r="G754">
        <f t="shared" si="156"/>
        <v>38335184.869593285</v>
      </c>
      <c r="H754">
        <v>6000000</v>
      </c>
      <c r="I754">
        <v>0.09</v>
      </c>
      <c r="J754">
        <f t="shared" si="154"/>
        <v>156862745.09803921</v>
      </c>
      <c r="K754">
        <f t="shared" si="157"/>
        <v>1879.1300592440205</v>
      </c>
      <c r="L754">
        <f t="shared" si="158"/>
        <v>20879.222880489117</v>
      </c>
      <c r="N754">
        <v>20000000000</v>
      </c>
      <c r="O754" s="2">
        <f t="shared" si="159"/>
        <v>6.1201487381372059</v>
      </c>
      <c r="P754" s="2">
        <f t="shared" si="160"/>
        <v>1.9167592434796642E-3</v>
      </c>
      <c r="Q754" s="2">
        <f t="shared" si="161"/>
        <v>3.1318834320733673E-4</v>
      </c>
      <c r="R754">
        <v>120000</v>
      </c>
      <c r="S754">
        <f t="shared" si="162"/>
        <v>122980.39215686274</v>
      </c>
      <c r="T754">
        <f t="shared" si="163"/>
        <v>7321.1224534049852</v>
      </c>
      <c r="U754">
        <f t="shared" si="164"/>
        <v>81345.805037833168</v>
      </c>
      <c r="V754">
        <f t="shared" si="165"/>
        <v>149354527.81651497</v>
      </c>
    </row>
    <row r="755" spans="5:22" x14ac:dyDescent="0.15">
      <c r="E755" s="1">
        <v>44041</v>
      </c>
      <c r="F755">
        <f t="shared" si="155"/>
        <v>122559837507.84216</v>
      </c>
      <c r="G755">
        <f t="shared" si="156"/>
        <v>38356064.092473775</v>
      </c>
      <c r="H755">
        <v>6000000</v>
      </c>
      <c r="I755">
        <v>0.09</v>
      </c>
      <c r="J755">
        <f t="shared" si="154"/>
        <v>156862745.09803921</v>
      </c>
      <c r="K755">
        <f t="shared" si="157"/>
        <v>1877.7471415961779</v>
      </c>
      <c r="L755">
        <f t="shared" si="158"/>
        <v>20863.857128846423</v>
      </c>
      <c r="N755">
        <v>20000000000</v>
      </c>
      <c r="O755" s="2">
        <f t="shared" si="159"/>
        <v>6.1279918753921079</v>
      </c>
      <c r="P755" s="2">
        <f t="shared" si="160"/>
        <v>1.9178032046236887E-3</v>
      </c>
      <c r="Q755" s="2">
        <f t="shared" si="161"/>
        <v>3.1295785693269629E-4</v>
      </c>
      <c r="R755">
        <v>120000</v>
      </c>
      <c r="S755">
        <f t="shared" si="162"/>
        <v>122980.39215686274</v>
      </c>
      <c r="T755">
        <f t="shared" si="163"/>
        <v>7321.7551714266892</v>
      </c>
      <c r="U755">
        <f t="shared" si="164"/>
        <v>81352.835238074331</v>
      </c>
      <c r="V755">
        <f t="shared" si="165"/>
        <v>149558854.01370966</v>
      </c>
    </row>
    <row r="756" spans="5:22" x14ac:dyDescent="0.15">
      <c r="E756" s="1">
        <v>44042</v>
      </c>
      <c r="F756">
        <f t="shared" si="155"/>
        <v>122716700252.9402</v>
      </c>
      <c r="G756">
        <f t="shared" si="156"/>
        <v>38376927.949602619</v>
      </c>
      <c r="H756">
        <v>6000000</v>
      </c>
      <c r="I756">
        <v>0.09</v>
      </c>
      <c r="J756">
        <f t="shared" si="154"/>
        <v>156862745.09803921</v>
      </c>
      <c r="K756">
        <f t="shared" si="157"/>
        <v>1876.3670081008295</v>
      </c>
      <c r="L756">
        <f t="shared" si="158"/>
        <v>20848.522312231438</v>
      </c>
      <c r="N756">
        <v>20000000000</v>
      </c>
      <c r="O756" s="2">
        <f t="shared" si="159"/>
        <v>6.1358350126470098</v>
      </c>
      <c r="P756" s="2">
        <f t="shared" si="160"/>
        <v>1.9188463974801309E-3</v>
      </c>
      <c r="Q756" s="2">
        <f t="shared" si="161"/>
        <v>3.1272783468347159E-4</v>
      </c>
      <c r="R756">
        <v>120000</v>
      </c>
      <c r="S756">
        <f t="shared" si="162"/>
        <v>122980.39215686274</v>
      </c>
      <c r="T756">
        <f t="shared" si="163"/>
        <v>7322.3866156317899</v>
      </c>
      <c r="U756">
        <f t="shared" si="164"/>
        <v>81359.851284797667</v>
      </c>
      <c r="V756">
        <f t="shared" si="165"/>
        <v>149763187.2411046</v>
      </c>
    </row>
    <row r="757" spans="5:22" x14ac:dyDescent="0.15">
      <c r="E757" s="1">
        <v>44043</v>
      </c>
      <c r="F757">
        <f t="shared" si="155"/>
        <v>122873562998.03824</v>
      </c>
      <c r="G757">
        <f t="shared" si="156"/>
        <v>38397776.47191485</v>
      </c>
      <c r="H757">
        <v>6000000</v>
      </c>
      <c r="I757">
        <v>0.09</v>
      </c>
      <c r="J757">
        <f t="shared" si="154"/>
        <v>156862745.09803921</v>
      </c>
      <c r="K757">
        <f t="shared" si="157"/>
        <v>1874.9896496056469</v>
      </c>
      <c r="L757">
        <f t="shared" si="158"/>
        <v>20833.218328951632</v>
      </c>
      <c r="N757">
        <v>20000000000</v>
      </c>
      <c r="O757" s="2">
        <f t="shared" si="159"/>
        <v>6.1436781499019117</v>
      </c>
      <c r="P757" s="2">
        <f t="shared" si="160"/>
        <v>1.9198888235957424E-3</v>
      </c>
      <c r="Q757" s="2">
        <f t="shared" si="161"/>
        <v>3.1249827493427449E-4</v>
      </c>
      <c r="R757">
        <v>120000</v>
      </c>
      <c r="S757">
        <f t="shared" si="162"/>
        <v>122980.39215686274</v>
      </c>
      <c r="T757">
        <f t="shared" si="163"/>
        <v>7323.016790207701</v>
      </c>
      <c r="U757">
        <f t="shared" si="164"/>
        <v>81366.853224530016</v>
      </c>
      <c r="V757">
        <f t="shared" si="165"/>
        <v>149967527.48454627</v>
      </c>
    </row>
    <row r="758" spans="5:22" x14ac:dyDescent="0.15">
      <c r="E758" s="1">
        <v>44044</v>
      </c>
      <c r="F758">
        <f t="shared" si="155"/>
        <v>123030425743.13628</v>
      </c>
      <c r="G758">
        <f t="shared" si="156"/>
        <v>38418609.690243803</v>
      </c>
      <c r="H758">
        <v>6000000</v>
      </c>
      <c r="I758">
        <v>0.09</v>
      </c>
      <c r="J758">
        <f t="shared" si="154"/>
        <v>156862745.09803921</v>
      </c>
      <c r="K758">
        <f t="shared" si="157"/>
        <v>1873.6150570000184</v>
      </c>
      <c r="L758">
        <f t="shared" si="158"/>
        <v>20817.945077777982</v>
      </c>
      <c r="N758">
        <v>20000000000</v>
      </c>
      <c r="O758" s="2">
        <f t="shared" si="159"/>
        <v>6.1515212871568137</v>
      </c>
      <c r="P758" s="2">
        <f t="shared" si="160"/>
        <v>1.9209304845121901E-3</v>
      </c>
      <c r="Q758" s="2">
        <f t="shared" si="161"/>
        <v>3.1226917616666974E-4</v>
      </c>
      <c r="R758">
        <v>120000</v>
      </c>
      <c r="S758">
        <f t="shared" si="162"/>
        <v>122980.39215686274</v>
      </c>
      <c r="T758">
        <f t="shared" si="163"/>
        <v>7323.6456993227421</v>
      </c>
      <c r="U758">
        <f t="shared" si="164"/>
        <v>81373.841103586019</v>
      </c>
      <c r="V758">
        <f t="shared" si="165"/>
        <v>150171874.72992766</v>
      </c>
    </row>
    <row r="759" spans="5:22" x14ac:dyDescent="0.15">
      <c r="E759" s="1">
        <v>44045</v>
      </c>
      <c r="F759">
        <f t="shared" si="155"/>
        <v>123187288488.23431</v>
      </c>
      <c r="G759">
        <f t="shared" si="156"/>
        <v>38439427.63532158</v>
      </c>
      <c r="H759">
        <v>6000000</v>
      </c>
      <c r="I759">
        <v>0.09</v>
      </c>
      <c r="J759">
        <f t="shared" si="154"/>
        <v>156862745.09803921</v>
      </c>
      <c r="K759">
        <f t="shared" si="157"/>
        <v>1872.2432212148065</v>
      </c>
      <c r="L759">
        <f t="shared" si="158"/>
        <v>20802.702457942294</v>
      </c>
      <c r="N759">
        <v>20000000000</v>
      </c>
      <c r="O759" s="2">
        <f t="shared" si="159"/>
        <v>6.1593644244117156</v>
      </c>
      <c r="P759" s="2">
        <f t="shared" si="160"/>
        <v>1.921971381766079E-3</v>
      </c>
      <c r="Q759" s="2">
        <f t="shared" si="161"/>
        <v>3.1204053686913446E-4</v>
      </c>
      <c r="R759">
        <v>120000</v>
      </c>
      <c r="S759">
        <f t="shared" si="162"/>
        <v>122980.39215686274</v>
      </c>
      <c r="T759">
        <f t="shared" si="163"/>
        <v>7324.2733471262636</v>
      </c>
      <c r="U759">
        <f t="shared" si="164"/>
        <v>81380.814968069593</v>
      </c>
      <c r="V759">
        <f t="shared" si="165"/>
        <v>150376228.96318811</v>
      </c>
    </row>
    <row r="760" spans="5:22" x14ac:dyDescent="0.15">
      <c r="E760" s="1">
        <v>44046</v>
      </c>
      <c r="F760">
        <f t="shared" si="155"/>
        <v>123344151233.33235</v>
      </c>
      <c r="G760">
        <f t="shared" si="156"/>
        <v>38460230.337779522</v>
      </c>
      <c r="H760">
        <v>6000000</v>
      </c>
      <c r="I760">
        <v>0.09</v>
      </c>
      <c r="J760">
        <f t="shared" si="154"/>
        <v>156862745.09803921</v>
      </c>
      <c r="K760">
        <f t="shared" si="157"/>
        <v>1870.8741332221068</v>
      </c>
      <c r="L760">
        <f t="shared" si="158"/>
        <v>20787.490369134521</v>
      </c>
      <c r="N760">
        <v>20000000000</v>
      </c>
      <c r="O760" s="2">
        <f t="shared" si="159"/>
        <v>6.1672075616666175</v>
      </c>
      <c r="P760" s="2">
        <f t="shared" si="160"/>
        <v>1.9230115168889761E-3</v>
      </c>
      <c r="Q760" s="2">
        <f t="shared" si="161"/>
        <v>3.1181235553701781E-4</v>
      </c>
      <c r="R760">
        <v>120000</v>
      </c>
      <c r="S760">
        <f t="shared" si="162"/>
        <v>122980.39215686274</v>
      </c>
      <c r="T760">
        <f t="shared" si="163"/>
        <v>7324.8997377487494</v>
      </c>
      <c r="U760">
        <f t="shared" si="164"/>
        <v>81387.774863874991</v>
      </c>
      <c r="V760">
        <f t="shared" si="165"/>
        <v>150580590.17031306</v>
      </c>
    </row>
    <row r="761" spans="5:22" x14ac:dyDescent="0.15">
      <c r="E761" s="1">
        <v>44047</v>
      </c>
      <c r="F761">
        <f t="shared" si="155"/>
        <v>123501013978.43039</v>
      </c>
      <c r="G761">
        <f t="shared" si="156"/>
        <v>38481017.828148656</v>
      </c>
      <c r="H761">
        <v>6000000</v>
      </c>
      <c r="I761">
        <v>0.09</v>
      </c>
      <c r="J761">
        <f t="shared" si="154"/>
        <v>156862745.09803921</v>
      </c>
      <c r="K761">
        <f t="shared" si="157"/>
        <v>1869.5077840350079</v>
      </c>
      <c r="L761">
        <f t="shared" si="158"/>
        <v>20772.308711500089</v>
      </c>
      <c r="N761">
        <v>20000000000</v>
      </c>
      <c r="O761" s="2">
        <f t="shared" si="159"/>
        <v>6.1750506989215195</v>
      </c>
      <c r="P761" s="2">
        <f t="shared" si="160"/>
        <v>1.9240508914074327E-3</v>
      </c>
      <c r="Q761" s="2">
        <f t="shared" si="161"/>
        <v>3.1158463067250131E-4</v>
      </c>
      <c r="R761">
        <v>120000</v>
      </c>
      <c r="S761">
        <f t="shared" si="162"/>
        <v>122980.39215686274</v>
      </c>
      <c r="T761">
        <f t="shared" si="163"/>
        <v>7325.5248753019268</v>
      </c>
      <c r="U761">
        <f t="shared" si="164"/>
        <v>81394.72083668808</v>
      </c>
      <c r="V761">
        <f t="shared" si="165"/>
        <v>150784958.3373338</v>
      </c>
    </row>
    <row r="762" spans="5:22" x14ac:dyDescent="0.15">
      <c r="E762" s="1">
        <v>44048</v>
      </c>
      <c r="F762">
        <f t="shared" si="155"/>
        <v>123657876723.52843</v>
      </c>
      <c r="G762">
        <f t="shared" si="156"/>
        <v>38501790.136860155</v>
      </c>
      <c r="H762">
        <v>6000000</v>
      </c>
      <c r="I762">
        <v>0.09</v>
      </c>
      <c r="J762">
        <f t="shared" si="154"/>
        <v>156862745.09803921</v>
      </c>
      <c r="K762">
        <f t="shared" si="157"/>
        <v>1868.1441647073539</v>
      </c>
      <c r="L762">
        <f t="shared" si="158"/>
        <v>20757.157385637267</v>
      </c>
      <c r="N762">
        <v>20000000000</v>
      </c>
      <c r="O762" s="2">
        <f t="shared" si="159"/>
        <v>6.1828938361764214</v>
      </c>
      <c r="P762" s="2">
        <f t="shared" si="160"/>
        <v>1.9250895068430077E-3</v>
      </c>
      <c r="Q762" s="2">
        <f t="shared" si="161"/>
        <v>3.1135736078455897E-4</v>
      </c>
      <c r="R762">
        <v>120000</v>
      </c>
      <c r="S762">
        <f t="shared" si="162"/>
        <v>122980.39215686274</v>
      </c>
      <c r="T762">
        <f t="shared" si="163"/>
        <v>7326.1487638788758</v>
      </c>
      <c r="U762">
        <f t="shared" si="164"/>
        <v>81401.652931987512</v>
      </c>
      <c r="V762">
        <f t="shared" si="165"/>
        <v>150989333.45032737</v>
      </c>
    </row>
    <row r="763" spans="5:22" x14ac:dyDescent="0.15">
      <c r="E763" s="1">
        <v>44049</v>
      </c>
      <c r="F763">
        <f t="shared" si="155"/>
        <v>123814739468.62646</v>
      </c>
      <c r="G763">
        <f t="shared" si="156"/>
        <v>38522547.294245794</v>
      </c>
      <c r="H763">
        <v>6000000</v>
      </c>
      <c r="I763">
        <v>0.09</v>
      </c>
      <c r="J763">
        <f t="shared" si="154"/>
        <v>156862745.09803921</v>
      </c>
      <c r="K763">
        <f t="shared" si="157"/>
        <v>1866.7832663335078</v>
      </c>
      <c r="L763">
        <f t="shared" si="158"/>
        <v>20742.03629259453</v>
      </c>
      <c r="N763">
        <v>20000000000</v>
      </c>
      <c r="O763" s="2">
        <f t="shared" si="159"/>
        <v>6.1907369734313233</v>
      </c>
      <c r="P763" s="2">
        <f t="shared" si="160"/>
        <v>1.9261273647122898E-3</v>
      </c>
      <c r="Q763" s="2">
        <f t="shared" si="161"/>
        <v>3.1113054438891791E-4</v>
      </c>
      <c r="R763">
        <v>120000</v>
      </c>
      <c r="S763">
        <f t="shared" si="162"/>
        <v>122980.39215686274</v>
      </c>
      <c r="T763">
        <f t="shared" si="163"/>
        <v>7326.7714075541398</v>
      </c>
      <c r="U763">
        <f t="shared" si="164"/>
        <v>81408.571195045995</v>
      </c>
      <c r="V763">
        <f t="shared" si="165"/>
        <v>151193715.49541622</v>
      </c>
    </row>
    <row r="764" spans="5:22" x14ac:dyDescent="0.15">
      <c r="E764" s="1">
        <v>44050</v>
      </c>
      <c r="F764">
        <f t="shared" si="155"/>
        <v>123971602213.7245</v>
      </c>
      <c r="G764">
        <f t="shared" si="156"/>
        <v>38543289.330538392</v>
      </c>
      <c r="H764">
        <v>6000000</v>
      </c>
      <c r="I764">
        <v>0.09</v>
      </c>
      <c r="J764">
        <f t="shared" si="154"/>
        <v>156862745.09803921</v>
      </c>
      <c r="K764">
        <f t="shared" si="157"/>
        <v>1865.425080048117</v>
      </c>
      <c r="L764">
        <f t="shared" si="158"/>
        <v>20726.945333867967</v>
      </c>
      <c r="N764">
        <v>20000000000</v>
      </c>
      <c r="O764" s="2">
        <f t="shared" si="159"/>
        <v>6.1985801106862253</v>
      </c>
      <c r="P764" s="2">
        <f t="shared" si="160"/>
        <v>1.9271644665269196E-3</v>
      </c>
      <c r="Q764" s="2">
        <f t="shared" si="161"/>
        <v>3.1090418000801948E-4</v>
      </c>
      <c r="R764">
        <v>120000</v>
      </c>
      <c r="S764">
        <f t="shared" si="162"/>
        <v>122980.39215686274</v>
      </c>
      <c r="T764">
        <f t="shared" si="163"/>
        <v>7327.392810383828</v>
      </c>
      <c r="U764">
        <f t="shared" si="164"/>
        <v>81415.475670931424</v>
      </c>
      <c r="V764">
        <f t="shared" si="165"/>
        <v>151398104.45876813</v>
      </c>
    </row>
    <row r="765" spans="5:22" x14ac:dyDescent="0.15">
      <c r="E765" s="1">
        <v>44051</v>
      </c>
      <c r="F765">
        <f t="shared" si="155"/>
        <v>124128464958.82254</v>
      </c>
      <c r="G765">
        <f t="shared" si="156"/>
        <v>38564016.27587226</v>
      </c>
      <c r="H765">
        <v>6000000</v>
      </c>
      <c r="I765">
        <v>0.09</v>
      </c>
      <c r="J765">
        <f t="shared" si="154"/>
        <v>156862745.09803921</v>
      </c>
      <c r="K765">
        <f t="shared" si="157"/>
        <v>1864.0695970258814</v>
      </c>
      <c r="L765">
        <f t="shared" si="158"/>
        <v>20711.884411398682</v>
      </c>
      <c r="N765">
        <v>20000000000</v>
      </c>
      <c r="O765" s="2">
        <f t="shared" si="159"/>
        <v>6.2064232479411272</v>
      </c>
      <c r="P765" s="2">
        <f t="shared" si="160"/>
        <v>1.9282008137936129E-3</v>
      </c>
      <c r="Q765" s="2">
        <f t="shared" si="161"/>
        <v>3.1067826617098022E-4</v>
      </c>
      <c r="R765">
        <v>120000</v>
      </c>
      <c r="S765">
        <f t="shared" si="162"/>
        <v>122980.39215686274</v>
      </c>
      <c r="T765">
        <f t="shared" si="163"/>
        <v>7328.0129764057301</v>
      </c>
      <c r="U765">
        <f t="shared" si="164"/>
        <v>81422.36640450811</v>
      </c>
      <c r="V765">
        <f t="shared" si="165"/>
        <v>151602500.32659593</v>
      </c>
    </row>
    <row r="766" spans="5:22" x14ac:dyDescent="0.15">
      <c r="E766" s="1">
        <v>44052</v>
      </c>
      <c r="F766">
        <f t="shared" si="155"/>
        <v>124285327703.92058</v>
      </c>
      <c r="G766">
        <f t="shared" si="156"/>
        <v>38584728.160283662</v>
      </c>
      <c r="H766">
        <v>6000000</v>
      </c>
      <c r="I766">
        <v>0.09</v>
      </c>
      <c r="J766">
        <f t="shared" si="154"/>
        <v>156862745.09803921</v>
      </c>
      <c r="K766">
        <f t="shared" si="157"/>
        <v>1862.7168084813204</v>
      </c>
      <c r="L766">
        <f t="shared" si="158"/>
        <v>20696.853427570226</v>
      </c>
      <c r="N766">
        <v>20000000000</v>
      </c>
      <c r="O766" s="2">
        <f t="shared" si="159"/>
        <v>6.2142663851960291</v>
      </c>
      <c r="P766" s="2">
        <f t="shared" si="160"/>
        <v>1.9292364080141832E-3</v>
      </c>
      <c r="Q766" s="2">
        <f t="shared" si="161"/>
        <v>3.1045280141355343E-4</v>
      </c>
      <c r="R766">
        <v>120000</v>
      </c>
      <c r="S766">
        <f t="shared" si="162"/>
        <v>122980.39215686274</v>
      </c>
      <c r="T766">
        <f t="shared" si="163"/>
        <v>7328.6319096394145</v>
      </c>
      <c r="U766">
        <f t="shared" si="164"/>
        <v>81429.243440437946</v>
      </c>
      <c r="V766">
        <f t="shared" si="165"/>
        <v>151806903.08515731</v>
      </c>
    </row>
    <row r="767" spans="5:22" x14ac:dyDescent="0.15">
      <c r="E767" s="1">
        <v>44053</v>
      </c>
      <c r="F767">
        <f t="shared" si="155"/>
        <v>124442190449.01862</v>
      </c>
      <c r="G767">
        <f t="shared" si="156"/>
        <v>38605425.013711229</v>
      </c>
      <c r="H767">
        <v>6000000</v>
      </c>
      <c r="I767">
        <v>0.09</v>
      </c>
      <c r="J767">
        <f t="shared" si="154"/>
        <v>156862745.09803921</v>
      </c>
      <c r="K767">
        <f t="shared" si="157"/>
        <v>1861.3667056685445</v>
      </c>
      <c r="L767">
        <f t="shared" si="158"/>
        <v>20681.852285206049</v>
      </c>
      <c r="N767">
        <v>20000000000</v>
      </c>
      <c r="O767" s="2">
        <f t="shared" si="159"/>
        <v>6.2221095224509311</v>
      </c>
      <c r="P767" s="2">
        <f t="shared" si="160"/>
        <v>1.9302712506855614E-3</v>
      </c>
      <c r="Q767" s="2">
        <f t="shared" si="161"/>
        <v>3.1022778427809071E-4</v>
      </c>
      <c r="R767">
        <v>120000</v>
      </c>
      <c r="S767">
        <f t="shared" si="162"/>
        <v>122980.39215686274</v>
      </c>
      <c r="T767">
        <f t="shared" si="163"/>
        <v>7329.2496140863341</v>
      </c>
      <c r="U767">
        <f t="shared" si="164"/>
        <v>81436.106823181486</v>
      </c>
      <c r="V767">
        <f t="shared" si="165"/>
        <v>152011312.72075462</v>
      </c>
    </row>
    <row r="768" spans="5:22" x14ac:dyDescent="0.15">
      <c r="E768" s="1">
        <v>44054</v>
      </c>
      <c r="F768">
        <f t="shared" si="155"/>
        <v>124599053194.11665</v>
      </c>
      <c r="G768">
        <f t="shared" si="156"/>
        <v>38626106.865996435</v>
      </c>
      <c r="H768">
        <v>6000000</v>
      </c>
      <c r="I768">
        <v>0.09</v>
      </c>
      <c r="J768">
        <f t="shared" si="154"/>
        <v>156862745.09803921</v>
      </c>
      <c r="K768">
        <f t="shared" si="157"/>
        <v>1860.0192798810269</v>
      </c>
      <c r="L768">
        <f t="shared" si="158"/>
        <v>20666.880887566967</v>
      </c>
      <c r="N768">
        <v>20000000000</v>
      </c>
      <c r="O768" s="2">
        <f t="shared" si="159"/>
        <v>6.229952659705833</v>
      </c>
      <c r="P768" s="2">
        <f t="shared" si="160"/>
        <v>1.9313053432998219E-3</v>
      </c>
      <c r="Q768" s="2">
        <f t="shared" si="161"/>
        <v>3.1000321331350449E-4</v>
      </c>
      <c r="R768">
        <v>120000</v>
      </c>
      <c r="S768">
        <f t="shared" si="162"/>
        <v>122980.39215686274</v>
      </c>
      <c r="T768">
        <f t="shared" si="163"/>
        <v>7329.8660937299328</v>
      </c>
      <c r="U768">
        <f t="shared" si="164"/>
        <v>81442.956596999255</v>
      </c>
      <c r="V768">
        <f t="shared" si="165"/>
        <v>152215729.21973467</v>
      </c>
    </row>
    <row r="769" spans="5:22" x14ac:dyDescent="0.15">
      <c r="E769" s="1">
        <v>44055</v>
      </c>
      <c r="F769">
        <f t="shared" si="155"/>
        <v>124755915939.21469</v>
      </c>
      <c r="G769">
        <f t="shared" si="156"/>
        <v>38646773.746884003</v>
      </c>
      <c r="H769">
        <v>6000000</v>
      </c>
      <c r="I769">
        <v>0.09</v>
      </c>
      <c r="J769">
        <f t="shared" si="154"/>
        <v>156862745.09803921</v>
      </c>
      <c r="K769">
        <f t="shared" si="157"/>
        <v>1858.6745224513772</v>
      </c>
      <c r="L769">
        <f t="shared" si="158"/>
        <v>20651.939138348636</v>
      </c>
      <c r="N769">
        <v>20000000000</v>
      </c>
      <c r="O769" s="2">
        <f t="shared" si="159"/>
        <v>6.2377957969607349</v>
      </c>
      <c r="P769" s="2">
        <f t="shared" si="160"/>
        <v>1.9323386873442002E-3</v>
      </c>
      <c r="Q769" s="2">
        <f t="shared" si="161"/>
        <v>3.097790870752295E-4</v>
      </c>
      <c r="R769">
        <v>120000</v>
      </c>
      <c r="S769">
        <f t="shared" si="162"/>
        <v>122980.39215686274</v>
      </c>
      <c r="T769">
        <f t="shared" si="163"/>
        <v>7330.4813525357522</v>
      </c>
      <c r="U769">
        <f t="shared" si="164"/>
        <v>81449.792805952806</v>
      </c>
      <c r="V769">
        <f t="shared" si="165"/>
        <v>152420152.56848854</v>
      </c>
    </row>
    <row r="770" spans="5:22" x14ac:dyDescent="0.15">
      <c r="E770" s="1">
        <v>44056</v>
      </c>
      <c r="F770">
        <f t="shared" si="155"/>
        <v>124912778684.31273</v>
      </c>
      <c r="G770">
        <f t="shared" si="156"/>
        <v>38667425.686022349</v>
      </c>
      <c r="H770">
        <v>6000000</v>
      </c>
      <c r="I770">
        <v>0.09</v>
      </c>
      <c r="J770">
        <f t="shared" si="154"/>
        <v>156862745.09803921</v>
      </c>
      <c r="K770">
        <f t="shared" si="157"/>
        <v>1857.3324247511162</v>
      </c>
      <c r="L770">
        <f t="shared" si="158"/>
        <v>20637.026941679069</v>
      </c>
      <c r="N770">
        <v>20000000000</v>
      </c>
      <c r="O770" s="2">
        <f t="shared" si="159"/>
        <v>6.2456389342156369</v>
      </c>
      <c r="P770" s="2">
        <f t="shared" si="160"/>
        <v>1.9333712843011175E-3</v>
      </c>
      <c r="Q770" s="2">
        <f t="shared" si="161"/>
        <v>3.0955540412518599E-4</v>
      </c>
      <c r="R770">
        <v>120000</v>
      </c>
      <c r="S770">
        <f t="shared" si="162"/>
        <v>122980.39215686274</v>
      </c>
      <c r="T770">
        <f t="shared" si="163"/>
        <v>7331.0953944515286</v>
      </c>
      <c r="U770">
        <f t="shared" si="164"/>
        <v>81456.615493905876</v>
      </c>
      <c r="V770">
        <f t="shared" si="165"/>
        <v>152624582.75345135</v>
      </c>
    </row>
    <row r="771" spans="5:22" x14ac:dyDescent="0.15">
      <c r="E771" s="1">
        <v>44057</v>
      </c>
      <c r="F771">
        <f t="shared" si="155"/>
        <v>125069641429.41077</v>
      </c>
      <c r="G771">
        <f t="shared" si="156"/>
        <v>38688062.712964028</v>
      </c>
      <c r="H771">
        <v>6000000</v>
      </c>
      <c r="I771">
        <v>0.09</v>
      </c>
      <c r="J771">
        <f t="shared" si="154"/>
        <v>156862745.09803921</v>
      </c>
      <c r="K771">
        <f t="shared" si="157"/>
        <v>1855.992978190453</v>
      </c>
      <c r="L771">
        <f t="shared" si="158"/>
        <v>20622.144202116146</v>
      </c>
      <c r="N771">
        <v>20000000000</v>
      </c>
      <c r="O771" s="2">
        <f t="shared" si="159"/>
        <v>6.2534820714705379</v>
      </c>
      <c r="P771" s="2">
        <f t="shared" si="160"/>
        <v>1.9344031356482013E-3</v>
      </c>
      <c r="Q771" s="2">
        <f t="shared" si="161"/>
        <v>3.0933216303174219E-4</v>
      </c>
      <c r="R771">
        <v>120000</v>
      </c>
      <c r="S771">
        <f t="shared" si="162"/>
        <v>122980.39215686274</v>
      </c>
      <c r="T771">
        <f t="shared" si="163"/>
        <v>7331.708223407295</v>
      </c>
      <c r="U771">
        <f t="shared" si="164"/>
        <v>81463.424704525503</v>
      </c>
      <c r="V771">
        <f t="shared" si="165"/>
        <v>152829019.76110211</v>
      </c>
    </row>
    <row r="772" spans="5:22" x14ac:dyDescent="0.15">
      <c r="E772" s="1">
        <v>44058</v>
      </c>
      <c r="F772">
        <f t="shared" si="155"/>
        <v>125226504174.5088</v>
      </c>
      <c r="G772">
        <f t="shared" si="156"/>
        <v>38708684.857166141</v>
      </c>
      <c r="H772">
        <v>6000000</v>
      </c>
      <c r="I772">
        <v>0.09</v>
      </c>
      <c r="J772">
        <f t="shared" si="154"/>
        <v>156862745.09803921</v>
      </c>
      <c r="K772">
        <f t="shared" si="157"/>
        <v>1854.6561742180634</v>
      </c>
      <c r="L772">
        <f t="shared" si="158"/>
        <v>20607.290824645148</v>
      </c>
      <c r="N772">
        <v>20000000000</v>
      </c>
      <c r="O772" s="2">
        <f t="shared" si="159"/>
        <v>6.2613252087254399</v>
      </c>
      <c r="P772" s="2">
        <f t="shared" si="160"/>
        <v>1.935434242858307E-3</v>
      </c>
      <c r="Q772" s="2">
        <f t="shared" si="161"/>
        <v>3.0910936236967724E-4</v>
      </c>
      <c r="R772">
        <v>120000</v>
      </c>
      <c r="S772">
        <f t="shared" si="162"/>
        <v>122980.39215686274</v>
      </c>
      <c r="T772">
        <f t="shared" si="163"/>
        <v>7332.3198433154903</v>
      </c>
      <c r="U772">
        <f t="shared" si="164"/>
        <v>81470.220481283235</v>
      </c>
      <c r="V772">
        <f t="shared" si="165"/>
        <v>153033463.5779635</v>
      </c>
    </row>
    <row r="773" spans="5:22" x14ac:dyDescent="0.15">
      <c r="E773" s="1">
        <v>44059</v>
      </c>
      <c r="F773">
        <f t="shared" si="155"/>
        <v>125383366919.60684</v>
      </c>
      <c r="G773">
        <f t="shared" si="156"/>
        <v>38729292.147990786</v>
      </c>
      <c r="H773">
        <v>6000000</v>
      </c>
      <c r="I773">
        <v>0.09</v>
      </c>
      <c r="J773">
        <f t="shared" si="154"/>
        <v>156862745.09803921</v>
      </c>
      <c r="K773">
        <f t="shared" si="157"/>
        <v>1853.3220043208692</v>
      </c>
      <c r="L773">
        <f t="shared" si="158"/>
        <v>20592.466714676324</v>
      </c>
      <c r="N773">
        <v>20000000000</v>
      </c>
      <c r="O773" s="2">
        <f t="shared" si="159"/>
        <v>6.2691683459803418</v>
      </c>
      <c r="P773" s="2">
        <f t="shared" si="160"/>
        <v>1.9364646073995392E-3</v>
      </c>
      <c r="Q773" s="2">
        <f t="shared" si="161"/>
        <v>3.0888700072014485E-4</v>
      </c>
      <c r="R773">
        <v>120000</v>
      </c>
      <c r="S773">
        <f t="shared" si="162"/>
        <v>122980.39215686274</v>
      </c>
      <c r="T773">
        <f t="shared" si="163"/>
        <v>7332.930258071051</v>
      </c>
      <c r="U773">
        <f t="shared" si="164"/>
        <v>81477.002867456118</v>
      </c>
      <c r="V773">
        <f t="shared" si="165"/>
        <v>153237914.19060165</v>
      </c>
    </row>
    <row r="774" spans="5:22" x14ac:dyDescent="0.15">
      <c r="E774" s="1">
        <v>44060</v>
      </c>
      <c r="F774">
        <f t="shared" si="155"/>
        <v>125540229664.70488</v>
      </c>
      <c r="G774">
        <f t="shared" si="156"/>
        <v>38749884.614705458</v>
      </c>
      <c r="H774">
        <v>6000000</v>
      </c>
      <c r="I774">
        <v>0.09</v>
      </c>
      <c r="J774">
        <f t="shared" si="154"/>
        <v>156862745.09803921</v>
      </c>
      <c r="K774">
        <f t="shared" si="157"/>
        <v>1851.9904600238197</v>
      </c>
      <c r="L774">
        <f t="shared" si="158"/>
        <v>20577.671778042441</v>
      </c>
      <c r="N774">
        <v>20000000000</v>
      </c>
      <c r="O774" s="2">
        <f t="shared" si="159"/>
        <v>6.2770114832352437</v>
      </c>
      <c r="P774" s="2">
        <f t="shared" si="160"/>
        <v>1.937494230735273E-3</v>
      </c>
      <c r="Q774" s="2">
        <f t="shared" si="161"/>
        <v>3.086650766706366E-4</v>
      </c>
      <c r="R774">
        <v>120000</v>
      </c>
      <c r="S774">
        <f t="shared" si="162"/>
        <v>122980.39215686274</v>
      </c>
      <c r="T774">
        <f t="shared" si="163"/>
        <v>7333.5394715515167</v>
      </c>
      <c r="U774">
        <f t="shared" si="164"/>
        <v>81483.771906127964</v>
      </c>
      <c r="V774">
        <f t="shared" si="165"/>
        <v>153442371.58562598</v>
      </c>
    </row>
    <row r="775" spans="5:22" x14ac:dyDescent="0.15">
      <c r="E775" s="1">
        <v>44061</v>
      </c>
      <c r="F775">
        <f t="shared" si="155"/>
        <v>125697092409.80292</v>
      </c>
      <c r="G775">
        <f t="shared" si="156"/>
        <v>38770462.286483504</v>
      </c>
      <c r="H775">
        <v>6000000</v>
      </c>
      <c r="I775">
        <v>0.09</v>
      </c>
      <c r="J775">
        <f t="shared" si="154"/>
        <v>156862745.09803921</v>
      </c>
      <c r="K775">
        <f t="shared" si="157"/>
        <v>1850.6615328896753</v>
      </c>
      <c r="L775">
        <f t="shared" si="158"/>
        <v>20562.905920996393</v>
      </c>
      <c r="N775">
        <v>20000000000</v>
      </c>
      <c r="O775" s="2">
        <f t="shared" si="159"/>
        <v>6.2848546204901456</v>
      </c>
      <c r="P775" s="2">
        <f t="shared" si="160"/>
        <v>1.9385231143241753E-3</v>
      </c>
      <c r="Q775" s="2">
        <f t="shared" si="161"/>
        <v>3.0844358881494584E-4</v>
      </c>
      <c r="R775">
        <v>120000</v>
      </c>
      <c r="S775">
        <f t="shared" si="162"/>
        <v>122980.39215686274</v>
      </c>
      <c r="T775">
        <f t="shared" si="163"/>
        <v>7334.1474876171269</v>
      </c>
      <c r="U775">
        <f t="shared" si="164"/>
        <v>81490.527640190296</v>
      </c>
      <c r="V775">
        <f t="shared" si="165"/>
        <v>153646835.74968898</v>
      </c>
    </row>
    <row r="776" spans="5:22" x14ac:dyDescent="0.15">
      <c r="E776" s="1">
        <v>44062</v>
      </c>
      <c r="F776">
        <f t="shared" si="155"/>
        <v>125853955154.90096</v>
      </c>
      <c r="G776">
        <f t="shared" si="156"/>
        <v>38791025.192404501</v>
      </c>
      <c r="H776">
        <v>6000000</v>
      </c>
      <c r="I776">
        <v>0.09</v>
      </c>
      <c r="J776">
        <f t="shared" ref="J776:J839" si="166">H776/0.51*1.2/I776</f>
        <v>156862745.09803921</v>
      </c>
      <c r="K776">
        <f t="shared" si="157"/>
        <v>1849.3352145187905</v>
      </c>
      <c r="L776">
        <f t="shared" si="158"/>
        <v>20548.169050208784</v>
      </c>
      <c r="N776">
        <v>20000000000</v>
      </c>
      <c r="O776" s="2">
        <f t="shared" si="159"/>
        <v>6.2926977577450476</v>
      </c>
      <c r="P776" s="2">
        <f t="shared" si="160"/>
        <v>1.9395512596202251E-3</v>
      </c>
      <c r="Q776" s="2">
        <f t="shared" si="161"/>
        <v>3.0822253575313178E-4</v>
      </c>
      <c r="R776">
        <v>120000</v>
      </c>
      <c r="S776">
        <f t="shared" si="162"/>
        <v>122980.39215686274</v>
      </c>
      <c r="T776">
        <f t="shared" si="163"/>
        <v>7334.7543101109213</v>
      </c>
      <c r="U776">
        <f t="shared" si="164"/>
        <v>81497.270112343569</v>
      </c>
      <c r="V776">
        <f t="shared" si="165"/>
        <v>153851306.66948605</v>
      </c>
    </row>
    <row r="777" spans="5:22" x14ac:dyDescent="0.15">
      <c r="E777" s="1">
        <v>44063</v>
      </c>
      <c r="F777">
        <f t="shared" si="155"/>
        <v>126010817899.99899</v>
      </c>
      <c r="G777">
        <f t="shared" si="156"/>
        <v>38811573.36145471</v>
      </c>
      <c r="H777">
        <v>6000000</v>
      </c>
      <c r="I777">
        <v>0.09</v>
      </c>
      <c r="J777">
        <f t="shared" si="166"/>
        <v>156862745.09803921</v>
      </c>
      <c r="K777">
        <f t="shared" si="157"/>
        <v>1848.0114965489015</v>
      </c>
      <c r="L777">
        <f t="shared" si="158"/>
        <v>20533.461072765574</v>
      </c>
      <c r="N777">
        <v>20000000000</v>
      </c>
      <c r="O777" s="2">
        <f t="shared" si="159"/>
        <v>6.3005408949999495</v>
      </c>
      <c r="P777" s="2">
        <f t="shared" si="160"/>
        <v>1.9405786680727355E-3</v>
      </c>
      <c r="Q777" s="2">
        <f t="shared" si="161"/>
        <v>3.0800191609148362E-4</v>
      </c>
      <c r="R777">
        <v>120000</v>
      </c>
      <c r="S777">
        <f t="shared" si="162"/>
        <v>122980.39215686274</v>
      </c>
      <c r="T777">
        <f t="shared" si="163"/>
        <v>7335.3599428588341</v>
      </c>
      <c r="U777">
        <f t="shared" si="164"/>
        <v>81503.999365098163</v>
      </c>
      <c r="V777">
        <f t="shared" si="165"/>
        <v>154055784.33175525</v>
      </c>
    </row>
    <row r="778" spans="5:22" x14ac:dyDescent="0.15">
      <c r="E778" s="1">
        <v>44064</v>
      </c>
      <c r="F778">
        <f t="shared" si="155"/>
        <v>126167680645.09703</v>
      </c>
      <c r="G778">
        <f t="shared" si="156"/>
        <v>38832106.822527476</v>
      </c>
      <c r="H778">
        <v>6000000</v>
      </c>
      <c r="I778">
        <v>0.09</v>
      </c>
      <c r="J778">
        <f t="shared" si="166"/>
        <v>156862745.09803921</v>
      </c>
      <c r="K778">
        <f t="shared" si="157"/>
        <v>1846.6903706549124</v>
      </c>
      <c r="L778">
        <f t="shared" si="158"/>
        <v>20518.781896165692</v>
      </c>
      <c r="N778">
        <v>20000000000</v>
      </c>
      <c r="O778" s="2">
        <f t="shared" si="159"/>
        <v>6.3083840322548514</v>
      </c>
      <c r="P778" s="2">
        <f t="shared" si="160"/>
        <v>1.9416053411263738E-3</v>
      </c>
      <c r="Q778" s="2">
        <f t="shared" si="161"/>
        <v>3.0778172844248539E-4</v>
      </c>
      <c r="R778">
        <v>120000</v>
      </c>
      <c r="S778">
        <f t="shared" si="162"/>
        <v>122980.39215686274</v>
      </c>
      <c r="T778">
        <f t="shared" si="163"/>
        <v>7335.964389669798</v>
      </c>
      <c r="U778">
        <f t="shared" si="164"/>
        <v>81510.71544077553</v>
      </c>
      <c r="V778">
        <f t="shared" si="165"/>
        <v>154260268.72327721</v>
      </c>
    </row>
    <row r="779" spans="5:22" x14ac:dyDescent="0.15">
      <c r="E779" s="1">
        <v>44065</v>
      </c>
      <c r="F779">
        <f t="shared" si="155"/>
        <v>126324543390.19507</v>
      </c>
      <c r="G779">
        <f t="shared" si="156"/>
        <v>38852625.604423642</v>
      </c>
      <c r="H779">
        <v>6000000</v>
      </c>
      <c r="I779">
        <v>0.09</v>
      </c>
      <c r="J779">
        <f t="shared" si="166"/>
        <v>156862745.09803921</v>
      </c>
      <c r="K779">
        <f t="shared" si="157"/>
        <v>1845.3718285486839</v>
      </c>
      <c r="L779">
        <f t="shared" si="158"/>
        <v>20504.131428318709</v>
      </c>
      <c r="N779">
        <v>20000000000</v>
      </c>
      <c r="O779" s="2">
        <f t="shared" si="159"/>
        <v>6.3162271695097534</v>
      </c>
      <c r="P779" s="2">
        <f t="shared" si="160"/>
        <v>1.9426312802211822E-3</v>
      </c>
      <c r="Q779" s="2">
        <f t="shared" si="161"/>
        <v>3.0756197142478065E-4</v>
      </c>
      <c r="R779">
        <v>120000</v>
      </c>
      <c r="S779">
        <f t="shared" si="162"/>
        <v>122980.39215686274</v>
      </c>
      <c r="T779">
        <f t="shared" si="163"/>
        <v>7336.5676543358377</v>
      </c>
      <c r="U779">
        <f t="shared" si="164"/>
        <v>81517.418381509313</v>
      </c>
      <c r="V779">
        <f t="shared" si="165"/>
        <v>154464759.83087486</v>
      </c>
    </row>
    <row r="780" spans="5:22" x14ac:dyDescent="0.15">
      <c r="E780" s="1">
        <v>44066</v>
      </c>
      <c r="F780">
        <f t="shared" si="155"/>
        <v>126481406135.29311</v>
      </c>
      <c r="G780">
        <f t="shared" si="156"/>
        <v>38873129.735851958</v>
      </c>
      <c r="H780">
        <v>6000000</v>
      </c>
      <c r="I780">
        <v>0.09</v>
      </c>
      <c r="J780">
        <f t="shared" si="166"/>
        <v>156862745.09803921</v>
      </c>
      <c r="K780">
        <f t="shared" si="157"/>
        <v>1844.0558619788249</v>
      </c>
      <c r="L780">
        <f t="shared" si="158"/>
        <v>20489.5095775425</v>
      </c>
      <c r="N780">
        <v>20000000000</v>
      </c>
      <c r="O780" s="2">
        <f t="shared" si="159"/>
        <v>6.3240703067646553</v>
      </c>
      <c r="P780" s="2">
        <f t="shared" si="160"/>
        <v>1.943656486792598E-3</v>
      </c>
      <c r="Q780" s="2">
        <f t="shared" si="161"/>
        <v>3.0734264366313749E-4</v>
      </c>
      <c r="R780">
        <v>120000</v>
      </c>
      <c r="S780">
        <f t="shared" si="162"/>
        <v>122980.39215686274</v>
      </c>
      <c r="T780">
        <f t="shared" si="163"/>
        <v>7337.1697406321609</v>
      </c>
      <c r="U780">
        <f t="shared" si="164"/>
        <v>81524.108229246238</v>
      </c>
      <c r="V780">
        <f t="shared" si="165"/>
        <v>154669257.64141324</v>
      </c>
    </row>
    <row r="781" spans="5:22" x14ac:dyDescent="0.15">
      <c r="E781" s="1">
        <v>44067</v>
      </c>
      <c r="F781">
        <f t="shared" si="155"/>
        <v>126638268880.39114</v>
      </c>
      <c r="G781">
        <f t="shared" si="156"/>
        <v>38893619.245429501</v>
      </c>
      <c r="H781">
        <v>6000000</v>
      </c>
      <c r="I781">
        <v>0.09</v>
      </c>
      <c r="J781">
        <f t="shared" si="166"/>
        <v>156862745.09803921</v>
      </c>
      <c r="K781">
        <f t="shared" si="157"/>
        <v>1842.7424627304824</v>
      </c>
      <c r="L781">
        <f t="shared" si="158"/>
        <v>20474.916252560917</v>
      </c>
      <c r="N781">
        <v>20000000000</v>
      </c>
      <c r="O781" s="2">
        <f t="shared" si="159"/>
        <v>6.3319134440195572</v>
      </c>
      <c r="P781" s="2">
        <f t="shared" si="160"/>
        <v>1.944680962271475E-3</v>
      </c>
      <c r="Q781" s="2">
        <f t="shared" si="161"/>
        <v>3.0712374378841375E-4</v>
      </c>
      <c r="R781">
        <v>120000</v>
      </c>
      <c r="S781">
        <f t="shared" si="162"/>
        <v>122980.39215686274</v>
      </c>
      <c r="T781">
        <f t="shared" si="163"/>
        <v>7337.7706523172592</v>
      </c>
      <c r="U781">
        <f t="shared" si="164"/>
        <v>81530.785025747333</v>
      </c>
      <c r="V781">
        <f t="shared" si="165"/>
        <v>154873762.14179936</v>
      </c>
    </row>
    <row r="782" spans="5:22" x14ac:dyDescent="0.15">
      <c r="E782" s="1">
        <v>44068</v>
      </c>
      <c r="F782">
        <f t="shared" si="155"/>
        <v>126795131625.48918</v>
      </c>
      <c r="G782">
        <f t="shared" si="156"/>
        <v>38914094.161682062</v>
      </c>
      <c r="H782">
        <v>6000000</v>
      </c>
      <c r="I782">
        <v>0.09</v>
      </c>
      <c r="J782">
        <f t="shared" si="166"/>
        <v>156862745.09803921</v>
      </c>
      <c r="K782">
        <f t="shared" si="157"/>
        <v>1841.4316226251372</v>
      </c>
      <c r="L782">
        <f t="shared" si="158"/>
        <v>20460.351362501526</v>
      </c>
      <c r="N782">
        <v>20000000000</v>
      </c>
      <c r="O782" s="2">
        <f t="shared" si="159"/>
        <v>6.3397565812744592</v>
      </c>
      <c r="P782" s="2">
        <f t="shared" si="160"/>
        <v>1.945704708084103E-3</v>
      </c>
      <c r="Q782" s="2">
        <f t="shared" si="161"/>
        <v>3.0690527043752286E-4</v>
      </c>
      <c r="R782">
        <v>120000</v>
      </c>
      <c r="S782">
        <f t="shared" si="162"/>
        <v>122980.39215686274</v>
      </c>
      <c r="T782">
        <f t="shared" si="163"/>
        <v>7338.3703931330028</v>
      </c>
      <c r="U782">
        <f t="shared" si="164"/>
        <v>81537.448812588918</v>
      </c>
      <c r="V782">
        <f t="shared" si="165"/>
        <v>155078273.31898198</v>
      </c>
    </row>
    <row r="783" spans="5:22" x14ac:dyDescent="0.15">
      <c r="E783" s="1">
        <v>44069</v>
      </c>
      <c r="F783">
        <f t="shared" si="155"/>
        <v>126951994370.58722</v>
      </c>
      <c r="G783">
        <f t="shared" si="156"/>
        <v>38934554.513044566</v>
      </c>
      <c r="H783">
        <v>6000000</v>
      </c>
      <c r="I783">
        <v>0.09</v>
      </c>
      <c r="J783">
        <f t="shared" si="166"/>
        <v>156862745.09803921</v>
      </c>
      <c r="K783">
        <f t="shared" si="157"/>
        <v>1840.1233335203954</v>
      </c>
      <c r="L783">
        <f t="shared" si="158"/>
        <v>20445.814816893282</v>
      </c>
      <c r="N783">
        <v>20000000000</v>
      </c>
      <c r="O783" s="2">
        <f t="shared" si="159"/>
        <v>6.3475997185293611</v>
      </c>
      <c r="P783" s="2">
        <f t="shared" si="160"/>
        <v>1.9467277256522283E-3</v>
      </c>
      <c r="Q783" s="2">
        <f t="shared" si="161"/>
        <v>3.0668722225339921E-4</v>
      </c>
      <c r="R783">
        <v>120000</v>
      </c>
      <c r="S783">
        <f t="shared" si="162"/>
        <v>122980.39215686274</v>
      </c>
      <c r="T783">
        <f t="shared" si="163"/>
        <v>7338.9689668047313</v>
      </c>
      <c r="U783">
        <f t="shared" si="164"/>
        <v>81544.099631163685</v>
      </c>
      <c r="V783">
        <f t="shared" si="165"/>
        <v>155282791.15995142</v>
      </c>
    </row>
    <row r="784" spans="5:22" x14ac:dyDescent="0.15">
      <c r="E784" s="1">
        <v>44070</v>
      </c>
      <c r="F784">
        <f t="shared" si="155"/>
        <v>127108857115.68526</v>
      </c>
      <c r="G784">
        <f t="shared" si="156"/>
        <v>38955000.327861458</v>
      </c>
      <c r="H784">
        <v>6000000</v>
      </c>
      <c r="I784">
        <v>0.09</v>
      </c>
      <c r="J784">
        <f t="shared" si="166"/>
        <v>156862745.09803921</v>
      </c>
      <c r="K784">
        <f t="shared" si="157"/>
        <v>1838.8175873097864</v>
      </c>
      <c r="L784">
        <f t="shared" si="158"/>
        <v>20431.306525664295</v>
      </c>
      <c r="N784">
        <v>20000000000</v>
      </c>
      <c r="O784" s="2">
        <f t="shared" si="159"/>
        <v>6.355442855784263</v>
      </c>
      <c r="P784" s="2">
        <f t="shared" si="160"/>
        <v>1.9477500163930729E-3</v>
      </c>
      <c r="Q784" s="2">
        <f t="shared" si="161"/>
        <v>3.0646959788496443E-4</v>
      </c>
      <c r="R784">
        <v>120000</v>
      </c>
      <c r="S784">
        <f t="shared" si="162"/>
        <v>122980.39215686274</v>
      </c>
      <c r="T784">
        <f t="shared" si="163"/>
        <v>7339.5663770413503</v>
      </c>
      <c r="U784">
        <f t="shared" si="164"/>
        <v>81550.737522681666</v>
      </c>
      <c r="V784">
        <f t="shared" si="165"/>
        <v>155487315.65173945</v>
      </c>
    </row>
    <row r="785" spans="5:22" x14ac:dyDescent="0.15">
      <c r="E785" s="1">
        <v>44071</v>
      </c>
      <c r="F785">
        <f t="shared" si="155"/>
        <v>127265719860.78329</v>
      </c>
      <c r="G785">
        <f t="shared" si="156"/>
        <v>38975431.634387121</v>
      </c>
      <c r="H785">
        <v>6000000</v>
      </c>
      <c r="I785">
        <v>0.09</v>
      </c>
      <c r="J785">
        <f t="shared" si="166"/>
        <v>156862745.09803921</v>
      </c>
      <c r="K785">
        <f t="shared" si="157"/>
        <v>1837.5143759225612</v>
      </c>
      <c r="L785">
        <f t="shared" si="158"/>
        <v>20416.826399139569</v>
      </c>
      <c r="N785">
        <v>20000000000</v>
      </c>
      <c r="O785" s="2">
        <f t="shared" si="159"/>
        <v>6.363285993039165</v>
      </c>
      <c r="P785" s="2">
        <f t="shared" si="160"/>
        <v>1.948771581719356E-3</v>
      </c>
      <c r="Q785" s="2">
        <f t="shared" si="161"/>
        <v>3.0625239598709356E-4</v>
      </c>
      <c r="R785">
        <v>120000</v>
      </c>
      <c r="S785">
        <f t="shared" si="162"/>
        <v>122980.39215686274</v>
      </c>
      <c r="T785">
        <f t="shared" si="163"/>
        <v>7340.162627535422</v>
      </c>
      <c r="U785">
        <f t="shared" si="164"/>
        <v>81557.362528171361</v>
      </c>
      <c r="V785">
        <f t="shared" si="165"/>
        <v>155691846.78141901</v>
      </c>
    </row>
    <row r="786" spans="5:22" x14ac:dyDescent="0.15">
      <c r="E786" s="1">
        <v>44072</v>
      </c>
      <c r="F786">
        <f t="shared" si="155"/>
        <v>127422582605.88133</v>
      </c>
      <c r="G786">
        <f t="shared" si="156"/>
        <v>38995848.460786261</v>
      </c>
      <c r="H786">
        <v>6000000</v>
      </c>
      <c r="I786">
        <v>0.09</v>
      </c>
      <c r="J786">
        <f t="shared" si="166"/>
        <v>156862745.09803921</v>
      </c>
      <c r="K786">
        <f t="shared" si="157"/>
        <v>1836.213691323489</v>
      </c>
      <c r="L786">
        <f t="shared" si="158"/>
        <v>20402.374348038767</v>
      </c>
      <c r="N786">
        <v>20000000000</v>
      </c>
      <c r="O786" s="2">
        <f t="shared" si="159"/>
        <v>6.3711291302940669</v>
      </c>
      <c r="P786" s="2">
        <f t="shared" si="160"/>
        <v>1.9497924230393131E-3</v>
      </c>
      <c r="Q786" s="2">
        <f t="shared" si="161"/>
        <v>3.0603561522058148E-4</v>
      </c>
      <c r="R786">
        <v>120000</v>
      </c>
      <c r="S786">
        <f t="shared" si="162"/>
        <v>122980.39215686274</v>
      </c>
      <c r="T786">
        <f t="shared" si="163"/>
        <v>7340.7577219632567</v>
      </c>
      <c r="U786">
        <f t="shared" si="164"/>
        <v>81563.974688480637</v>
      </c>
      <c r="V786">
        <f t="shared" si="165"/>
        <v>155896384.53610405</v>
      </c>
    </row>
    <row r="787" spans="5:22" x14ac:dyDescent="0.15">
      <c r="E787" s="1">
        <v>44073</v>
      </c>
      <c r="F787">
        <f t="shared" si="155"/>
        <v>127579445350.97937</v>
      </c>
      <c r="G787">
        <f t="shared" si="156"/>
        <v>39016250.835134298</v>
      </c>
      <c r="H787">
        <v>6000000</v>
      </c>
      <c r="I787">
        <v>0.09</v>
      </c>
      <c r="J787">
        <f t="shared" si="166"/>
        <v>156862745.09803921</v>
      </c>
      <c r="K787">
        <f t="shared" si="157"/>
        <v>1834.9155255126584</v>
      </c>
      <c r="L787">
        <f t="shared" si="158"/>
        <v>20387.950283473983</v>
      </c>
      <c r="N787">
        <v>20000000000</v>
      </c>
      <c r="O787" s="2">
        <f t="shared" si="159"/>
        <v>6.3789722675489688</v>
      </c>
      <c r="P787" s="2">
        <f t="shared" si="160"/>
        <v>1.9508125417567149E-3</v>
      </c>
      <c r="Q787" s="2">
        <f t="shared" si="161"/>
        <v>3.0581925425210974E-4</v>
      </c>
      <c r="R787">
        <v>120000</v>
      </c>
      <c r="S787">
        <f t="shared" si="162"/>
        <v>122980.39215686274</v>
      </c>
      <c r="T787">
        <f t="shared" si="163"/>
        <v>7341.351663985005</v>
      </c>
      <c r="U787">
        <f t="shared" si="164"/>
        <v>81570.574044277833</v>
      </c>
      <c r="V787">
        <f t="shared" si="165"/>
        <v>156100928.90294939</v>
      </c>
    </row>
    <row r="788" spans="5:22" x14ac:dyDescent="0.15">
      <c r="E788" s="1">
        <v>44074</v>
      </c>
      <c r="F788">
        <f t="shared" si="155"/>
        <v>127736308096.07741</v>
      </c>
      <c r="G788">
        <f t="shared" si="156"/>
        <v>39036638.785417773</v>
      </c>
      <c r="H788">
        <v>6000000</v>
      </c>
      <c r="I788">
        <v>0.09</v>
      </c>
      <c r="J788">
        <f t="shared" si="166"/>
        <v>156862745.09803921</v>
      </c>
      <c r="K788">
        <f t="shared" si="157"/>
        <v>1833.6198705252791</v>
      </c>
      <c r="L788">
        <f t="shared" si="158"/>
        <v>20373.554116947547</v>
      </c>
      <c r="N788">
        <v>20000000000</v>
      </c>
      <c r="O788" s="2">
        <f t="shared" si="159"/>
        <v>6.3868154048038708</v>
      </c>
      <c r="P788" s="2">
        <f t="shared" si="160"/>
        <v>1.9518319392708887E-3</v>
      </c>
      <c r="Q788" s="2">
        <f t="shared" si="161"/>
        <v>3.0560331175421321E-4</v>
      </c>
      <c r="R788">
        <v>120000</v>
      </c>
      <c r="S788">
        <f t="shared" si="162"/>
        <v>122980.39215686274</v>
      </c>
      <c r="T788">
        <f t="shared" si="163"/>
        <v>7341.944457244751</v>
      </c>
      <c r="U788">
        <f t="shared" si="164"/>
        <v>81577.160636052795</v>
      </c>
      <c r="V788">
        <f t="shared" si="165"/>
        <v>156305479.86915055</v>
      </c>
    </row>
    <row r="789" spans="5:22" x14ac:dyDescent="0.15">
      <c r="E789" s="1">
        <v>44075</v>
      </c>
      <c r="F789">
        <f t="shared" si="155"/>
        <v>127893170841.17545</v>
      </c>
      <c r="G789">
        <f t="shared" si="156"/>
        <v>39057012.339534722</v>
      </c>
      <c r="H789">
        <v>6000000</v>
      </c>
      <c r="I789">
        <v>0.09</v>
      </c>
      <c r="J789">
        <f t="shared" si="166"/>
        <v>156862745.09803921</v>
      </c>
      <c r="K789">
        <f t="shared" si="157"/>
        <v>1832.3267184314855</v>
      </c>
      <c r="L789">
        <f t="shared" si="158"/>
        <v>20359.185760349839</v>
      </c>
      <c r="N789">
        <v>20000000000</v>
      </c>
      <c r="O789" s="2">
        <f t="shared" si="159"/>
        <v>6.3946585420587727</v>
      </c>
      <c r="P789" s="2">
        <f t="shared" si="160"/>
        <v>1.9528506169767361E-3</v>
      </c>
      <c r="Q789" s="2">
        <f t="shared" si="161"/>
        <v>3.0538778640524757E-4</v>
      </c>
      <c r="R789">
        <v>120000</v>
      </c>
      <c r="S789">
        <f t="shared" si="162"/>
        <v>122980.39215686274</v>
      </c>
      <c r="T789">
        <f t="shared" si="163"/>
        <v>7342.5361053705983</v>
      </c>
      <c r="U789">
        <f t="shared" si="164"/>
        <v>81583.734504117761</v>
      </c>
      <c r="V789">
        <f t="shared" si="165"/>
        <v>156510037.42194349</v>
      </c>
    </row>
    <row r="790" spans="5:22" x14ac:dyDescent="0.15">
      <c r="E790" s="1">
        <v>44076</v>
      </c>
      <c r="F790">
        <f t="shared" si="155"/>
        <v>128050033586.27348</v>
      </c>
      <c r="G790">
        <f t="shared" si="156"/>
        <v>39077371.525295071</v>
      </c>
      <c r="H790">
        <v>6000000</v>
      </c>
      <c r="I790">
        <v>0.09</v>
      </c>
      <c r="J790">
        <f t="shared" si="166"/>
        <v>156862745.09803921</v>
      </c>
      <c r="K790">
        <f t="shared" si="157"/>
        <v>1831.0360613361383</v>
      </c>
      <c r="L790">
        <f t="shared" si="158"/>
        <v>20344.845125957094</v>
      </c>
      <c r="N790">
        <v>20000000000</v>
      </c>
      <c r="O790" s="2">
        <f t="shared" si="159"/>
        <v>6.4025016793136738</v>
      </c>
      <c r="P790" s="2">
        <f t="shared" si="160"/>
        <v>1.9538685762647535E-3</v>
      </c>
      <c r="Q790" s="2">
        <f t="shared" si="161"/>
        <v>3.051726768893564E-4</v>
      </c>
      <c r="R790">
        <v>120000</v>
      </c>
      <c r="S790">
        <f t="shared" si="162"/>
        <v>122980.39215686274</v>
      </c>
      <c r="T790">
        <f t="shared" si="163"/>
        <v>7343.1266119747606</v>
      </c>
      <c r="U790">
        <f t="shared" si="164"/>
        <v>81590.295688608458</v>
      </c>
      <c r="V790">
        <f t="shared" si="165"/>
        <v>156714601.54860446</v>
      </c>
    </row>
    <row r="791" spans="5:22" x14ac:dyDescent="0.15">
      <c r="E791" s="1">
        <v>44077</v>
      </c>
      <c r="F791">
        <f t="shared" si="155"/>
        <v>128206896331.37152</v>
      </c>
      <c r="G791">
        <f t="shared" si="156"/>
        <v>39097716.37042103</v>
      </c>
      <c r="H791">
        <v>6000000</v>
      </c>
      <c r="I791">
        <v>0.09</v>
      </c>
      <c r="J791">
        <f t="shared" si="166"/>
        <v>156862745.09803921</v>
      </c>
      <c r="K791">
        <f t="shared" si="157"/>
        <v>1829.7478913786342</v>
      </c>
      <c r="L791">
        <f t="shared" si="158"/>
        <v>20330.532126429269</v>
      </c>
      <c r="N791">
        <v>20000000000</v>
      </c>
      <c r="O791" s="2">
        <f t="shared" si="159"/>
        <v>6.4103448165685757</v>
      </c>
      <c r="P791" s="2">
        <f t="shared" si="160"/>
        <v>1.9548858185210517E-3</v>
      </c>
      <c r="Q791" s="2">
        <f t="shared" si="161"/>
        <v>3.0495798189643901E-4</v>
      </c>
      <c r="R791">
        <v>120000</v>
      </c>
      <c r="S791">
        <f t="shared" si="162"/>
        <v>122980.39215686274</v>
      </c>
      <c r="T791">
        <f t="shared" si="163"/>
        <v>7343.7159806536556</v>
      </c>
      <c r="U791">
        <f t="shared" si="164"/>
        <v>81596.844229485068</v>
      </c>
      <c r="V791">
        <f t="shared" si="165"/>
        <v>156919172.23644993</v>
      </c>
    </row>
    <row r="792" spans="5:22" x14ac:dyDescent="0.15">
      <c r="E792" s="1">
        <v>44078</v>
      </c>
      <c r="F792">
        <f t="shared" si="155"/>
        <v>128363759076.46956</v>
      </c>
      <c r="G792">
        <f t="shared" si="156"/>
        <v>39118046.902547456</v>
      </c>
      <c r="H792">
        <v>6000000</v>
      </c>
      <c r="I792">
        <v>0.09</v>
      </c>
      <c r="J792">
        <f t="shared" si="166"/>
        <v>156862745.09803921</v>
      </c>
      <c r="K792">
        <f t="shared" si="157"/>
        <v>1828.4622007327089</v>
      </c>
      <c r="L792">
        <f t="shared" si="158"/>
        <v>20316.246674807877</v>
      </c>
      <c r="N792">
        <v>20000000000</v>
      </c>
      <c r="O792" s="2">
        <f t="shared" si="159"/>
        <v>6.4181879538234776</v>
      </c>
      <c r="P792" s="2">
        <f t="shared" si="160"/>
        <v>1.9559023451273727E-3</v>
      </c>
      <c r="Q792" s="2">
        <f t="shared" si="161"/>
        <v>3.0474370012211811E-4</v>
      </c>
      <c r="R792">
        <v>120000</v>
      </c>
      <c r="S792">
        <f t="shared" si="162"/>
        <v>122980.39215686274</v>
      </c>
      <c r="T792">
        <f t="shared" si="163"/>
        <v>7344.3042149879857</v>
      </c>
      <c r="U792">
        <f t="shared" si="164"/>
        <v>81603.38016653317</v>
      </c>
      <c r="V792">
        <f t="shared" si="165"/>
        <v>157123749.47283629</v>
      </c>
    </row>
    <row r="793" spans="5:22" x14ac:dyDescent="0.15">
      <c r="E793" s="1">
        <v>44079</v>
      </c>
      <c r="F793">
        <f t="shared" si="155"/>
        <v>128520621821.5676</v>
      </c>
      <c r="G793">
        <f t="shared" si="156"/>
        <v>39138363.149222262</v>
      </c>
      <c r="H793">
        <v>6000000</v>
      </c>
      <c r="I793">
        <v>0.09</v>
      </c>
      <c r="J793">
        <f t="shared" si="166"/>
        <v>156862745.09803921</v>
      </c>
      <c r="K793">
        <f t="shared" si="157"/>
        <v>1827.1789816062476</v>
      </c>
      <c r="L793">
        <f t="shared" si="158"/>
        <v>20301.988684513864</v>
      </c>
      <c r="N793">
        <v>20000000000</v>
      </c>
      <c r="O793" s="2">
        <f t="shared" si="159"/>
        <v>6.4260310910783796</v>
      </c>
      <c r="P793" s="2">
        <f t="shared" si="160"/>
        <v>1.9569181574611129E-3</v>
      </c>
      <c r="Q793" s="2">
        <f t="shared" si="161"/>
        <v>3.0452983026770794E-4</v>
      </c>
      <c r="R793">
        <v>120000</v>
      </c>
      <c r="S793">
        <f t="shared" si="162"/>
        <v>122980.39215686274</v>
      </c>
      <c r="T793">
        <f t="shared" si="163"/>
        <v>7344.891318542831</v>
      </c>
      <c r="U793">
        <f t="shared" si="164"/>
        <v>81609.903539364794</v>
      </c>
      <c r="V793">
        <f t="shared" si="165"/>
        <v>157328333.24515969</v>
      </c>
    </row>
    <row r="794" spans="5:22" x14ac:dyDescent="0.15">
      <c r="E794" s="1">
        <v>44080</v>
      </c>
      <c r="F794">
        <f t="shared" si="155"/>
        <v>128677484566.66563</v>
      </c>
      <c r="G794">
        <f t="shared" si="156"/>
        <v>39158665.137906775</v>
      </c>
      <c r="H794">
        <v>6000000</v>
      </c>
      <c r="I794">
        <v>0.09</v>
      </c>
      <c r="J794">
        <f t="shared" si="166"/>
        <v>156862745.09803921</v>
      </c>
      <c r="K794">
        <f t="shared" si="157"/>
        <v>1825.898226241095</v>
      </c>
      <c r="L794">
        <f t="shared" si="158"/>
        <v>20287.758069345502</v>
      </c>
      <c r="N794">
        <v>20000000000</v>
      </c>
      <c r="O794" s="2">
        <f t="shared" si="159"/>
        <v>6.4338742283332815</v>
      </c>
      <c r="P794" s="2">
        <f t="shared" si="160"/>
        <v>1.9579332568953386E-3</v>
      </c>
      <c r="Q794" s="2">
        <f t="shared" si="161"/>
        <v>3.0431637104018247E-4</v>
      </c>
      <c r="R794">
        <v>120000</v>
      </c>
      <c r="S794">
        <f t="shared" si="162"/>
        <v>122980.39215686274</v>
      </c>
      <c r="T794">
        <f t="shared" si="163"/>
        <v>7345.4772948677328</v>
      </c>
      <c r="U794">
        <f t="shared" si="164"/>
        <v>81616.414387419252</v>
      </c>
      <c r="V794">
        <f t="shared" si="165"/>
        <v>157532923.54085591</v>
      </c>
    </row>
    <row r="795" spans="5:22" x14ac:dyDescent="0.15">
      <c r="E795" s="1">
        <v>44081</v>
      </c>
      <c r="F795">
        <f t="shared" si="155"/>
        <v>128834347311.76367</v>
      </c>
      <c r="G795">
        <f t="shared" si="156"/>
        <v>39178952.895976119</v>
      </c>
      <c r="H795">
        <v>6000000</v>
      </c>
      <c r="I795">
        <v>0.09</v>
      </c>
      <c r="J795">
        <f t="shared" si="166"/>
        <v>156862745.09803921</v>
      </c>
      <c r="K795">
        <f t="shared" si="157"/>
        <v>1824.6199269128635</v>
      </c>
      <c r="L795">
        <f t="shared" si="158"/>
        <v>20273.554743476263</v>
      </c>
      <c r="N795">
        <v>20000000000</v>
      </c>
      <c r="O795" s="2">
        <f t="shared" si="159"/>
        <v>6.4417173655881834</v>
      </c>
      <c r="P795" s="2">
        <f t="shared" si="160"/>
        <v>1.9589476447988059E-3</v>
      </c>
      <c r="Q795" s="2">
        <f t="shared" si="161"/>
        <v>3.0410332115214395E-4</v>
      </c>
      <c r="R795">
        <v>120000</v>
      </c>
      <c r="S795">
        <f t="shared" si="162"/>
        <v>122980.39215686274</v>
      </c>
      <c r="T795">
        <f t="shared" si="163"/>
        <v>7346.0621474967847</v>
      </c>
      <c r="U795">
        <f t="shared" si="164"/>
        <v>81622.912749964278</v>
      </c>
      <c r="V795">
        <f t="shared" si="165"/>
        <v>157737520.34740019</v>
      </c>
    </row>
    <row r="796" spans="5:22" x14ac:dyDescent="0.15">
      <c r="E796" s="1">
        <v>44082</v>
      </c>
      <c r="F796">
        <f t="shared" si="155"/>
        <v>128991210056.86171</v>
      </c>
      <c r="G796">
        <f t="shared" si="156"/>
        <v>39199226.450719595</v>
      </c>
      <c r="H796">
        <v>6000000</v>
      </c>
      <c r="I796">
        <v>0.09</v>
      </c>
      <c r="J796">
        <f t="shared" si="166"/>
        <v>156862745.09803921</v>
      </c>
      <c r="K796">
        <f t="shared" si="157"/>
        <v>1823.3440759307482</v>
      </c>
      <c r="L796">
        <f t="shared" si="158"/>
        <v>20259.378621452757</v>
      </c>
      <c r="N796">
        <v>20000000000</v>
      </c>
      <c r="O796" s="2">
        <f t="shared" si="159"/>
        <v>6.4495605028430854</v>
      </c>
      <c r="P796" s="2">
        <f t="shared" si="160"/>
        <v>1.9599613225359798E-3</v>
      </c>
      <c r="Q796" s="2">
        <f t="shared" si="161"/>
        <v>3.0389067932179138E-4</v>
      </c>
      <c r="R796">
        <v>120000</v>
      </c>
      <c r="S796">
        <f t="shared" si="162"/>
        <v>122980.39215686274</v>
      </c>
      <c r="T796">
        <f t="shared" si="163"/>
        <v>7346.6458799487145</v>
      </c>
      <c r="U796">
        <f t="shared" si="164"/>
        <v>81629.398666096837</v>
      </c>
      <c r="V796">
        <f t="shared" si="165"/>
        <v>157942123.65230703</v>
      </c>
    </row>
    <row r="797" spans="5:22" x14ac:dyDescent="0.15">
      <c r="E797" s="1">
        <v>44083</v>
      </c>
      <c r="F797">
        <f t="shared" si="155"/>
        <v>129148072801.95975</v>
      </c>
      <c r="G797">
        <f t="shared" si="156"/>
        <v>39219485.829341047</v>
      </c>
      <c r="H797">
        <v>6000000</v>
      </c>
      <c r="I797">
        <v>0.09</v>
      </c>
      <c r="J797">
        <f t="shared" si="166"/>
        <v>156862745.09803921</v>
      </c>
      <c r="K797">
        <f t="shared" si="157"/>
        <v>1822.0706656373388</v>
      </c>
      <c r="L797">
        <f t="shared" si="158"/>
        <v>20245.229618192654</v>
      </c>
      <c r="N797">
        <v>20000000000</v>
      </c>
      <c r="O797" s="2">
        <f t="shared" si="159"/>
        <v>6.4574036400979873</v>
      </c>
      <c r="P797" s="2">
        <f t="shared" si="160"/>
        <v>1.9609742914670522E-3</v>
      </c>
      <c r="Q797" s="2">
        <f t="shared" si="161"/>
        <v>3.0367844427288979E-4</v>
      </c>
      <c r="R797">
        <v>120000</v>
      </c>
      <c r="S797">
        <f t="shared" si="162"/>
        <v>122980.39215686274</v>
      </c>
      <c r="T797">
        <f t="shared" si="163"/>
        <v>7347.2284957269703</v>
      </c>
      <c r="U797">
        <f t="shared" si="164"/>
        <v>81635.872174744116</v>
      </c>
      <c r="V797">
        <f t="shared" si="165"/>
        <v>158146733.44312999</v>
      </c>
    </row>
    <row r="798" spans="5:22" x14ac:dyDescent="0.15">
      <c r="E798" s="1">
        <v>44084</v>
      </c>
      <c r="F798">
        <f t="shared" si="155"/>
        <v>129304935547.05779</v>
      </c>
      <c r="G798">
        <f t="shared" si="156"/>
        <v>39239731.058959238</v>
      </c>
      <c r="H798">
        <v>6000000</v>
      </c>
      <c r="I798">
        <v>0.09</v>
      </c>
      <c r="J798">
        <f t="shared" si="166"/>
        <v>156862745.09803921</v>
      </c>
      <c r="K798">
        <f t="shared" si="157"/>
        <v>1820.7996884084339</v>
      </c>
      <c r="L798">
        <f t="shared" si="158"/>
        <v>20231.107648982601</v>
      </c>
      <c r="N798">
        <v>20000000000</v>
      </c>
      <c r="O798" s="2">
        <f t="shared" si="159"/>
        <v>6.4652467773528892</v>
      </c>
      <c r="P798" s="2">
        <f t="shared" si="160"/>
        <v>1.9619865529479619E-3</v>
      </c>
      <c r="Q798" s="2">
        <f t="shared" si="161"/>
        <v>3.0346661473473898E-4</v>
      </c>
      <c r="R798">
        <v>120000</v>
      </c>
      <c r="S798">
        <f t="shared" si="162"/>
        <v>122980.39215686274</v>
      </c>
      <c r="T798">
        <f t="shared" si="163"/>
        <v>7347.809998319809</v>
      </c>
      <c r="U798">
        <f t="shared" si="164"/>
        <v>81642.333314664545</v>
      </c>
      <c r="V798">
        <f t="shared" si="165"/>
        <v>158351349.7074616</v>
      </c>
    </row>
    <row r="799" spans="5:22" x14ac:dyDescent="0.15">
      <c r="E799" s="1">
        <v>44085</v>
      </c>
      <c r="F799">
        <f t="shared" si="155"/>
        <v>129461798292.15582</v>
      </c>
      <c r="G799">
        <f t="shared" si="156"/>
        <v>39259962.166608222</v>
      </c>
      <c r="H799">
        <v>6000000</v>
      </c>
      <c r="I799">
        <v>0.09</v>
      </c>
      <c r="J799">
        <f t="shared" si="166"/>
        <v>156862745.09803921</v>
      </c>
      <c r="K799">
        <f t="shared" si="157"/>
        <v>1819.5311366528583</v>
      </c>
      <c r="L799">
        <f t="shared" si="158"/>
        <v>20217.012629476205</v>
      </c>
      <c r="N799">
        <v>20000000000</v>
      </c>
      <c r="O799" s="2">
        <f t="shared" si="159"/>
        <v>6.4730899146077912</v>
      </c>
      <c r="P799" s="2">
        <f t="shared" si="160"/>
        <v>1.9629981083304111E-3</v>
      </c>
      <c r="Q799" s="2">
        <f t="shared" si="161"/>
        <v>3.0325518944214301E-4</v>
      </c>
      <c r="R799">
        <v>120000</v>
      </c>
      <c r="S799">
        <f t="shared" si="162"/>
        <v>122980.39215686274</v>
      </c>
      <c r="T799">
        <f t="shared" si="163"/>
        <v>7348.3903912003734</v>
      </c>
      <c r="U799">
        <f t="shared" si="164"/>
        <v>81648.782124448597</v>
      </c>
      <c r="V799">
        <f t="shared" si="165"/>
        <v>158555972.43293312</v>
      </c>
    </row>
    <row r="800" spans="5:22" x14ac:dyDescent="0.15">
      <c r="E800" s="1">
        <v>44086</v>
      </c>
      <c r="F800">
        <f t="shared" si="155"/>
        <v>129618661037.25386</v>
      </c>
      <c r="G800">
        <f t="shared" si="156"/>
        <v>39280179.179237701</v>
      </c>
      <c r="H800">
        <v>6000000</v>
      </c>
      <c r="I800">
        <v>0.09</v>
      </c>
      <c r="J800">
        <f t="shared" si="166"/>
        <v>156862745.09803921</v>
      </c>
      <c r="K800">
        <f t="shared" si="157"/>
        <v>1818.2650028122789</v>
      </c>
      <c r="L800">
        <f t="shared" si="158"/>
        <v>20202.944475691987</v>
      </c>
      <c r="N800">
        <v>20000000000</v>
      </c>
      <c r="O800" s="2">
        <f t="shared" si="159"/>
        <v>6.4809330518626931</v>
      </c>
      <c r="P800" s="2">
        <f t="shared" si="160"/>
        <v>1.9640089589618849E-3</v>
      </c>
      <c r="Q800" s="2">
        <f t="shared" si="161"/>
        <v>3.0304416713537979E-4</v>
      </c>
      <c r="R800">
        <v>120000</v>
      </c>
      <c r="S800">
        <f t="shared" si="162"/>
        <v>122980.39215686274</v>
      </c>
      <c r="T800">
        <f t="shared" si="163"/>
        <v>7348.9696778267844</v>
      </c>
      <c r="U800">
        <f t="shared" si="164"/>
        <v>81655.218642519831</v>
      </c>
      <c r="V800">
        <f t="shared" si="165"/>
        <v>158760601.60721445</v>
      </c>
    </row>
    <row r="801" spans="5:22" x14ac:dyDescent="0.15">
      <c r="E801" s="1">
        <v>44087</v>
      </c>
      <c r="F801">
        <f t="shared" si="155"/>
        <v>129775523782.3519</v>
      </c>
      <c r="G801">
        <f t="shared" si="156"/>
        <v>39300382.123713396</v>
      </c>
      <c r="H801">
        <v>6000000</v>
      </c>
      <c r="I801">
        <v>0.09</v>
      </c>
      <c r="J801">
        <f t="shared" si="166"/>
        <v>156862745.09803921</v>
      </c>
      <c r="K801">
        <f t="shared" si="157"/>
        <v>1817.0012793610238</v>
      </c>
      <c r="L801">
        <f t="shared" si="158"/>
        <v>20188.903104011377</v>
      </c>
      <c r="N801">
        <v>20000000000</v>
      </c>
      <c r="O801" s="2">
        <f t="shared" si="159"/>
        <v>6.488776189117595</v>
      </c>
      <c r="P801" s="2">
        <f t="shared" si="160"/>
        <v>1.9650191061856698E-3</v>
      </c>
      <c r="Q801" s="2">
        <f t="shared" si="161"/>
        <v>3.0283354656017062E-4</v>
      </c>
      <c r="R801">
        <v>120000</v>
      </c>
      <c r="S801">
        <f t="shared" si="162"/>
        <v>122980.39215686274</v>
      </c>
      <c r="T801">
        <f t="shared" si="163"/>
        <v>7349.547861642217</v>
      </c>
      <c r="U801">
        <f t="shared" si="164"/>
        <v>81661.642907135742</v>
      </c>
      <c r="V801">
        <f t="shared" si="165"/>
        <v>158965237.21801385</v>
      </c>
    </row>
    <row r="802" spans="5:22" x14ac:dyDescent="0.15">
      <c r="E802" s="1">
        <v>44088</v>
      </c>
      <c r="F802">
        <f t="shared" si="155"/>
        <v>129932386527.44994</v>
      </c>
      <c r="G802">
        <f t="shared" si="156"/>
        <v>39320571.026817411</v>
      </c>
      <c r="H802">
        <v>6000000</v>
      </c>
      <c r="I802">
        <v>0.09</v>
      </c>
      <c r="J802">
        <f t="shared" si="166"/>
        <v>156862745.09803921</v>
      </c>
      <c r="K802">
        <f t="shared" si="157"/>
        <v>1815.739958805902</v>
      </c>
      <c r="L802">
        <f t="shared" si="158"/>
        <v>20174.888431176689</v>
      </c>
      <c r="N802">
        <v>20000000000</v>
      </c>
      <c r="O802" s="2">
        <f t="shared" si="159"/>
        <v>6.4966193263724969</v>
      </c>
      <c r="P802" s="2">
        <f t="shared" si="160"/>
        <v>1.9660285513408704E-3</v>
      </c>
      <c r="Q802" s="2">
        <f t="shared" si="161"/>
        <v>3.026233264676503E-4</v>
      </c>
      <c r="R802">
        <v>120000</v>
      </c>
      <c r="S802">
        <f t="shared" si="162"/>
        <v>122980.39215686274</v>
      </c>
      <c r="T802">
        <f t="shared" si="163"/>
        <v>7350.1249460749859</v>
      </c>
      <c r="U802">
        <f t="shared" si="164"/>
        <v>81668.054956388733</v>
      </c>
      <c r="V802">
        <f t="shared" si="165"/>
        <v>159169879.25307786</v>
      </c>
    </row>
    <row r="803" spans="5:22" x14ac:dyDescent="0.15">
      <c r="E803" s="1">
        <v>44089</v>
      </c>
      <c r="F803">
        <f t="shared" si="155"/>
        <v>130089249272.54797</v>
      </c>
      <c r="G803">
        <f t="shared" si="156"/>
        <v>39340745.915248588</v>
      </c>
      <c r="H803">
        <v>6000000</v>
      </c>
      <c r="I803">
        <v>0.09</v>
      </c>
      <c r="J803">
        <f t="shared" si="166"/>
        <v>156862745.09803921</v>
      </c>
      <c r="K803">
        <f t="shared" si="157"/>
        <v>1814.4810336860228</v>
      </c>
      <c r="L803">
        <f t="shared" si="158"/>
        <v>20160.900374289144</v>
      </c>
      <c r="N803">
        <v>20000000000</v>
      </c>
      <c r="O803" s="2">
        <f t="shared" si="159"/>
        <v>6.5044624636273989</v>
      </c>
      <c r="P803" s="2">
        <f t="shared" si="160"/>
        <v>1.9670372957624293E-3</v>
      </c>
      <c r="Q803" s="2">
        <f t="shared" si="161"/>
        <v>3.0241350561433709E-4</v>
      </c>
      <c r="R803">
        <v>120000</v>
      </c>
      <c r="S803">
        <f t="shared" si="162"/>
        <v>122980.39215686274</v>
      </c>
      <c r="T803">
        <f t="shared" si="163"/>
        <v>7350.7009345386259</v>
      </c>
      <c r="U803">
        <f t="shared" si="164"/>
        <v>81674.454828206959</v>
      </c>
      <c r="V803">
        <f t="shared" si="165"/>
        <v>159374527.70019111</v>
      </c>
    </row>
    <row r="804" spans="5:22" x14ac:dyDescent="0.15">
      <c r="E804" s="1">
        <v>44090</v>
      </c>
      <c r="F804">
        <f t="shared" si="155"/>
        <v>130246112017.64601</v>
      </c>
      <c r="G804">
        <f t="shared" si="156"/>
        <v>39360906.815622874</v>
      </c>
      <c r="H804">
        <v>6000000</v>
      </c>
      <c r="I804">
        <v>0.09</v>
      </c>
      <c r="J804">
        <f t="shared" si="166"/>
        <v>156862745.09803921</v>
      </c>
      <c r="K804">
        <f t="shared" si="157"/>
        <v>1813.22449657262</v>
      </c>
      <c r="L804">
        <f t="shared" si="158"/>
        <v>20146.938850806888</v>
      </c>
      <c r="N804">
        <v>20000000000</v>
      </c>
      <c r="O804" s="2">
        <f t="shared" si="159"/>
        <v>6.5123056008823008</v>
      </c>
      <c r="P804" s="2">
        <f t="shared" si="160"/>
        <v>1.9680453407811436E-3</v>
      </c>
      <c r="Q804" s="2">
        <f t="shared" si="161"/>
        <v>3.022040827621033E-4</v>
      </c>
      <c r="R804">
        <v>120000</v>
      </c>
      <c r="S804">
        <f t="shared" si="162"/>
        <v>122980.39215686274</v>
      </c>
      <c r="T804">
        <f t="shared" si="163"/>
        <v>7351.2758304319786</v>
      </c>
      <c r="U804">
        <f t="shared" si="164"/>
        <v>81680.842560355319</v>
      </c>
      <c r="V804">
        <f t="shared" si="165"/>
        <v>159579182.54717618</v>
      </c>
    </row>
    <row r="805" spans="5:22" x14ac:dyDescent="0.15">
      <c r="E805" s="1">
        <v>44091</v>
      </c>
      <c r="F805">
        <f t="shared" si="155"/>
        <v>130402974762.74405</v>
      </c>
      <c r="G805">
        <f t="shared" si="156"/>
        <v>39381053.754473679</v>
      </c>
      <c r="H805">
        <v>6000000</v>
      </c>
      <c r="I805">
        <v>0.09</v>
      </c>
      <c r="J805">
        <f t="shared" si="166"/>
        <v>156862745.09803921</v>
      </c>
      <c r="K805">
        <f t="shared" si="157"/>
        <v>1811.9703400688734</v>
      </c>
      <c r="L805">
        <f t="shared" si="158"/>
        <v>20133.00377854304</v>
      </c>
      <c r="N805">
        <v>20000000000</v>
      </c>
      <c r="O805" s="2">
        <f t="shared" si="159"/>
        <v>6.5201487381372027</v>
      </c>
      <c r="P805" s="2">
        <f t="shared" si="160"/>
        <v>1.9690526877236838E-3</v>
      </c>
      <c r="Q805" s="2">
        <f t="shared" si="161"/>
        <v>3.0199505667814557E-4</v>
      </c>
      <c r="R805">
        <v>120000</v>
      </c>
      <c r="S805">
        <f t="shared" si="162"/>
        <v>122980.39215686274</v>
      </c>
      <c r="T805">
        <f t="shared" si="163"/>
        <v>7351.8496371392639</v>
      </c>
      <c r="U805">
        <f t="shared" si="164"/>
        <v>81687.218190436266</v>
      </c>
      <c r="V805">
        <f t="shared" si="165"/>
        <v>159783843.7818934</v>
      </c>
    </row>
    <row r="806" spans="5:22" x14ac:dyDescent="0.15">
      <c r="E806" s="1">
        <v>44092</v>
      </c>
      <c r="F806">
        <f t="shared" si="155"/>
        <v>130559837507.84209</v>
      </c>
      <c r="G806">
        <f t="shared" si="156"/>
        <v>39401186.758252218</v>
      </c>
      <c r="H806">
        <v>6000000</v>
      </c>
      <c r="I806">
        <v>0.09</v>
      </c>
      <c r="J806">
        <f t="shared" si="166"/>
        <v>156862745.09803921</v>
      </c>
      <c r="K806">
        <f t="shared" si="157"/>
        <v>1810.7185568097348</v>
      </c>
      <c r="L806">
        <f t="shared" si="158"/>
        <v>20119.095075663721</v>
      </c>
      <c r="N806">
        <v>20000000000</v>
      </c>
      <c r="O806" s="2">
        <f t="shared" si="159"/>
        <v>6.5279918753921047</v>
      </c>
      <c r="P806" s="2">
        <f t="shared" si="160"/>
        <v>1.9700593379126108E-3</v>
      </c>
      <c r="Q806" s="2">
        <f t="shared" si="161"/>
        <v>3.0178642613495579E-4</v>
      </c>
      <c r="R806">
        <v>120000</v>
      </c>
      <c r="S806">
        <f t="shared" si="162"/>
        <v>122980.39215686274</v>
      </c>
      <c r="T806">
        <f t="shared" si="163"/>
        <v>7352.4223580301705</v>
      </c>
      <c r="U806">
        <f t="shared" si="164"/>
        <v>81693.581755890787</v>
      </c>
      <c r="V806">
        <f t="shared" si="165"/>
        <v>159988511.3922407</v>
      </c>
    </row>
    <row r="807" spans="5:22" x14ac:dyDescent="0.15">
      <c r="E807" s="1">
        <v>44093</v>
      </c>
      <c r="F807">
        <f t="shared" si="155"/>
        <v>130716700252.94012</v>
      </c>
      <c r="G807">
        <f t="shared" si="156"/>
        <v>39421305.853327885</v>
      </c>
      <c r="H807">
        <v>6000000</v>
      </c>
      <c r="I807">
        <v>0.09</v>
      </c>
      <c r="J807">
        <f t="shared" si="166"/>
        <v>156862745.09803921</v>
      </c>
      <c r="K807">
        <f t="shared" si="157"/>
        <v>1809.4691394617516</v>
      </c>
      <c r="L807">
        <f t="shared" si="158"/>
        <v>20105.212660686131</v>
      </c>
      <c r="N807">
        <v>20000000000</v>
      </c>
      <c r="O807" s="2">
        <f t="shared" si="159"/>
        <v>6.5358350126470066</v>
      </c>
      <c r="P807" s="2">
        <f t="shared" si="160"/>
        <v>1.9710652926663943E-3</v>
      </c>
      <c r="Q807" s="2">
        <f t="shared" si="161"/>
        <v>3.0157818991029197E-4</v>
      </c>
      <c r="R807">
        <v>120000</v>
      </c>
      <c r="S807">
        <f t="shared" si="162"/>
        <v>122980.39215686274</v>
      </c>
      <c r="T807">
        <f t="shared" si="163"/>
        <v>7352.993996459928</v>
      </c>
      <c r="U807">
        <f t="shared" si="164"/>
        <v>81699.933293999202</v>
      </c>
      <c r="V807">
        <f t="shared" si="165"/>
        <v>160193185.36615345</v>
      </c>
    </row>
    <row r="808" spans="5:22" x14ac:dyDescent="0.15">
      <c r="E808" s="1">
        <v>44094</v>
      </c>
      <c r="F808">
        <f t="shared" si="155"/>
        <v>130873562998.03816</v>
      </c>
      <c r="G808">
        <f t="shared" si="156"/>
        <v>39441411.06598857</v>
      </c>
      <c r="H808">
        <v>6000000</v>
      </c>
      <c r="I808">
        <v>0.09</v>
      </c>
      <c r="J808">
        <f t="shared" si="166"/>
        <v>156862745.09803921</v>
      </c>
      <c r="K808">
        <f t="shared" si="157"/>
        <v>1808.222080722895</v>
      </c>
      <c r="L808">
        <f t="shared" si="158"/>
        <v>20091.356452476612</v>
      </c>
      <c r="N808">
        <v>20000000000</v>
      </c>
      <c r="O808" s="2">
        <f t="shared" si="159"/>
        <v>6.5436781499019085</v>
      </c>
      <c r="P808" s="2">
        <f t="shared" si="160"/>
        <v>1.9720705532994287E-3</v>
      </c>
      <c r="Q808" s="2">
        <f t="shared" si="161"/>
        <v>3.0137034678714915E-4</v>
      </c>
      <c r="R808">
        <v>120000</v>
      </c>
      <c r="S808">
        <f t="shared" si="162"/>
        <v>122980.39215686274</v>
      </c>
      <c r="T808">
        <f t="shared" si="163"/>
        <v>7353.5645557693915</v>
      </c>
      <c r="U808">
        <f t="shared" si="164"/>
        <v>81706.272841882135</v>
      </c>
      <c r="V808">
        <f t="shared" si="165"/>
        <v>160397865.69160432</v>
      </c>
    </row>
    <row r="809" spans="5:22" x14ac:dyDescent="0.15">
      <c r="E809" s="1">
        <v>44095</v>
      </c>
      <c r="F809">
        <f t="shared" ref="F809:F872" si="167">F808+J808</f>
        <v>131030425743.1362</v>
      </c>
      <c r="G809">
        <f t="shared" ref="G809:G872" si="168">G808+L808</f>
        <v>39461502.42244105</v>
      </c>
      <c r="H809">
        <v>6000000</v>
      </c>
      <c r="I809">
        <v>0.09</v>
      </c>
      <c r="J809">
        <f t="shared" si="166"/>
        <v>156862745.09803921</v>
      </c>
      <c r="K809">
        <f t="shared" ref="K809:K872" si="169">H809*G809/F809</f>
        <v>1806.9773733223869</v>
      </c>
      <c r="L809">
        <f t="shared" ref="L809:L872" si="170">K809/I809</f>
        <v>20077.526370248743</v>
      </c>
      <c r="N809">
        <v>20000000000</v>
      </c>
      <c r="O809" s="2">
        <f t="shared" ref="O809:O872" si="171">F809/N809</f>
        <v>6.5515212871568096</v>
      </c>
      <c r="P809" s="2">
        <f t="shared" ref="P809:P872" si="172">G809/N809</f>
        <v>1.9730751211220524E-3</v>
      </c>
      <c r="Q809" s="2">
        <f t="shared" ref="Q809:Q872" si="173">G809/F809</f>
        <v>3.0116289555373111E-4</v>
      </c>
      <c r="R809">
        <v>120000</v>
      </c>
      <c r="S809">
        <f t="shared" ref="S809:S872" si="174">J809*49%/75000000*R809</f>
        <v>122980.39215686274</v>
      </c>
      <c r="T809">
        <f t="shared" ref="T809:T872" si="175">V809/F809*H809</f>
        <v>7354.1340392851134</v>
      </c>
      <c r="U809">
        <f t="shared" ref="U809:U872" si="176">T809/I809</f>
        <v>81712.600436501263</v>
      </c>
      <c r="V809">
        <f t="shared" ref="V809:V872" si="177">V808+U808+S809</f>
        <v>160602552.35660306</v>
      </c>
    </row>
    <row r="810" spans="5:22" x14ac:dyDescent="0.15">
      <c r="E810" s="1">
        <v>44096</v>
      </c>
      <c r="F810">
        <f t="shared" si="167"/>
        <v>131187288488.23424</v>
      </c>
      <c r="G810">
        <f t="shared" si="168"/>
        <v>39481579.9488113</v>
      </c>
      <c r="H810">
        <v>6000000</v>
      </c>
      <c r="I810">
        <v>0.09</v>
      </c>
      <c r="J810">
        <f t="shared" si="166"/>
        <v>156862745.09803921</v>
      </c>
      <c r="K810">
        <f t="shared" si="169"/>
        <v>1805.7350100205299</v>
      </c>
      <c r="L810">
        <f t="shared" si="170"/>
        <v>20063.722333561444</v>
      </c>
      <c r="N810">
        <v>20000000000</v>
      </c>
      <c r="O810" s="2">
        <f t="shared" si="171"/>
        <v>6.5593644244117115</v>
      </c>
      <c r="P810" s="2">
        <f t="shared" si="172"/>
        <v>1.9740789974405648E-3</v>
      </c>
      <c r="Q810" s="2">
        <f t="shared" si="173"/>
        <v>3.0095583500342165E-4</v>
      </c>
      <c r="R810">
        <v>120000</v>
      </c>
      <c r="S810">
        <f t="shared" si="174"/>
        <v>122980.39215686274</v>
      </c>
      <c r="T810">
        <f t="shared" si="175"/>
        <v>7354.7024503194325</v>
      </c>
      <c r="U810">
        <f t="shared" si="176"/>
        <v>81718.916114660358</v>
      </c>
      <c r="V810">
        <f t="shared" si="177"/>
        <v>160807245.34919643</v>
      </c>
    </row>
    <row r="811" spans="5:22" x14ac:dyDescent="0.15">
      <c r="E811" s="1">
        <v>44097</v>
      </c>
      <c r="F811">
        <f t="shared" si="167"/>
        <v>131344151233.33228</v>
      </c>
      <c r="G811">
        <f t="shared" si="168"/>
        <v>39501643.671144858</v>
      </c>
      <c r="H811">
        <v>6000000</v>
      </c>
      <c r="I811">
        <v>0.09</v>
      </c>
      <c r="J811">
        <f t="shared" si="166"/>
        <v>156862745.09803921</v>
      </c>
      <c r="K811">
        <f t="shared" si="169"/>
        <v>1804.4949836085373</v>
      </c>
      <c r="L811">
        <f t="shared" si="170"/>
        <v>20049.94426231708</v>
      </c>
      <c r="N811">
        <v>20000000000</v>
      </c>
      <c r="O811" s="2">
        <f t="shared" si="171"/>
        <v>6.5672075616666135</v>
      </c>
      <c r="P811" s="2">
        <f t="shared" si="172"/>
        <v>1.9750821835572427E-3</v>
      </c>
      <c r="Q811" s="2">
        <f t="shared" si="173"/>
        <v>3.0074916393475618E-4</v>
      </c>
      <c r="R811">
        <v>120000</v>
      </c>
      <c r="S811">
        <f t="shared" si="174"/>
        <v>122980.39215686274</v>
      </c>
      <c r="T811">
        <f t="shared" si="175"/>
        <v>7355.2697921705394</v>
      </c>
      <c r="U811">
        <f t="shared" si="176"/>
        <v>81725.219913006003</v>
      </c>
      <c r="V811">
        <f t="shared" si="177"/>
        <v>161011944.65746796</v>
      </c>
    </row>
    <row r="812" spans="5:22" x14ac:dyDescent="0.15">
      <c r="E812" s="1">
        <v>44098</v>
      </c>
      <c r="F812">
        <f t="shared" si="167"/>
        <v>131501013978.43031</v>
      </c>
      <c r="G812">
        <f t="shared" si="168"/>
        <v>39521693.615407176</v>
      </c>
      <c r="H812">
        <v>6000000</v>
      </c>
      <c r="I812">
        <v>0.09</v>
      </c>
      <c r="J812">
        <f t="shared" si="166"/>
        <v>156862745.09803921</v>
      </c>
      <c r="K812">
        <f t="shared" si="169"/>
        <v>1803.2572869083638</v>
      </c>
      <c r="L812">
        <f t="shared" si="170"/>
        <v>20036.192076759598</v>
      </c>
      <c r="N812">
        <v>20000000000</v>
      </c>
      <c r="O812" s="2">
        <f t="shared" si="171"/>
        <v>6.5750506989215154</v>
      </c>
      <c r="P812" s="2">
        <f t="shared" si="172"/>
        <v>1.9760846807703588E-3</v>
      </c>
      <c r="Q812" s="2">
        <f t="shared" si="173"/>
        <v>3.0054288115139393E-4</v>
      </c>
      <c r="R812">
        <v>120000</v>
      </c>
      <c r="S812">
        <f t="shared" si="174"/>
        <v>122980.39215686274</v>
      </c>
      <c r="T812">
        <f t="shared" si="175"/>
        <v>7355.8360681225631</v>
      </c>
      <c r="U812">
        <f t="shared" si="176"/>
        <v>81731.51186802848</v>
      </c>
      <c r="V812">
        <f t="shared" si="177"/>
        <v>161216650.26953784</v>
      </c>
    </row>
    <row r="813" spans="5:22" x14ac:dyDescent="0.15">
      <c r="E813" s="1">
        <v>44099</v>
      </c>
      <c r="F813">
        <f t="shared" si="167"/>
        <v>131657876723.52835</v>
      </c>
      <c r="G813">
        <f t="shared" si="168"/>
        <v>39541729.807483934</v>
      </c>
      <c r="H813">
        <v>6000000</v>
      </c>
      <c r="I813">
        <v>0.09</v>
      </c>
      <c r="J813">
        <f t="shared" si="166"/>
        <v>156862745.09803921</v>
      </c>
      <c r="K813">
        <f t="shared" si="169"/>
        <v>1802.0219127725381</v>
      </c>
      <c r="L813">
        <f t="shared" si="170"/>
        <v>20022.465697472646</v>
      </c>
      <c r="N813">
        <v>20000000000</v>
      </c>
      <c r="O813" s="2">
        <f t="shared" si="171"/>
        <v>6.5828938361764173</v>
      </c>
      <c r="P813" s="2">
        <f t="shared" si="172"/>
        <v>1.9770864903741968E-3</v>
      </c>
      <c r="Q813" s="2">
        <f t="shared" si="173"/>
        <v>3.003369854620897E-4</v>
      </c>
      <c r="R813">
        <v>120000</v>
      </c>
      <c r="S813">
        <f t="shared" si="174"/>
        <v>122980.39215686274</v>
      </c>
      <c r="T813">
        <f t="shared" si="175"/>
        <v>7356.4012814456428</v>
      </c>
      <c r="U813">
        <f t="shared" si="176"/>
        <v>81737.792016062696</v>
      </c>
      <c r="V813">
        <f t="shared" si="177"/>
        <v>161421362.17356274</v>
      </c>
    </row>
    <row r="814" spans="5:22" x14ac:dyDescent="0.15">
      <c r="E814" s="1">
        <v>44100</v>
      </c>
      <c r="F814">
        <f t="shared" si="167"/>
        <v>131814739468.62639</v>
      </c>
      <c r="G814">
        <f t="shared" si="168"/>
        <v>39561752.273181409</v>
      </c>
      <c r="H814">
        <v>6000000</v>
      </c>
      <c r="I814">
        <v>0.09</v>
      </c>
      <c r="J814">
        <f t="shared" si="166"/>
        <v>156862745.09803921</v>
      </c>
      <c r="K814">
        <f t="shared" si="169"/>
        <v>1800.7888540839979</v>
      </c>
      <c r="L814">
        <f t="shared" si="170"/>
        <v>20008.765045377753</v>
      </c>
      <c r="N814">
        <v>20000000000</v>
      </c>
      <c r="O814" s="2">
        <f t="shared" si="171"/>
        <v>6.5907369734313193</v>
      </c>
      <c r="P814" s="2">
        <f t="shared" si="172"/>
        <v>1.9780876136590705E-3</v>
      </c>
      <c r="Q814" s="2">
        <f t="shared" si="173"/>
        <v>3.0013147568066633E-4</v>
      </c>
      <c r="R814">
        <v>120000</v>
      </c>
      <c r="S814">
        <f t="shared" si="174"/>
        <v>122980.39215686274</v>
      </c>
      <c r="T814">
        <f t="shared" si="175"/>
        <v>7356.9654353960059</v>
      </c>
      <c r="U814">
        <f t="shared" si="176"/>
        <v>81744.060393288964</v>
      </c>
      <c r="V814">
        <f t="shared" si="177"/>
        <v>161626080.35773566</v>
      </c>
    </row>
    <row r="815" spans="5:22" x14ac:dyDescent="0.15">
      <c r="E815" s="1">
        <v>44101</v>
      </c>
      <c r="F815">
        <f t="shared" si="167"/>
        <v>131971602213.72443</v>
      </c>
      <c r="G815">
        <f t="shared" si="168"/>
        <v>39581761.038226783</v>
      </c>
      <c r="H815">
        <v>6000000</v>
      </c>
      <c r="I815">
        <v>0.09</v>
      </c>
      <c r="J815">
        <f t="shared" si="166"/>
        <v>156862745.09803921</v>
      </c>
      <c r="K815">
        <f t="shared" si="169"/>
        <v>1799.5581037559214</v>
      </c>
      <c r="L815">
        <f t="shared" si="170"/>
        <v>19995.090041732459</v>
      </c>
      <c r="N815">
        <v>20000000000</v>
      </c>
      <c r="O815" s="2">
        <f t="shared" si="171"/>
        <v>6.5985801106862212</v>
      </c>
      <c r="P815" s="2">
        <f t="shared" si="172"/>
        <v>1.9790880519113393E-3</v>
      </c>
      <c r="Q815" s="2">
        <f t="shared" si="173"/>
        <v>2.999263506259869E-4</v>
      </c>
      <c r="R815">
        <v>120000</v>
      </c>
      <c r="S815">
        <f t="shared" si="174"/>
        <v>122980.39215686274</v>
      </c>
      <c r="T815">
        <f t="shared" si="175"/>
        <v>7357.5285332160429</v>
      </c>
      <c r="U815">
        <f t="shared" si="176"/>
        <v>81750.317035733809</v>
      </c>
      <c r="V815">
        <f t="shared" si="177"/>
        <v>161830804.81028584</v>
      </c>
    </row>
    <row r="816" spans="5:22" x14ac:dyDescent="0.15">
      <c r="E816" s="1">
        <v>44102</v>
      </c>
      <c r="F816">
        <f t="shared" si="167"/>
        <v>132128464958.82246</v>
      </c>
      <c r="G816">
        <f t="shared" si="168"/>
        <v>39601756.128268518</v>
      </c>
      <c r="H816">
        <v>6000000</v>
      </c>
      <c r="I816">
        <v>0.09</v>
      </c>
      <c r="J816">
        <f t="shared" si="166"/>
        <v>156862745.09803921</v>
      </c>
      <c r="K816">
        <f t="shared" si="169"/>
        <v>1798.3296547315665</v>
      </c>
      <c r="L816">
        <f t="shared" si="170"/>
        <v>19981.440608128516</v>
      </c>
      <c r="N816">
        <v>20000000000</v>
      </c>
      <c r="O816" s="2">
        <f t="shared" si="171"/>
        <v>6.6064232479411231</v>
      </c>
      <c r="P816" s="2">
        <f t="shared" si="172"/>
        <v>1.9800878064134258E-3</v>
      </c>
      <c r="Q816" s="2">
        <f t="shared" si="173"/>
        <v>2.9972160912192778E-4</v>
      </c>
      <c r="R816">
        <v>120000</v>
      </c>
      <c r="S816">
        <f t="shared" si="174"/>
        <v>122980.39215686274</v>
      </c>
      <c r="T816">
        <f t="shared" si="175"/>
        <v>7358.0905781343836</v>
      </c>
      <c r="U816">
        <f t="shared" si="176"/>
        <v>81756.561979270933</v>
      </c>
      <c r="V816">
        <f t="shared" si="177"/>
        <v>162035535.51947844</v>
      </c>
    </row>
    <row r="817" spans="5:22" x14ac:dyDescent="0.15">
      <c r="E817" s="1">
        <v>44103</v>
      </c>
      <c r="F817">
        <f t="shared" si="167"/>
        <v>132285327703.9205</v>
      </c>
      <c r="G817">
        <f t="shared" si="168"/>
        <v>39621737.568876646</v>
      </c>
      <c r="H817">
        <v>6000000</v>
      </c>
      <c r="I817">
        <v>0.09</v>
      </c>
      <c r="J817">
        <f t="shared" si="166"/>
        <v>156862745.09803921</v>
      </c>
      <c r="K817">
        <f t="shared" si="169"/>
        <v>1797.1034999841054</v>
      </c>
      <c r="L817">
        <f t="shared" si="170"/>
        <v>19967.81666649006</v>
      </c>
      <c r="N817">
        <v>20000000000</v>
      </c>
      <c r="O817" s="2">
        <f t="shared" si="171"/>
        <v>6.6142663851960251</v>
      </c>
      <c r="P817" s="2">
        <f t="shared" si="172"/>
        <v>1.9810868784438324E-3</v>
      </c>
      <c r="Q817" s="2">
        <f t="shared" si="173"/>
        <v>2.995172499973509E-4</v>
      </c>
      <c r="R817">
        <v>120000</v>
      </c>
      <c r="S817">
        <f t="shared" si="174"/>
        <v>122980.39215686274</v>
      </c>
      <c r="T817">
        <f t="shared" si="175"/>
        <v>7358.6515733659689</v>
      </c>
      <c r="U817">
        <f t="shared" si="176"/>
        <v>81762.795259621882</v>
      </c>
      <c r="V817">
        <f t="shared" si="177"/>
        <v>162240272.47361457</v>
      </c>
    </row>
    <row r="818" spans="5:22" x14ac:dyDescent="0.15">
      <c r="E818" s="1">
        <v>44104</v>
      </c>
      <c r="F818">
        <f t="shared" si="167"/>
        <v>132442190449.01854</v>
      </c>
      <c r="G818">
        <f t="shared" si="168"/>
        <v>39641705.385543138</v>
      </c>
      <c r="H818">
        <v>6000000</v>
      </c>
      <c r="I818">
        <v>0.09</v>
      </c>
      <c r="J818">
        <f t="shared" si="166"/>
        <v>156862745.09803921</v>
      </c>
      <c r="K818">
        <f t="shared" si="169"/>
        <v>1795.8796325164628</v>
      </c>
      <c r="L818">
        <f t="shared" si="170"/>
        <v>19954.218139071811</v>
      </c>
      <c r="N818">
        <v>20000000000</v>
      </c>
      <c r="O818" s="2">
        <f t="shared" si="171"/>
        <v>6.622109522450927</v>
      </c>
      <c r="P818" s="2">
        <f t="shared" si="172"/>
        <v>1.9820852692771567E-3</v>
      </c>
      <c r="Q818" s="2">
        <f t="shared" si="173"/>
        <v>2.9931327208607719E-4</v>
      </c>
      <c r="R818">
        <v>120000</v>
      </c>
      <c r="S818">
        <f t="shared" si="174"/>
        <v>122980.39215686274</v>
      </c>
      <c r="T818">
        <f t="shared" si="175"/>
        <v>7359.2115221121303</v>
      </c>
      <c r="U818">
        <f t="shared" si="176"/>
        <v>81769.016912357009</v>
      </c>
      <c r="V818">
        <f t="shared" si="177"/>
        <v>162445015.66103107</v>
      </c>
    </row>
    <row r="819" spans="5:22" x14ac:dyDescent="0.15">
      <c r="E819" s="1">
        <v>44105</v>
      </c>
      <c r="F819">
        <f t="shared" si="167"/>
        <v>132599053194.11658</v>
      </c>
      <c r="G819">
        <f t="shared" si="168"/>
        <v>39661659.603682213</v>
      </c>
      <c r="H819">
        <v>6000000</v>
      </c>
      <c r="I819">
        <v>0.09</v>
      </c>
      <c r="J819">
        <f t="shared" si="166"/>
        <v>156862745.09803921</v>
      </c>
      <c r="K819">
        <f t="shared" si="169"/>
        <v>1794.6580453611566</v>
      </c>
      <c r="L819">
        <f t="shared" si="170"/>
        <v>19940.644948457295</v>
      </c>
      <c r="N819">
        <v>20000000000</v>
      </c>
      <c r="O819" s="2">
        <f t="shared" si="171"/>
        <v>6.6299526597058289</v>
      </c>
      <c r="P819" s="2">
        <f t="shared" si="172"/>
        <v>1.9830829801841107E-3</v>
      </c>
      <c r="Q819" s="2">
        <f t="shared" si="173"/>
        <v>2.9910967422685944E-4</v>
      </c>
      <c r="R819">
        <v>120000</v>
      </c>
      <c r="S819">
        <f t="shared" si="174"/>
        <v>122980.39215686274</v>
      </c>
      <c r="T819">
        <f t="shared" si="175"/>
        <v>7359.7704275606575</v>
      </c>
      <c r="U819">
        <f t="shared" si="176"/>
        <v>81775.226972896198</v>
      </c>
      <c r="V819">
        <f t="shared" si="177"/>
        <v>162649765.07010031</v>
      </c>
    </row>
    <row r="820" spans="5:22" x14ac:dyDescent="0.15">
      <c r="E820" s="1">
        <v>44106</v>
      </c>
      <c r="F820">
        <f t="shared" si="167"/>
        <v>132755915939.21461</v>
      </c>
      <c r="G820">
        <f t="shared" si="168"/>
        <v>39681600.248630673</v>
      </c>
      <c r="H820">
        <v>6000000</v>
      </c>
      <c r="I820">
        <v>0.09</v>
      </c>
      <c r="J820">
        <f t="shared" si="166"/>
        <v>156862745.09803921</v>
      </c>
      <c r="K820">
        <f t="shared" si="169"/>
        <v>1793.4387315801346</v>
      </c>
      <c r="L820">
        <f t="shared" si="170"/>
        <v>19927.097017557051</v>
      </c>
      <c r="N820">
        <v>20000000000</v>
      </c>
      <c r="O820" s="2">
        <f t="shared" si="171"/>
        <v>6.6377957969607309</v>
      </c>
      <c r="P820" s="2">
        <f t="shared" si="172"/>
        <v>1.9840800124315337E-3</v>
      </c>
      <c r="Q820" s="2">
        <f t="shared" si="173"/>
        <v>2.9890645526335576E-4</v>
      </c>
      <c r="R820">
        <v>120000</v>
      </c>
      <c r="S820">
        <f t="shared" si="174"/>
        <v>122980.39215686274</v>
      </c>
      <c r="T820">
        <f t="shared" si="175"/>
        <v>7360.328292885878</v>
      </c>
      <c r="U820">
        <f t="shared" si="176"/>
        <v>81781.425476509758</v>
      </c>
      <c r="V820">
        <f t="shared" si="177"/>
        <v>162854520.68923008</v>
      </c>
    </row>
    <row r="821" spans="5:22" x14ac:dyDescent="0.15">
      <c r="E821" s="1">
        <v>44107</v>
      </c>
      <c r="F821">
        <f t="shared" si="167"/>
        <v>132912778684.31265</v>
      </c>
      <c r="G821">
        <f t="shared" si="168"/>
        <v>39701527.345648229</v>
      </c>
      <c r="H821">
        <v>6000000</v>
      </c>
      <c r="I821">
        <v>0.09</v>
      </c>
      <c r="J821">
        <f t="shared" si="166"/>
        <v>156862745.09803921</v>
      </c>
      <c r="K821">
        <f t="shared" si="169"/>
        <v>1792.2216842646189</v>
      </c>
      <c r="L821">
        <f t="shared" si="170"/>
        <v>19913.574269606877</v>
      </c>
      <c r="N821">
        <v>20000000000</v>
      </c>
      <c r="O821" s="2">
        <f t="shared" si="171"/>
        <v>6.6456389342156328</v>
      </c>
      <c r="P821" s="2">
        <f t="shared" si="172"/>
        <v>1.9850763672824116E-3</v>
      </c>
      <c r="Q821" s="2">
        <f t="shared" si="173"/>
        <v>2.9870361404410315E-4</v>
      </c>
      <c r="R821">
        <v>120000</v>
      </c>
      <c r="S821">
        <f t="shared" si="174"/>
        <v>122980.39215686274</v>
      </c>
      <c r="T821">
        <f t="shared" si="175"/>
        <v>7360.885121248718</v>
      </c>
      <c r="U821">
        <f t="shared" si="176"/>
        <v>81787.612458319098</v>
      </c>
      <c r="V821">
        <f t="shared" si="177"/>
        <v>163059282.50686347</v>
      </c>
    </row>
    <row r="822" spans="5:22" x14ac:dyDescent="0.15">
      <c r="E822" s="1">
        <v>44108</v>
      </c>
      <c r="F822">
        <f t="shared" si="167"/>
        <v>133069641429.41069</v>
      </c>
      <c r="G822">
        <f t="shared" si="168"/>
        <v>39721440.919917837</v>
      </c>
      <c r="H822">
        <v>6000000</v>
      </c>
      <c r="I822">
        <v>0.09</v>
      </c>
      <c r="J822">
        <f t="shared" si="166"/>
        <v>156862745.09803921</v>
      </c>
      <c r="K822">
        <f t="shared" si="169"/>
        <v>1791.0068965349469</v>
      </c>
      <c r="L822">
        <f t="shared" si="170"/>
        <v>19900.076628166076</v>
      </c>
      <c r="N822">
        <v>20000000000</v>
      </c>
      <c r="O822" s="2">
        <f t="shared" si="171"/>
        <v>6.6534820714705347</v>
      </c>
      <c r="P822" s="2">
        <f t="shared" si="172"/>
        <v>1.9860720459958917E-3</v>
      </c>
      <c r="Q822" s="2">
        <f t="shared" si="173"/>
        <v>2.9850114942249115E-4</v>
      </c>
      <c r="R822">
        <v>120000</v>
      </c>
      <c r="S822">
        <f t="shared" si="174"/>
        <v>122980.39215686274</v>
      </c>
      <c r="T822">
        <f t="shared" si="175"/>
        <v>7361.440915796793</v>
      </c>
      <c r="U822">
        <f t="shared" si="176"/>
        <v>81793.787953297709</v>
      </c>
      <c r="V822">
        <f t="shared" si="177"/>
        <v>163264050.51147866</v>
      </c>
    </row>
    <row r="823" spans="5:22" x14ac:dyDescent="0.15">
      <c r="E823" s="1">
        <v>44109</v>
      </c>
      <c r="F823">
        <f t="shared" si="167"/>
        <v>133226504174.50873</v>
      </c>
      <c r="G823">
        <f t="shared" si="168"/>
        <v>39741340.996546</v>
      </c>
      <c r="H823">
        <v>6000000</v>
      </c>
      <c r="I823">
        <v>0.09</v>
      </c>
      <c r="J823">
        <f t="shared" si="166"/>
        <v>156862745.09803921</v>
      </c>
      <c r="K823">
        <f t="shared" si="169"/>
        <v>1789.7943615404129</v>
      </c>
      <c r="L823">
        <f t="shared" si="170"/>
        <v>19886.6040171157</v>
      </c>
      <c r="N823">
        <v>20000000000</v>
      </c>
      <c r="O823" s="2">
        <f t="shared" si="171"/>
        <v>6.6613252087254367</v>
      </c>
      <c r="P823" s="2">
        <f t="shared" si="172"/>
        <v>1.9870670498273002E-3</v>
      </c>
      <c r="Q823" s="2">
        <f t="shared" si="173"/>
        <v>2.982990602567355E-4</v>
      </c>
      <c r="R823">
        <v>120000</v>
      </c>
      <c r="S823">
        <f t="shared" si="174"/>
        <v>122980.39215686274</v>
      </c>
      <c r="T823">
        <f t="shared" si="175"/>
        <v>7361.9956796644638</v>
      </c>
      <c r="U823">
        <f t="shared" si="176"/>
        <v>81799.951996271819</v>
      </c>
      <c r="V823">
        <f t="shared" si="177"/>
        <v>163468824.69158882</v>
      </c>
    </row>
    <row r="824" spans="5:22" x14ac:dyDescent="0.15">
      <c r="E824" s="1">
        <v>44110</v>
      </c>
      <c r="F824">
        <f t="shared" si="167"/>
        <v>133383366919.60677</v>
      </c>
      <c r="G824">
        <f t="shared" si="168"/>
        <v>39761227.600563116</v>
      </c>
      <c r="H824">
        <v>6000000</v>
      </c>
      <c r="I824">
        <v>0.09</v>
      </c>
      <c r="J824">
        <f t="shared" si="166"/>
        <v>156862745.09803921</v>
      </c>
      <c r="K824">
        <f t="shared" si="169"/>
        <v>1788.5840724591151</v>
      </c>
      <c r="L824">
        <f t="shared" si="170"/>
        <v>19873.156360656834</v>
      </c>
      <c r="N824">
        <v>20000000000</v>
      </c>
      <c r="O824" s="2">
        <f t="shared" si="171"/>
        <v>6.6691683459803386</v>
      </c>
      <c r="P824" s="2">
        <f t="shared" si="172"/>
        <v>1.9880613800281558E-3</v>
      </c>
      <c r="Q824" s="2">
        <f t="shared" si="173"/>
        <v>2.9809734540985251E-4</v>
      </c>
      <c r="R824">
        <v>120000</v>
      </c>
      <c r="S824">
        <f t="shared" si="174"/>
        <v>122980.39215686274</v>
      </c>
      <c r="T824">
        <f t="shared" si="175"/>
        <v>7362.5494159729151</v>
      </c>
      <c r="U824">
        <f t="shared" si="176"/>
        <v>81806.104621921288</v>
      </c>
      <c r="V824">
        <f t="shared" si="177"/>
        <v>163673605.03574196</v>
      </c>
    </row>
    <row r="825" spans="5:22" x14ac:dyDescent="0.15">
      <c r="E825" s="1">
        <v>44111</v>
      </c>
      <c r="F825">
        <f t="shared" si="167"/>
        <v>133540229664.7048</v>
      </c>
      <c r="G825">
        <f t="shared" si="168"/>
        <v>39781100.756923772</v>
      </c>
      <c r="H825">
        <v>6000000</v>
      </c>
      <c r="I825">
        <v>0.09</v>
      </c>
      <c r="J825">
        <f t="shared" si="166"/>
        <v>156862745.09803921</v>
      </c>
      <c r="K825">
        <f t="shared" si="169"/>
        <v>1787.3760224977987</v>
      </c>
      <c r="L825">
        <f t="shared" si="170"/>
        <v>19859.733583308876</v>
      </c>
      <c r="N825">
        <v>20000000000</v>
      </c>
      <c r="O825" s="2">
        <f t="shared" si="171"/>
        <v>6.6770114832352405</v>
      </c>
      <c r="P825" s="2">
        <f t="shared" si="172"/>
        <v>1.9890550378461884E-3</v>
      </c>
      <c r="Q825" s="2">
        <f t="shared" si="173"/>
        <v>2.9789600374963311E-4</v>
      </c>
      <c r="R825">
        <v>120000</v>
      </c>
      <c r="S825">
        <f t="shared" si="174"/>
        <v>122980.39215686274</v>
      </c>
      <c r="T825">
        <f t="shared" si="175"/>
        <v>7363.1021278302223</v>
      </c>
      <c r="U825">
        <f t="shared" si="176"/>
        <v>81812.245864780256</v>
      </c>
      <c r="V825">
        <f t="shared" si="177"/>
        <v>163878391.53252074</v>
      </c>
    </row>
    <row r="826" spans="5:22" x14ac:dyDescent="0.15">
      <c r="E826" s="1">
        <v>44112</v>
      </c>
      <c r="F826">
        <f t="shared" si="167"/>
        <v>133697092409.80284</v>
      </c>
      <c r="G826">
        <f t="shared" si="168"/>
        <v>39800960.490507081</v>
      </c>
      <c r="H826">
        <v>6000000</v>
      </c>
      <c r="I826">
        <v>0.09</v>
      </c>
      <c r="J826">
        <f t="shared" si="166"/>
        <v>156862745.09803921</v>
      </c>
      <c r="K826">
        <f t="shared" si="169"/>
        <v>1786.1702048917032</v>
      </c>
      <c r="L826">
        <f t="shared" si="170"/>
        <v>19846.335609907816</v>
      </c>
      <c r="N826">
        <v>20000000000</v>
      </c>
      <c r="O826" s="2">
        <f t="shared" si="171"/>
        <v>6.6848546204901425</v>
      </c>
      <c r="P826" s="2">
        <f t="shared" si="172"/>
        <v>1.9900480245253539E-3</v>
      </c>
      <c r="Q826" s="2">
        <f t="shared" si="173"/>
        <v>2.9769503414861715E-4</v>
      </c>
      <c r="R826">
        <v>120000</v>
      </c>
      <c r="S826">
        <f t="shared" si="174"/>
        <v>122980.39215686274</v>
      </c>
      <c r="T826">
        <f t="shared" si="175"/>
        <v>7363.653818331426</v>
      </c>
      <c r="U826">
        <f t="shared" si="176"/>
        <v>81818.375759238072</v>
      </c>
      <c r="V826">
        <f t="shared" si="177"/>
        <v>164083184.17054239</v>
      </c>
    </row>
    <row r="827" spans="5:22" x14ac:dyDescent="0.15">
      <c r="E827" s="1">
        <v>44113</v>
      </c>
      <c r="F827">
        <f t="shared" si="167"/>
        <v>133853955154.90088</v>
      </c>
      <c r="G827">
        <f t="shared" si="168"/>
        <v>39820806.826116987</v>
      </c>
      <c r="H827">
        <v>6000000</v>
      </c>
      <c r="I827">
        <v>0.09</v>
      </c>
      <c r="J827">
        <f t="shared" si="166"/>
        <v>156862745.09803921</v>
      </c>
      <c r="K827">
        <f t="shared" si="169"/>
        <v>1784.9666129044076</v>
      </c>
      <c r="L827">
        <f t="shared" si="170"/>
        <v>19832.96236560453</v>
      </c>
      <c r="N827">
        <v>20000000000</v>
      </c>
      <c r="O827" s="2">
        <f t="shared" si="171"/>
        <v>6.6926977577450444</v>
      </c>
      <c r="P827" s="2">
        <f t="shared" si="172"/>
        <v>1.9910403413058494E-3</v>
      </c>
      <c r="Q827" s="2">
        <f t="shared" si="173"/>
        <v>2.9749443548406795E-4</v>
      </c>
      <c r="R827">
        <v>120000</v>
      </c>
      <c r="S827">
        <f t="shared" si="174"/>
        <v>122980.39215686274</v>
      </c>
      <c r="T827">
        <f t="shared" si="175"/>
        <v>7364.2044905586035</v>
      </c>
      <c r="U827">
        <f t="shared" si="176"/>
        <v>81824.494339540048</v>
      </c>
      <c r="V827">
        <f t="shared" si="177"/>
        <v>164287982.9384585</v>
      </c>
    </row>
    <row r="828" spans="5:22" x14ac:dyDescent="0.15">
      <c r="E828" s="1">
        <v>44114</v>
      </c>
      <c r="F828">
        <f t="shared" si="167"/>
        <v>134010817899.99892</v>
      </c>
      <c r="G828">
        <f t="shared" si="168"/>
        <v>39840639.788482592</v>
      </c>
      <c r="H828">
        <v>6000000</v>
      </c>
      <c r="I828">
        <v>0.09</v>
      </c>
      <c r="J828">
        <f t="shared" si="166"/>
        <v>156862745.09803921</v>
      </c>
      <c r="K828">
        <f t="shared" si="169"/>
        <v>1783.7652398276832</v>
      </c>
      <c r="L828">
        <f t="shared" si="170"/>
        <v>19819.613775863148</v>
      </c>
      <c r="N828">
        <v>20000000000</v>
      </c>
      <c r="O828" s="2">
        <f t="shared" si="171"/>
        <v>6.7005408949999454</v>
      </c>
      <c r="P828" s="2">
        <f t="shared" si="172"/>
        <v>1.9920319894241294E-3</v>
      </c>
      <c r="Q828" s="2">
        <f t="shared" si="173"/>
        <v>2.9729420663794718E-4</v>
      </c>
      <c r="R828">
        <v>120000</v>
      </c>
      <c r="S828">
        <f t="shared" si="174"/>
        <v>122980.39215686274</v>
      </c>
      <c r="T828">
        <f t="shared" si="175"/>
        <v>7364.7541475809276</v>
      </c>
      <c r="U828">
        <f t="shared" si="176"/>
        <v>81830.601639788089</v>
      </c>
      <c r="V828">
        <f t="shared" si="177"/>
        <v>164492787.8249549</v>
      </c>
    </row>
    <row r="829" spans="5:22" x14ac:dyDescent="0.15">
      <c r="E829" s="1">
        <v>44115</v>
      </c>
      <c r="F829">
        <f t="shared" si="167"/>
        <v>134167680645.09695</v>
      </c>
      <c r="G829">
        <f t="shared" si="168"/>
        <v>39860459.402258456</v>
      </c>
      <c r="H829">
        <v>6000000</v>
      </c>
      <c r="I829">
        <v>0.09</v>
      </c>
      <c r="J829">
        <f t="shared" si="166"/>
        <v>156862745.09803921</v>
      </c>
      <c r="K829">
        <f t="shared" si="169"/>
        <v>1782.5660789813373</v>
      </c>
      <c r="L829">
        <f t="shared" si="170"/>
        <v>19806.289766459304</v>
      </c>
      <c r="N829">
        <v>20000000000</v>
      </c>
      <c r="O829" s="2">
        <f t="shared" si="171"/>
        <v>6.7083840322548474</v>
      </c>
      <c r="P829" s="2">
        <f t="shared" si="172"/>
        <v>1.9930229701129228E-3</v>
      </c>
      <c r="Q829" s="2">
        <f t="shared" si="173"/>
        <v>2.9709434649688953E-4</v>
      </c>
      <c r="R829">
        <v>120000</v>
      </c>
      <c r="S829">
        <f t="shared" si="174"/>
        <v>122980.39215686274</v>
      </c>
      <c r="T829">
        <f t="shared" si="175"/>
        <v>7365.3027924547469</v>
      </c>
      <c r="U829">
        <f t="shared" si="176"/>
        <v>81836.697693941634</v>
      </c>
      <c r="V829">
        <f t="shared" si="177"/>
        <v>164697598.81875154</v>
      </c>
    </row>
    <row r="830" spans="5:22" x14ac:dyDescent="0.15">
      <c r="E830" s="1">
        <v>44116</v>
      </c>
      <c r="F830">
        <f t="shared" si="167"/>
        <v>134324543390.19499</v>
      </c>
      <c r="G830">
        <f t="shared" si="168"/>
        <v>39880265.692024916</v>
      </c>
      <c r="H830">
        <v>6000000</v>
      </c>
      <c r="I830">
        <v>0.09</v>
      </c>
      <c r="J830">
        <f t="shared" si="166"/>
        <v>156862745.09803921</v>
      </c>
      <c r="K830">
        <f t="shared" si="169"/>
        <v>1781.369123713067</v>
      </c>
      <c r="L830">
        <f t="shared" si="170"/>
        <v>19792.990263478521</v>
      </c>
      <c r="N830">
        <v>20000000000</v>
      </c>
      <c r="O830" s="2">
        <f t="shared" si="171"/>
        <v>6.7162271695097493</v>
      </c>
      <c r="P830" s="2">
        <f t="shared" si="172"/>
        <v>1.994013284601246E-3</v>
      </c>
      <c r="Q830" s="2">
        <f t="shared" si="173"/>
        <v>2.9689485395217782E-4</v>
      </c>
      <c r="R830">
        <v>120000</v>
      </c>
      <c r="S830">
        <f t="shared" si="174"/>
        <v>122980.39215686274</v>
      </c>
      <c r="T830">
        <f t="shared" si="175"/>
        <v>7365.8504282236509</v>
      </c>
      <c r="U830">
        <f t="shared" si="176"/>
        <v>81842.782535818347</v>
      </c>
      <c r="V830">
        <f t="shared" si="177"/>
        <v>164902415.90860236</v>
      </c>
    </row>
    <row r="831" spans="5:22" x14ac:dyDescent="0.15">
      <c r="E831" s="1">
        <v>44117</v>
      </c>
      <c r="F831">
        <f t="shared" si="167"/>
        <v>134481406135.29303</v>
      </c>
      <c r="G831">
        <f t="shared" si="168"/>
        <v>39900058.682288393</v>
      </c>
      <c r="H831">
        <v>6000000</v>
      </c>
      <c r="I831">
        <v>0.09</v>
      </c>
      <c r="J831">
        <f t="shared" si="166"/>
        <v>156862745.09803921</v>
      </c>
      <c r="K831">
        <f t="shared" si="169"/>
        <v>1780.1743673983092</v>
      </c>
      <c r="L831">
        <f t="shared" si="170"/>
        <v>19779.715193314547</v>
      </c>
      <c r="N831">
        <v>20000000000</v>
      </c>
      <c r="O831" s="2">
        <f t="shared" si="171"/>
        <v>6.7240703067646512</v>
      </c>
      <c r="P831" s="2">
        <f t="shared" si="172"/>
        <v>1.9950029341144196E-3</v>
      </c>
      <c r="Q831" s="2">
        <f t="shared" si="173"/>
        <v>2.9669572789971818E-4</v>
      </c>
      <c r="R831">
        <v>120000</v>
      </c>
      <c r="S831">
        <f t="shared" si="174"/>
        <v>122980.39215686274</v>
      </c>
      <c r="T831">
        <f t="shared" si="175"/>
        <v>7366.3970579185361</v>
      </c>
      <c r="U831">
        <f t="shared" si="176"/>
        <v>81848.856199094851</v>
      </c>
      <c r="V831">
        <f t="shared" si="177"/>
        <v>165107239.08329505</v>
      </c>
    </row>
    <row r="832" spans="5:22" x14ac:dyDescent="0.15">
      <c r="E832" s="1">
        <v>44118</v>
      </c>
      <c r="F832">
        <f t="shared" si="167"/>
        <v>134638268880.39107</v>
      </c>
      <c r="G832">
        <f t="shared" si="168"/>
        <v>39919838.39748171</v>
      </c>
      <c r="H832">
        <v>6000000</v>
      </c>
      <c r="I832">
        <v>0.09</v>
      </c>
      <c r="J832">
        <f t="shared" si="166"/>
        <v>156862745.09803921</v>
      </c>
      <c r="K832">
        <f t="shared" si="169"/>
        <v>1778.981803440093</v>
      </c>
      <c r="L832">
        <f t="shared" si="170"/>
        <v>19766.464482667699</v>
      </c>
      <c r="N832">
        <v>20000000000</v>
      </c>
      <c r="O832" s="2">
        <f t="shared" si="171"/>
        <v>6.7319134440195532</v>
      </c>
      <c r="P832" s="2">
        <f t="shared" si="172"/>
        <v>1.9959919198740857E-3</v>
      </c>
      <c r="Q832" s="2">
        <f t="shared" si="173"/>
        <v>2.964969672400155E-4</v>
      </c>
      <c r="R832">
        <v>120000</v>
      </c>
      <c r="S832">
        <f t="shared" si="174"/>
        <v>122980.39215686274</v>
      </c>
      <c r="T832">
        <f t="shared" si="175"/>
        <v>7366.9426845576736</v>
      </c>
      <c r="U832">
        <f t="shared" si="176"/>
        <v>81854.91871730749</v>
      </c>
      <c r="V832">
        <f t="shared" si="177"/>
        <v>165312068.331651</v>
      </c>
    </row>
    <row r="833" spans="5:22" x14ac:dyDescent="0.15">
      <c r="E833" s="1">
        <v>44119</v>
      </c>
      <c r="F833">
        <f t="shared" si="167"/>
        <v>134795131625.48911</v>
      </c>
      <c r="G833">
        <f t="shared" si="168"/>
        <v>39939604.861964375</v>
      </c>
      <c r="H833">
        <v>6000000</v>
      </c>
      <c r="I833">
        <v>0.09</v>
      </c>
      <c r="J833">
        <f t="shared" si="166"/>
        <v>156862745.09803921</v>
      </c>
      <c r="K833">
        <f t="shared" si="169"/>
        <v>1777.7914252688925</v>
      </c>
      <c r="L833">
        <f t="shared" si="170"/>
        <v>19753.238058543251</v>
      </c>
      <c r="N833">
        <v>20000000000</v>
      </c>
      <c r="O833" s="2">
        <f t="shared" si="171"/>
        <v>6.7397565812744551</v>
      </c>
      <c r="P833" s="2">
        <f t="shared" si="172"/>
        <v>1.9969802430982188E-3</v>
      </c>
      <c r="Q833" s="2">
        <f t="shared" si="173"/>
        <v>2.9629857087814875E-4</v>
      </c>
      <c r="R833">
        <v>120000</v>
      </c>
      <c r="S833">
        <f t="shared" si="174"/>
        <v>122980.39215686274</v>
      </c>
      <c r="T833">
        <f t="shared" si="175"/>
        <v>7367.4873111467805</v>
      </c>
      <c r="U833">
        <f t="shared" si="176"/>
        <v>81860.970123853112</v>
      </c>
      <c r="V833">
        <f t="shared" si="177"/>
        <v>165516903.64252517</v>
      </c>
    </row>
    <row r="834" spans="5:22" x14ac:dyDescent="0.15">
      <c r="E834" s="1">
        <v>44120</v>
      </c>
      <c r="F834">
        <f t="shared" si="167"/>
        <v>134951994370.58714</v>
      </c>
      <c r="G834">
        <f t="shared" si="168"/>
        <v>39959358.100022919</v>
      </c>
      <c r="H834">
        <v>6000000</v>
      </c>
      <c r="I834">
        <v>0.09</v>
      </c>
      <c r="J834">
        <f t="shared" si="166"/>
        <v>156862745.09803921</v>
      </c>
      <c r="K834">
        <f t="shared" si="169"/>
        <v>1776.6032263424815</v>
      </c>
      <c r="L834">
        <f t="shared" si="170"/>
        <v>19740.035848249794</v>
      </c>
      <c r="N834">
        <v>20000000000</v>
      </c>
      <c r="O834" s="2">
        <f t="shared" si="171"/>
        <v>6.747599718529357</v>
      </c>
      <c r="P834" s="2">
        <f t="shared" si="172"/>
        <v>1.9979679050011459E-3</v>
      </c>
      <c r="Q834" s="2">
        <f t="shared" si="173"/>
        <v>2.9610053772374692E-4</v>
      </c>
      <c r="R834">
        <v>120000</v>
      </c>
      <c r="S834">
        <f t="shared" si="174"/>
        <v>122980.39215686274</v>
      </c>
      <c r="T834">
        <f t="shared" si="175"/>
        <v>7368.0309406790821</v>
      </c>
      <c r="U834">
        <f t="shared" si="176"/>
        <v>81867.010451989801</v>
      </c>
      <c r="V834">
        <f t="shared" si="177"/>
        <v>165721745.00480589</v>
      </c>
    </row>
    <row r="835" spans="5:22" x14ac:dyDescent="0.15">
      <c r="E835" s="1">
        <v>44121</v>
      </c>
      <c r="F835">
        <f t="shared" si="167"/>
        <v>135108857115.68518</v>
      </c>
      <c r="G835">
        <f t="shared" si="168"/>
        <v>39979098.135871172</v>
      </c>
      <c r="H835">
        <v>6000000</v>
      </c>
      <c r="I835">
        <v>0.09</v>
      </c>
      <c r="J835">
        <f t="shared" si="166"/>
        <v>156862745.09803921</v>
      </c>
      <c r="K835">
        <f t="shared" si="169"/>
        <v>1775.4172001457873</v>
      </c>
      <c r="L835">
        <f t="shared" si="170"/>
        <v>19726.857779397636</v>
      </c>
      <c r="N835">
        <v>20000000000</v>
      </c>
      <c r="O835" s="2">
        <f t="shared" si="171"/>
        <v>6.755442855784259</v>
      </c>
      <c r="P835" s="2">
        <f t="shared" si="172"/>
        <v>1.9989549067935585E-3</v>
      </c>
      <c r="Q835" s="2">
        <f t="shared" si="173"/>
        <v>2.9590286669096456E-4</v>
      </c>
      <c r="R835">
        <v>120000</v>
      </c>
      <c r="S835">
        <f t="shared" si="174"/>
        <v>122980.39215686274</v>
      </c>
      <c r="T835">
        <f t="shared" si="175"/>
        <v>7368.5735761353817</v>
      </c>
      <c r="U835">
        <f t="shared" si="176"/>
        <v>81873.039734837585</v>
      </c>
      <c r="V835">
        <f t="shared" si="177"/>
        <v>165926592.40741476</v>
      </c>
    </row>
    <row r="836" spans="5:22" x14ac:dyDescent="0.15">
      <c r="E836" s="1">
        <v>44122</v>
      </c>
      <c r="F836">
        <f t="shared" si="167"/>
        <v>135265719860.78322</v>
      </c>
      <c r="G836">
        <f t="shared" si="168"/>
        <v>39998824.993650571</v>
      </c>
      <c r="H836">
        <v>6000000</v>
      </c>
      <c r="I836">
        <v>0.09</v>
      </c>
      <c r="J836">
        <f t="shared" si="166"/>
        <v>156862745.09803921</v>
      </c>
      <c r="K836">
        <f t="shared" si="169"/>
        <v>1774.2333401907481</v>
      </c>
      <c r="L836">
        <f t="shared" si="170"/>
        <v>19713.703779897201</v>
      </c>
      <c r="N836">
        <v>20000000000</v>
      </c>
      <c r="O836" s="2">
        <f t="shared" si="171"/>
        <v>6.7632859930391609</v>
      </c>
      <c r="P836" s="2">
        <f t="shared" si="172"/>
        <v>1.9999412496825284E-3</v>
      </c>
      <c r="Q836" s="2">
        <f t="shared" si="173"/>
        <v>2.95705556698458E-4</v>
      </c>
      <c r="R836">
        <v>120000</v>
      </c>
      <c r="S836">
        <f t="shared" si="174"/>
        <v>122980.39215686274</v>
      </c>
      <c r="T836">
        <f t="shared" si="175"/>
        <v>7369.115220484121</v>
      </c>
      <c r="U836">
        <f t="shared" si="176"/>
        <v>81879.05800537912</v>
      </c>
      <c r="V836">
        <f t="shared" si="177"/>
        <v>166131445.83930647</v>
      </c>
    </row>
    <row r="837" spans="5:22" x14ac:dyDescent="0.15">
      <c r="E837" s="1">
        <v>44123</v>
      </c>
      <c r="F837">
        <f t="shared" si="167"/>
        <v>135422582605.88126</v>
      </c>
      <c r="G837">
        <f t="shared" si="168"/>
        <v>40018538.697430469</v>
      </c>
      <c r="H837">
        <v>6000000</v>
      </c>
      <c r="I837">
        <v>0.09</v>
      </c>
      <c r="J837">
        <f t="shared" si="166"/>
        <v>156862745.09803921</v>
      </c>
      <c r="K837">
        <f t="shared" si="169"/>
        <v>1773.0516400161684</v>
      </c>
      <c r="L837">
        <f t="shared" si="170"/>
        <v>19700.573777957427</v>
      </c>
      <c r="N837">
        <v>20000000000</v>
      </c>
      <c r="O837" s="2">
        <f t="shared" si="171"/>
        <v>6.7711291302940628</v>
      </c>
      <c r="P837" s="2">
        <f t="shared" si="172"/>
        <v>2.0009269348715236E-3</v>
      </c>
      <c r="Q837" s="2">
        <f t="shared" si="173"/>
        <v>2.9550860666936144E-4</v>
      </c>
      <c r="R837">
        <v>120000</v>
      </c>
      <c r="S837">
        <f t="shared" si="174"/>
        <v>122980.39215686274</v>
      </c>
      <c r="T837">
        <f t="shared" si="175"/>
        <v>7369.6558766814542</v>
      </c>
      <c r="U837">
        <f t="shared" si="176"/>
        <v>81885.065296460598</v>
      </c>
      <c r="V837">
        <f t="shared" si="177"/>
        <v>166336305.28946874</v>
      </c>
    </row>
    <row r="838" spans="5:22" x14ac:dyDescent="0.15">
      <c r="E838" s="1">
        <v>44124</v>
      </c>
      <c r="F838">
        <f t="shared" si="167"/>
        <v>135579445350.97929</v>
      </c>
      <c r="G838">
        <f t="shared" si="168"/>
        <v>40038239.271208428</v>
      </c>
      <c r="H838">
        <v>6000000</v>
      </c>
      <c r="I838">
        <v>0.09</v>
      </c>
      <c r="J838">
        <f t="shared" si="166"/>
        <v>156862745.09803921</v>
      </c>
      <c r="K838">
        <f t="shared" si="169"/>
        <v>1771.8720931875782</v>
      </c>
      <c r="L838">
        <f t="shared" si="170"/>
        <v>19687.467702084203</v>
      </c>
      <c r="N838">
        <v>20000000000</v>
      </c>
      <c r="O838" s="2">
        <f t="shared" si="171"/>
        <v>6.7789722675489648</v>
      </c>
      <c r="P838" s="2">
        <f t="shared" si="172"/>
        <v>2.0019119635604214E-3</v>
      </c>
      <c r="Q838" s="2">
        <f t="shared" si="173"/>
        <v>2.9531201553126306E-4</v>
      </c>
      <c r="R838">
        <v>120000</v>
      </c>
      <c r="S838">
        <f t="shared" si="174"/>
        <v>122980.39215686274</v>
      </c>
      <c r="T838">
        <f t="shared" si="175"/>
        <v>7370.1955476713038</v>
      </c>
      <c r="U838">
        <f t="shared" si="176"/>
        <v>81891.061640792264</v>
      </c>
      <c r="V838">
        <f t="shared" si="177"/>
        <v>166541170.74692208</v>
      </c>
    </row>
    <row r="839" spans="5:22" x14ac:dyDescent="0.15">
      <c r="E839" s="1">
        <v>44125</v>
      </c>
      <c r="F839">
        <f t="shared" si="167"/>
        <v>135736308096.07733</v>
      </c>
      <c r="G839">
        <f t="shared" si="168"/>
        <v>40057926.738910511</v>
      </c>
      <c r="H839">
        <v>6000000</v>
      </c>
      <c r="I839">
        <v>0.09</v>
      </c>
      <c r="J839">
        <f t="shared" si="166"/>
        <v>156862745.09803921</v>
      </c>
      <c r="K839">
        <f t="shared" si="169"/>
        <v>1770.6946932970907</v>
      </c>
      <c r="L839">
        <f t="shared" si="170"/>
        <v>19674.385481078785</v>
      </c>
      <c r="N839">
        <v>20000000000</v>
      </c>
      <c r="O839" s="2">
        <f t="shared" si="171"/>
        <v>6.7868154048038667</v>
      </c>
      <c r="P839" s="2">
        <f t="shared" si="172"/>
        <v>2.0028963369455254E-3</v>
      </c>
      <c r="Q839" s="2">
        <f t="shared" si="173"/>
        <v>2.9511578221618178E-4</v>
      </c>
      <c r="R839">
        <v>120000</v>
      </c>
      <c r="S839">
        <f t="shared" si="174"/>
        <v>122980.39215686274</v>
      </c>
      <c r="T839">
        <f t="shared" si="175"/>
        <v>7370.7342363854332</v>
      </c>
      <c r="U839">
        <f t="shared" si="176"/>
        <v>81897.047070949266</v>
      </c>
      <c r="V839">
        <f t="shared" si="177"/>
        <v>166746042.20071974</v>
      </c>
    </row>
    <row r="840" spans="5:22" x14ac:dyDescent="0.15">
      <c r="E840" s="1">
        <v>44126</v>
      </c>
      <c r="F840">
        <f t="shared" si="167"/>
        <v>135893170841.17537</v>
      </c>
      <c r="G840">
        <f t="shared" si="168"/>
        <v>40077601.124391593</v>
      </c>
      <c r="H840">
        <v>6000000</v>
      </c>
      <c r="I840">
        <v>0.09</v>
      </c>
      <c r="J840">
        <f t="shared" ref="J840:J903" si="178">H840/0.51*1.2/I840</f>
        <v>156862745.09803921</v>
      </c>
      <c r="K840">
        <f t="shared" si="169"/>
        <v>1769.5194339632624</v>
      </c>
      <c r="L840">
        <f t="shared" si="170"/>
        <v>19661.32704403625</v>
      </c>
      <c r="N840">
        <v>20000000000</v>
      </c>
      <c r="O840" s="2">
        <f t="shared" si="171"/>
        <v>6.7946585420587686</v>
      </c>
      <c r="P840" s="2">
        <f t="shared" si="172"/>
        <v>2.0038800562195798E-3</v>
      </c>
      <c r="Q840" s="2">
        <f t="shared" si="173"/>
        <v>2.9491990566054372E-4</v>
      </c>
      <c r="R840">
        <v>120000</v>
      </c>
      <c r="S840">
        <f t="shared" si="174"/>
        <v>122980.39215686274</v>
      </c>
      <c r="T840">
        <f t="shared" si="175"/>
        <v>7371.271945743506</v>
      </c>
      <c r="U840">
        <f t="shared" si="176"/>
        <v>81903.021619372288</v>
      </c>
      <c r="V840">
        <f t="shared" si="177"/>
        <v>166950919.63994756</v>
      </c>
    </row>
    <row r="841" spans="5:22" x14ac:dyDescent="0.15">
      <c r="E841" s="1">
        <v>44127</v>
      </c>
      <c r="F841">
        <f t="shared" si="167"/>
        <v>136050033586.27341</v>
      </c>
      <c r="G841">
        <f t="shared" si="168"/>
        <v>40097262.451435633</v>
      </c>
      <c r="H841">
        <v>6000000</v>
      </c>
      <c r="I841">
        <v>0.09</v>
      </c>
      <c r="J841">
        <f t="shared" si="178"/>
        <v>156862745.09803921</v>
      </c>
      <c r="K841">
        <f t="shared" si="169"/>
        <v>1768.3463088309534</v>
      </c>
      <c r="L841">
        <f t="shared" si="170"/>
        <v>19648.292320343928</v>
      </c>
      <c r="N841">
        <v>20000000000</v>
      </c>
      <c r="O841" s="2">
        <f t="shared" si="171"/>
        <v>6.8025016793136706</v>
      </c>
      <c r="P841" s="2">
        <f t="shared" si="172"/>
        <v>2.0048631225717817E-3</v>
      </c>
      <c r="Q841" s="2">
        <f t="shared" si="173"/>
        <v>2.9472438480515888E-4</v>
      </c>
      <c r="R841">
        <v>120000</v>
      </c>
      <c r="S841">
        <f t="shared" si="174"/>
        <v>122980.39215686274</v>
      </c>
      <c r="T841">
        <f t="shared" si="175"/>
        <v>7371.8086786531503</v>
      </c>
      <c r="U841">
        <f t="shared" si="176"/>
        <v>81908.985318368344</v>
      </c>
      <c r="V841">
        <f t="shared" si="177"/>
        <v>167155803.05372381</v>
      </c>
    </row>
    <row r="842" spans="5:22" x14ac:dyDescent="0.15">
      <c r="E842" s="1">
        <v>44128</v>
      </c>
      <c r="F842">
        <f t="shared" si="167"/>
        <v>136206896331.37144</v>
      </c>
      <c r="G842">
        <f t="shared" si="168"/>
        <v>40116910.743755974</v>
      </c>
      <c r="H842">
        <v>6000000</v>
      </c>
      <c r="I842">
        <v>0.09</v>
      </c>
      <c r="J842">
        <f t="shared" si="178"/>
        <v>156862745.09803921</v>
      </c>
      <c r="K842">
        <f t="shared" si="169"/>
        <v>1767.1753115711881</v>
      </c>
      <c r="L842">
        <f t="shared" si="170"/>
        <v>19635.281239679869</v>
      </c>
      <c r="N842">
        <v>20000000000</v>
      </c>
      <c r="O842" s="2">
        <f t="shared" si="171"/>
        <v>6.8103448165685725</v>
      </c>
      <c r="P842" s="2">
        <f t="shared" si="172"/>
        <v>2.0058455371877986E-3</v>
      </c>
      <c r="Q842" s="2">
        <f t="shared" si="173"/>
        <v>2.9452921859519801E-4</v>
      </c>
      <c r="R842">
        <v>120000</v>
      </c>
      <c r="S842">
        <f t="shared" si="174"/>
        <v>122980.39215686274</v>
      </c>
      <c r="T842">
        <f t="shared" si="175"/>
        <v>7372.3444380100245</v>
      </c>
      <c r="U842">
        <f t="shared" si="176"/>
        <v>81914.938200111385</v>
      </c>
      <c r="V842">
        <f t="shared" si="177"/>
        <v>167360692.43119904</v>
      </c>
    </row>
    <row r="843" spans="5:22" x14ac:dyDescent="0.15">
      <c r="E843" s="1">
        <v>44129</v>
      </c>
      <c r="F843">
        <f t="shared" si="167"/>
        <v>136363759076.46948</v>
      </c>
      <c r="G843">
        <f t="shared" si="168"/>
        <v>40136546.024995655</v>
      </c>
      <c r="H843">
        <v>6000000</v>
      </c>
      <c r="I843">
        <v>0.09</v>
      </c>
      <c r="J843">
        <f t="shared" si="178"/>
        <v>156862745.09803921</v>
      </c>
      <c r="K843">
        <f t="shared" si="169"/>
        <v>1766.0064358810198</v>
      </c>
      <c r="L843">
        <f t="shared" si="170"/>
        <v>19622.293732011331</v>
      </c>
      <c r="N843">
        <v>20000000000</v>
      </c>
      <c r="O843" s="2">
        <f t="shared" si="171"/>
        <v>6.8181879538234744</v>
      </c>
      <c r="P843" s="2">
        <f t="shared" si="172"/>
        <v>2.0068273012497826E-3</v>
      </c>
      <c r="Q843" s="2">
        <f t="shared" si="173"/>
        <v>2.9433440598016994E-4</v>
      </c>
      <c r="R843">
        <v>120000</v>
      </c>
      <c r="S843">
        <f t="shared" si="174"/>
        <v>122980.39215686274</v>
      </c>
      <c r="T843">
        <f t="shared" si="175"/>
        <v>7372.8792266978789</v>
      </c>
      <c r="U843">
        <f t="shared" si="176"/>
        <v>81920.880296643096</v>
      </c>
      <c r="V843">
        <f t="shared" si="177"/>
        <v>167565587.76155603</v>
      </c>
    </row>
    <row r="844" spans="5:22" x14ac:dyDescent="0.15">
      <c r="E844" s="1">
        <v>44130</v>
      </c>
      <c r="F844">
        <f t="shared" si="167"/>
        <v>136520621821.56752</v>
      </c>
      <c r="G844">
        <f t="shared" si="168"/>
        <v>40156168.318727665</v>
      </c>
      <c r="H844">
        <v>6000000</v>
      </c>
      <c r="I844">
        <v>0.09</v>
      </c>
      <c r="J844">
        <f t="shared" si="178"/>
        <v>156862745.09803921</v>
      </c>
      <c r="K844">
        <f t="shared" si="169"/>
        <v>1764.8396754833911</v>
      </c>
      <c r="L844">
        <f t="shared" si="170"/>
        <v>19609.329727593235</v>
      </c>
      <c r="N844">
        <v>20000000000</v>
      </c>
      <c r="O844" s="2">
        <f t="shared" si="171"/>
        <v>6.8260310910783764</v>
      </c>
      <c r="P844" s="2">
        <f t="shared" si="172"/>
        <v>2.0078084159363832E-3</v>
      </c>
      <c r="Q844" s="2">
        <f t="shared" si="173"/>
        <v>2.9413994591389854E-4</v>
      </c>
      <c r="R844">
        <v>120000</v>
      </c>
      <c r="S844">
        <f t="shared" si="174"/>
        <v>122980.39215686274</v>
      </c>
      <c r="T844">
        <f t="shared" si="175"/>
        <v>7373.4130475886177</v>
      </c>
      <c r="U844">
        <f t="shared" si="176"/>
        <v>81926.811639873529</v>
      </c>
      <c r="V844">
        <f t="shared" si="177"/>
        <v>167770489.03400955</v>
      </c>
    </row>
    <row r="845" spans="5:22" x14ac:dyDescent="0.15">
      <c r="E845" s="1">
        <v>44131</v>
      </c>
      <c r="F845">
        <f t="shared" si="167"/>
        <v>136677484566.66556</v>
      </c>
      <c r="G845">
        <f t="shared" si="168"/>
        <v>40175777.648455255</v>
      </c>
      <c r="H845">
        <v>6000000</v>
      </c>
      <c r="I845">
        <v>0.09</v>
      </c>
      <c r="J845">
        <f t="shared" si="178"/>
        <v>156862745.09803921</v>
      </c>
      <c r="K845">
        <f t="shared" si="169"/>
        <v>1763.6750241269999</v>
      </c>
      <c r="L845">
        <f t="shared" si="170"/>
        <v>19596.389156966667</v>
      </c>
      <c r="N845">
        <v>20000000000</v>
      </c>
      <c r="O845" s="2">
        <f t="shared" si="171"/>
        <v>6.8338742283332783</v>
      </c>
      <c r="P845" s="2">
        <f t="shared" si="172"/>
        <v>2.0087888824227625E-3</v>
      </c>
      <c r="Q845" s="2">
        <f t="shared" si="173"/>
        <v>2.9394583735449997E-4</v>
      </c>
      <c r="R845">
        <v>120000</v>
      </c>
      <c r="S845">
        <f t="shared" si="174"/>
        <v>122980.39215686274</v>
      </c>
      <c r="T845">
        <f t="shared" si="175"/>
        <v>7373.9459035423615</v>
      </c>
      <c r="U845">
        <f t="shared" si="176"/>
        <v>81932.732261581798</v>
      </c>
      <c r="V845">
        <f t="shared" si="177"/>
        <v>167975396.23780629</v>
      </c>
    </row>
    <row r="846" spans="5:22" x14ac:dyDescent="0.15">
      <c r="E846" s="1">
        <v>44132</v>
      </c>
      <c r="F846">
        <f t="shared" si="167"/>
        <v>136834347311.7636</v>
      </c>
      <c r="G846">
        <f t="shared" si="168"/>
        <v>40195374.037612222</v>
      </c>
      <c r="H846">
        <v>6000000</v>
      </c>
      <c r="I846">
        <v>0.09</v>
      </c>
      <c r="J846">
        <f t="shared" si="178"/>
        <v>156862745.09803921</v>
      </c>
      <c r="K846">
        <f t="shared" si="169"/>
        <v>1762.5124755861634</v>
      </c>
      <c r="L846">
        <f t="shared" si="170"/>
        <v>19583.471950957373</v>
      </c>
      <c r="N846">
        <v>20000000000</v>
      </c>
      <c r="O846" s="2">
        <f t="shared" si="171"/>
        <v>6.8417173655881802</v>
      </c>
      <c r="P846" s="2">
        <f t="shared" si="172"/>
        <v>2.0097687018806112E-3</v>
      </c>
      <c r="Q846" s="2">
        <f t="shared" si="173"/>
        <v>2.9375207926436058E-4</v>
      </c>
      <c r="R846">
        <v>120000</v>
      </c>
      <c r="S846">
        <f t="shared" si="174"/>
        <v>122980.39215686274</v>
      </c>
      <c r="T846">
        <f t="shared" si="175"/>
        <v>7374.4777974075078</v>
      </c>
      <c r="U846">
        <f t="shared" si="176"/>
        <v>81938.642193416759</v>
      </c>
      <c r="V846">
        <f t="shared" si="177"/>
        <v>168180309.36222473</v>
      </c>
    </row>
    <row r="847" spans="5:22" x14ac:dyDescent="0.15">
      <c r="E847" s="1">
        <v>44133</v>
      </c>
      <c r="F847">
        <f t="shared" si="167"/>
        <v>136991210056.86163</v>
      </c>
      <c r="G847">
        <f t="shared" si="168"/>
        <v>40214957.509563178</v>
      </c>
      <c r="H847">
        <v>6000000</v>
      </c>
      <c r="I847">
        <v>0.09</v>
      </c>
      <c r="J847">
        <f t="shared" si="178"/>
        <v>156862745.09803921</v>
      </c>
      <c r="K847">
        <f t="shared" si="169"/>
        <v>1761.3520236606839</v>
      </c>
      <c r="L847">
        <f t="shared" si="170"/>
        <v>19570.578040674267</v>
      </c>
      <c r="N847">
        <v>20000000000</v>
      </c>
      <c r="O847" s="2">
        <f t="shared" si="171"/>
        <v>6.8495605028430813</v>
      </c>
      <c r="P847" s="2">
        <f t="shared" si="172"/>
        <v>2.0107478754781589E-3</v>
      </c>
      <c r="Q847" s="2">
        <f t="shared" si="173"/>
        <v>2.9355867061011396E-4</v>
      </c>
      <c r="R847">
        <v>120000</v>
      </c>
      <c r="S847">
        <f t="shared" si="174"/>
        <v>122980.39215686274</v>
      </c>
      <c r="T847">
        <f t="shared" si="175"/>
        <v>7375.0087320207986</v>
      </c>
      <c r="U847">
        <f t="shared" si="176"/>
        <v>81944.541466897761</v>
      </c>
      <c r="V847">
        <f t="shared" si="177"/>
        <v>168385228.396575</v>
      </c>
    </row>
    <row r="848" spans="5:22" x14ac:dyDescent="0.15">
      <c r="E848" s="1">
        <v>44134</v>
      </c>
      <c r="F848">
        <f t="shared" si="167"/>
        <v>137148072801.95967</v>
      </c>
      <c r="G848">
        <f t="shared" si="168"/>
        <v>40234528.087603852</v>
      </c>
      <c r="H848">
        <v>6000000</v>
      </c>
      <c r="I848">
        <v>0.09</v>
      </c>
      <c r="J848">
        <f t="shared" si="178"/>
        <v>156862745.09803921</v>
      </c>
      <c r="K848">
        <f t="shared" si="169"/>
        <v>1760.1936621757161</v>
      </c>
      <c r="L848">
        <f t="shared" si="170"/>
        <v>19557.707357507956</v>
      </c>
      <c r="N848">
        <v>20000000000</v>
      </c>
      <c r="O848" s="2">
        <f t="shared" si="171"/>
        <v>6.8574036400979832</v>
      </c>
      <c r="P848" s="2">
        <f t="shared" si="172"/>
        <v>2.0117264043801927E-3</v>
      </c>
      <c r="Q848" s="2">
        <f t="shared" si="173"/>
        <v>2.9336561036261935E-4</v>
      </c>
      <c r="R848">
        <v>120000</v>
      </c>
      <c r="S848">
        <f t="shared" si="174"/>
        <v>122980.39215686274</v>
      </c>
      <c r="T848">
        <f t="shared" si="175"/>
        <v>7375.5387102073737</v>
      </c>
      <c r="U848">
        <f t="shared" si="176"/>
        <v>81950.430113415263</v>
      </c>
      <c r="V848">
        <f t="shared" si="177"/>
        <v>168590153.33019876</v>
      </c>
    </row>
    <row r="849" spans="5:22" x14ac:dyDescent="0.15">
      <c r="E849" s="1">
        <v>44135</v>
      </c>
      <c r="F849">
        <f t="shared" si="167"/>
        <v>137304935547.05771</v>
      </c>
      <c r="G849">
        <f t="shared" si="168"/>
        <v>40254085.794961363</v>
      </c>
      <c r="H849">
        <v>6000000</v>
      </c>
      <c r="I849">
        <v>0.09</v>
      </c>
      <c r="J849">
        <f t="shared" si="178"/>
        <v>156862745.09803921</v>
      </c>
      <c r="K849">
        <f t="shared" si="169"/>
        <v>1759.037384981634</v>
      </c>
      <c r="L849">
        <f t="shared" si="170"/>
        <v>19544.859833129267</v>
      </c>
      <c r="N849">
        <v>20000000000</v>
      </c>
      <c r="O849" s="2">
        <f t="shared" si="171"/>
        <v>6.8652467773528851</v>
      </c>
      <c r="P849" s="2">
        <f t="shared" si="172"/>
        <v>2.0127042897480681E-3</v>
      </c>
      <c r="Q849" s="2">
        <f t="shared" si="173"/>
        <v>2.9317289749693898E-4</v>
      </c>
      <c r="R849">
        <v>120000</v>
      </c>
      <c r="S849">
        <f t="shared" si="174"/>
        <v>122980.39215686274</v>
      </c>
      <c r="T849">
        <f t="shared" si="175"/>
        <v>7376.0677347808323</v>
      </c>
      <c r="U849">
        <f t="shared" si="176"/>
        <v>81956.308164231479</v>
      </c>
      <c r="V849">
        <f t="shared" si="177"/>
        <v>168795084.15246904</v>
      </c>
    </row>
    <row r="850" spans="5:22" x14ac:dyDescent="0.15">
      <c r="E850" s="1">
        <v>44136</v>
      </c>
      <c r="F850">
        <f t="shared" si="167"/>
        <v>137461798292.15576</v>
      </c>
      <c r="G850">
        <f t="shared" si="168"/>
        <v>40273630.654794492</v>
      </c>
      <c r="H850">
        <v>6000000</v>
      </c>
      <c r="I850">
        <v>0.09</v>
      </c>
      <c r="J850">
        <f t="shared" si="178"/>
        <v>156862745.09803921</v>
      </c>
      <c r="K850">
        <f t="shared" si="169"/>
        <v>1757.8831859538984</v>
      </c>
      <c r="L850">
        <f t="shared" si="170"/>
        <v>19532.035399487762</v>
      </c>
      <c r="N850">
        <v>20000000000</v>
      </c>
      <c r="O850" s="2">
        <f t="shared" si="171"/>
        <v>6.873089914607788</v>
      </c>
      <c r="P850" s="2">
        <f t="shared" si="172"/>
        <v>2.0136815327397245E-3</v>
      </c>
      <c r="Q850" s="2">
        <f t="shared" si="173"/>
        <v>2.9298053099231645E-4</v>
      </c>
      <c r="R850">
        <v>120000</v>
      </c>
      <c r="S850">
        <f t="shared" si="174"/>
        <v>122980.39215686274</v>
      </c>
      <c r="T850">
        <f t="shared" si="175"/>
        <v>7376.5958085433003</v>
      </c>
      <c r="U850">
        <f t="shared" si="176"/>
        <v>81962.17565048112</v>
      </c>
      <c r="V850">
        <f t="shared" si="177"/>
        <v>169000020.85279015</v>
      </c>
    </row>
    <row r="851" spans="5:22" x14ac:dyDescent="0.15">
      <c r="E851" s="1">
        <v>44137</v>
      </c>
      <c r="F851">
        <f t="shared" si="167"/>
        <v>137618661037.25381</v>
      </c>
      <c r="G851">
        <f t="shared" si="168"/>
        <v>40293162.690193981</v>
      </c>
      <c r="H851">
        <v>6000000</v>
      </c>
      <c r="I851">
        <v>0.09</v>
      </c>
      <c r="J851">
        <f t="shared" si="178"/>
        <v>156862745.09803921</v>
      </c>
      <c r="K851">
        <f t="shared" si="169"/>
        <v>1756.7310589929293</v>
      </c>
      <c r="L851">
        <f t="shared" si="170"/>
        <v>19519.233988810327</v>
      </c>
      <c r="N851">
        <v>20000000000</v>
      </c>
      <c r="O851" s="2">
        <f t="shared" si="171"/>
        <v>6.8809330518626908</v>
      </c>
      <c r="P851" s="2">
        <f t="shared" si="172"/>
        <v>2.0146581345096989E-3</v>
      </c>
      <c r="Q851" s="2">
        <f t="shared" si="173"/>
        <v>2.9278850983215489E-4</v>
      </c>
      <c r="R851">
        <v>120000</v>
      </c>
      <c r="S851">
        <f t="shared" si="174"/>
        <v>122980.39215686274</v>
      </c>
      <c r="T851">
        <f t="shared" si="175"/>
        <v>7377.1229342854813</v>
      </c>
      <c r="U851">
        <f t="shared" si="176"/>
        <v>81968.032603172018</v>
      </c>
      <c r="V851">
        <f t="shared" si="177"/>
        <v>169204963.42059749</v>
      </c>
    </row>
    <row r="852" spans="5:22" x14ac:dyDescent="0.15">
      <c r="E852" s="1">
        <v>44138</v>
      </c>
      <c r="F852">
        <f t="shared" si="167"/>
        <v>137775523782.35187</v>
      </c>
      <c r="G852">
        <f t="shared" si="168"/>
        <v>40312681.924182788</v>
      </c>
      <c r="H852">
        <v>6000000</v>
      </c>
      <c r="I852">
        <v>0.09</v>
      </c>
      <c r="J852">
        <f t="shared" si="178"/>
        <v>156862745.09803921</v>
      </c>
      <c r="K852">
        <f t="shared" si="169"/>
        <v>1755.5809980239715</v>
      </c>
      <c r="L852">
        <f t="shared" si="170"/>
        <v>19506.455533599685</v>
      </c>
      <c r="N852">
        <v>20000000000</v>
      </c>
      <c r="O852" s="2">
        <f t="shared" si="171"/>
        <v>6.8887761891175936</v>
      </c>
      <c r="P852" s="2">
        <f t="shared" si="172"/>
        <v>2.0156340962091393E-3</v>
      </c>
      <c r="Q852" s="2">
        <f t="shared" si="173"/>
        <v>2.9259683300399527E-4</v>
      </c>
      <c r="R852">
        <v>120000</v>
      </c>
      <c r="S852">
        <f t="shared" si="174"/>
        <v>122980.39215686274</v>
      </c>
      <c r="T852">
        <f t="shared" si="175"/>
        <v>7377.6491147867218</v>
      </c>
      <c r="U852">
        <f t="shared" si="176"/>
        <v>81973.879053185796</v>
      </c>
      <c r="V852">
        <f t="shared" si="177"/>
        <v>169409911.84535754</v>
      </c>
    </row>
    <row r="853" spans="5:22" x14ac:dyDescent="0.15">
      <c r="E853" s="1">
        <v>44139</v>
      </c>
      <c r="F853">
        <f t="shared" si="167"/>
        <v>137932386527.44992</v>
      </c>
      <c r="G853">
        <f t="shared" si="168"/>
        <v>40332188.379716389</v>
      </c>
      <c r="H853">
        <v>6000000</v>
      </c>
      <c r="I853">
        <v>0.09</v>
      </c>
      <c r="J853">
        <f t="shared" si="178"/>
        <v>156862745.09803921</v>
      </c>
      <c r="K853">
        <f t="shared" si="169"/>
        <v>1754.4329969969692</v>
      </c>
      <c r="L853">
        <f t="shared" si="170"/>
        <v>19493.699966632994</v>
      </c>
      <c r="N853">
        <v>20000000000</v>
      </c>
      <c r="O853" s="2">
        <f t="shared" si="171"/>
        <v>6.8966193263724964</v>
      </c>
      <c r="P853" s="2">
        <f t="shared" si="172"/>
        <v>2.0166094189858195E-3</v>
      </c>
      <c r="Q853" s="2">
        <f t="shared" si="173"/>
        <v>2.9240549949949486E-4</v>
      </c>
      <c r="R853">
        <v>120000</v>
      </c>
      <c r="S853">
        <f t="shared" si="174"/>
        <v>122980.39215686274</v>
      </c>
      <c r="T853">
        <f t="shared" si="175"/>
        <v>7378.1743528150673</v>
      </c>
      <c r="U853">
        <f t="shared" si="176"/>
        <v>81979.715031278523</v>
      </c>
      <c r="V853">
        <f t="shared" si="177"/>
        <v>169614866.11656758</v>
      </c>
    </row>
    <row r="854" spans="5:22" x14ac:dyDescent="0.15">
      <c r="E854" s="1">
        <v>44140</v>
      </c>
      <c r="F854">
        <f t="shared" si="167"/>
        <v>138089249272.54797</v>
      </c>
      <c r="G854">
        <f t="shared" si="168"/>
        <v>40351682.079683021</v>
      </c>
      <c r="H854">
        <v>6000000</v>
      </c>
      <c r="I854">
        <v>0.09</v>
      </c>
      <c r="J854">
        <f t="shared" si="178"/>
        <v>156862745.09803921</v>
      </c>
      <c r="K854">
        <f t="shared" si="169"/>
        <v>1753.2870498864347</v>
      </c>
      <c r="L854">
        <f t="shared" si="170"/>
        <v>19480.967220960385</v>
      </c>
      <c r="N854">
        <v>20000000000</v>
      </c>
      <c r="O854" s="2">
        <f t="shared" si="171"/>
        <v>6.9044624636273983</v>
      </c>
      <c r="P854" s="2">
        <f t="shared" si="172"/>
        <v>2.0175841039841509E-3</v>
      </c>
      <c r="Q854" s="2">
        <f t="shared" si="173"/>
        <v>2.9221450831440576E-4</v>
      </c>
      <c r="R854">
        <v>120000</v>
      </c>
      <c r="S854">
        <f t="shared" si="174"/>
        <v>122980.39215686274</v>
      </c>
      <c r="T854">
        <f t="shared" si="175"/>
        <v>7378.6986511273226</v>
      </c>
      <c r="U854">
        <f t="shared" si="176"/>
        <v>81985.540568081371</v>
      </c>
      <c r="V854">
        <f t="shared" si="177"/>
        <v>169819826.22375572</v>
      </c>
    </row>
    <row r="855" spans="5:22" x14ac:dyDescent="0.15">
      <c r="E855" s="1">
        <v>44141</v>
      </c>
      <c r="F855">
        <f t="shared" si="167"/>
        <v>138246112017.64603</v>
      </c>
      <c r="G855">
        <f t="shared" si="168"/>
        <v>40371163.046903983</v>
      </c>
      <c r="H855">
        <v>6000000</v>
      </c>
      <c r="I855">
        <v>0.09</v>
      </c>
      <c r="J855">
        <f t="shared" si="178"/>
        <v>156862745.09803921</v>
      </c>
      <c r="K855">
        <f t="shared" si="169"/>
        <v>1752.1431506913232</v>
      </c>
      <c r="L855">
        <f t="shared" si="170"/>
        <v>19468.257229903593</v>
      </c>
      <c r="N855">
        <v>20000000000</v>
      </c>
      <c r="O855" s="2">
        <f t="shared" si="171"/>
        <v>6.9123056008823012</v>
      </c>
      <c r="P855" s="2">
        <f t="shared" si="172"/>
        <v>2.0185581523451991E-3</v>
      </c>
      <c r="Q855" s="2">
        <f t="shared" si="173"/>
        <v>2.9202385844855387E-4</v>
      </c>
      <c r="R855">
        <v>120000</v>
      </c>
      <c r="S855">
        <f t="shared" si="174"/>
        <v>122980.39215686274</v>
      </c>
      <c r="T855">
        <f t="shared" si="175"/>
        <v>7379.2220124691112</v>
      </c>
      <c r="U855">
        <f t="shared" si="176"/>
        <v>81991.355694101236</v>
      </c>
      <c r="V855">
        <f t="shared" si="177"/>
        <v>170024792.15648067</v>
      </c>
    </row>
    <row r="856" spans="5:22" x14ac:dyDescent="0.15">
      <c r="E856" s="1">
        <v>44142</v>
      </c>
      <c r="F856">
        <f t="shared" si="167"/>
        <v>138402974762.74408</v>
      </c>
      <c r="G856">
        <f t="shared" si="168"/>
        <v>40390631.304133885</v>
      </c>
      <c r="H856">
        <v>6000000</v>
      </c>
      <c r="I856">
        <v>0.09</v>
      </c>
      <c r="J856">
        <f t="shared" si="178"/>
        <v>156862745.09803921</v>
      </c>
      <c r="K856">
        <f t="shared" si="169"/>
        <v>1751.0012934349045</v>
      </c>
      <c r="L856">
        <f t="shared" si="170"/>
        <v>19455.569927054494</v>
      </c>
      <c r="N856">
        <v>20000000000</v>
      </c>
      <c r="O856" s="2">
        <f t="shared" si="171"/>
        <v>6.920148738137204</v>
      </c>
      <c r="P856" s="2">
        <f t="shared" si="172"/>
        <v>2.0195315652066941E-3</v>
      </c>
      <c r="Q856" s="2">
        <f t="shared" si="173"/>
        <v>2.9183354890581741E-4</v>
      </c>
      <c r="R856">
        <v>120000</v>
      </c>
      <c r="S856">
        <f t="shared" si="174"/>
        <v>122980.39215686274</v>
      </c>
      <c r="T856">
        <f t="shared" si="175"/>
        <v>7379.7444395749289</v>
      </c>
      <c r="U856">
        <f t="shared" si="176"/>
        <v>81997.16043972144</v>
      </c>
      <c r="V856">
        <f t="shared" si="177"/>
        <v>170229763.90433165</v>
      </c>
    </row>
    <row r="857" spans="5:22" x14ac:dyDescent="0.15">
      <c r="E857" s="1">
        <v>44143</v>
      </c>
      <c r="F857">
        <f t="shared" si="167"/>
        <v>138559837507.84213</v>
      </c>
      <c r="G857">
        <f t="shared" si="168"/>
        <v>40410086.874060936</v>
      </c>
      <c r="H857">
        <v>6000000</v>
      </c>
      <c r="I857">
        <v>0.09</v>
      </c>
      <c r="J857">
        <f t="shared" si="178"/>
        <v>156862745.09803921</v>
      </c>
      <c r="K857">
        <f t="shared" si="169"/>
        <v>1749.8614721646377</v>
      </c>
      <c r="L857">
        <f t="shared" si="170"/>
        <v>19442.905246273753</v>
      </c>
      <c r="N857">
        <v>20000000000</v>
      </c>
      <c r="O857" s="2">
        <f t="shared" si="171"/>
        <v>6.9279918753921068</v>
      </c>
      <c r="P857" s="2">
        <f t="shared" si="172"/>
        <v>2.0205043437030467E-3</v>
      </c>
      <c r="Q857" s="2">
        <f t="shared" si="173"/>
        <v>2.9164357869410627E-4</v>
      </c>
      <c r="R857">
        <v>120000</v>
      </c>
      <c r="S857">
        <f t="shared" si="174"/>
        <v>122980.39215686274</v>
      </c>
      <c r="T857">
        <f t="shared" si="175"/>
        <v>7380.2659351682078</v>
      </c>
      <c r="U857">
        <f t="shared" si="176"/>
        <v>82002.954835202312</v>
      </c>
      <c r="V857">
        <f t="shared" si="177"/>
        <v>170434741.45692825</v>
      </c>
    </row>
    <row r="858" spans="5:22" x14ac:dyDescent="0.15">
      <c r="E858" s="1">
        <v>44144</v>
      </c>
      <c r="F858">
        <f t="shared" si="167"/>
        <v>138716700252.94019</v>
      </c>
      <c r="G858">
        <f t="shared" si="168"/>
        <v>40429529.779307209</v>
      </c>
      <c r="H858">
        <v>6000000</v>
      </c>
      <c r="I858">
        <v>0.09</v>
      </c>
      <c r="J858">
        <f t="shared" si="178"/>
        <v>156862745.09803921</v>
      </c>
      <c r="K858">
        <f t="shared" si="169"/>
        <v>1748.7236809520466</v>
      </c>
      <c r="L858">
        <f t="shared" si="170"/>
        <v>19430.263121689408</v>
      </c>
      <c r="N858">
        <v>20000000000</v>
      </c>
      <c r="O858" s="2">
        <f t="shared" si="171"/>
        <v>6.9358350126470096</v>
      </c>
      <c r="P858" s="2">
        <f t="shared" si="172"/>
        <v>2.0214764889653603E-3</v>
      </c>
      <c r="Q858" s="2">
        <f t="shared" si="173"/>
        <v>2.9145394682534112E-4</v>
      </c>
      <c r="R858">
        <v>120000</v>
      </c>
      <c r="S858">
        <f t="shared" si="174"/>
        <v>122980.39215686274</v>
      </c>
      <c r="T858">
        <f t="shared" si="175"/>
        <v>7380.7865019613682</v>
      </c>
      <c r="U858">
        <f t="shared" si="176"/>
        <v>82008.738910681874</v>
      </c>
      <c r="V858">
        <f t="shared" si="177"/>
        <v>170639724.80392033</v>
      </c>
    </row>
    <row r="859" spans="5:22" x14ac:dyDescent="0.15">
      <c r="E859" s="1">
        <v>44145</v>
      </c>
      <c r="F859">
        <f t="shared" si="167"/>
        <v>138873562998.03824</v>
      </c>
      <c r="G859">
        <f t="shared" si="168"/>
        <v>40448960.042428896</v>
      </c>
      <c r="H859">
        <v>6000000</v>
      </c>
      <c r="I859">
        <v>0.09</v>
      </c>
      <c r="J859">
        <f t="shared" si="178"/>
        <v>156862745.09803921</v>
      </c>
      <c r="K859">
        <f t="shared" si="169"/>
        <v>1747.5879138925941</v>
      </c>
      <c r="L859">
        <f t="shared" si="170"/>
        <v>19417.643487695492</v>
      </c>
      <c r="N859">
        <v>20000000000</v>
      </c>
      <c r="O859" s="2">
        <f t="shared" si="171"/>
        <v>6.9436781499019116</v>
      </c>
      <c r="P859" s="2">
        <f t="shared" si="172"/>
        <v>2.022448002121445E-3</v>
      </c>
      <c r="Q859" s="2">
        <f t="shared" si="173"/>
        <v>2.9126465231543231E-4</v>
      </c>
      <c r="R859">
        <v>120000</v>
      </c>
      <c r="S859">
        <f t="shared" si="174"/>
        <v>122980.39215686274</v>
      </c>
      <c r="T859">
        <f t="shared" si="175"/>
        <v>7381.3061426558752</v>
      </c>
      <c r="U859">
        <f t="shared" si="176"/>
        <v>82014.512696176389</v>
      </c>
      <c r="V859">
        <f t="shared" si="177"/>
        <v>170844713.93498787</v>
      </c>
    </row>
    <row r="860" spans="5:22" x14ac:dyDescent="0.15">
      <c r="E860" s="1">
        <v>44146</v>
      </c>
      <c r="F860">
        <f t="shared" si="167"/>
        <v>139030425743.13629</v>
      </c>
      <c r="G860">
        <f t="shared" si="168"/>
        <v>40468377.685916588</v>
      </c>
      <c r="H860">
        <v>6000000</v>
      </c>
      <c r="I860">
        <v>0.09</v>
      </c>
      <c r="J860">
        <f t="shared" si="178"/>
        <v>156862745.09803921</v>
      </c>
      <c r="K860">
        <f t="shared" si="169"/>
        <v>1746.4541651055592</v>
      </c>
      <c r="L860">
        <f t="shared" si="170"/>
        <v>19405.04627895066</v>
      </c>
      <c r="N860">
        <v>20000000000</v>
      </c>
      <c r="O860" s="2">
        <f t="shared" si="171"/>
        <v>6.9515212871568144</v>
      </c>
      <c r="P860" s="2">
        <f t="shared" si="172"/>
        <v>2.0234188842958292E-3</v>
      </c>
      <c r="Q860" s="2">
        <f t="shared" si="173"/>
        <v>2.9107569418425984E-4</v>
      </c>
      <c r="R860">
        <v>120000</v>
      </c>
      <c r="S860">
        <f t="shared" si="174"/>
        <v>122980.39215686274</v>
      </c>
      <c r="T860">
        <f t="shared" si="175"/>
        <v>7381.8248599423005</v>
      </c>
      <c r="U860">
        <f t="shared" si="176"/>
        <v>82020.276221581124</v>
      </c>
      <c r="V860">
        <f t="shared" si="177"/>
        <v>171049708.83984092</v>
      </c>
    </row>
    <row r="861" spans="5:22" x14ac:dyDescent="0.15">
      <c r="E861" s="1">
        <v>44147</v>
      </c>
      <c r="F861">
        <f t="shared" si="167"/>
        <v>139187288488.23434</v>
      </c>
      <c r="G861">
        <f t="shared" si="168"/>
        <v>40487782.732195541</v>
      </c>
      <c r="H861">
        <v>6000000</v>
      </c>
      <c r="I861">
        <v>0.09</v>
      </c>
      <c r="J861">
        <f t="shared" si="178"/>
        <v>156862745.09803921</v>
      </c>
      <c r="K861">
        <f t="shared" si="169"/>
        <v>1745.3224287339149</v>
      </c>
      <c r="L861">
        <f t="shared" si="170"/>
        <v>19392.471430376834</v>
      </c>
      <c r="N861">
        <v>20000000000</v>
      </c>
      <c r="O861" s="2">
        <f t="shared" si="171"/>
        <v>6.9593644244117172</v>
      </c>
      <c r="P861" s="2">
        <f t="shared" si="172"/>
        <v>2.024389136609777E-3</v>
      </c>
      <c r="Q861" s="2">
        <f t="shared" si="173"/>
        <v>2.9088707145565247E-4</v>
      </c>
      <c r="R861">
        <v>120000</v>
      </c>
      <c r="S861">
        <f t="shared" si="174"/>
        <v>122980.39215686274</v>
      </c>
      <c r="T861">
        <f t="shared" si="175"/>
        <v>7382.3426565003765</v>
      </c>
      <c r="U861">
        <f t="shared" si="176"/>
        <v>82026.029516670853</v>
      </c>
      <c r="V861">
        <f t="shared" si="177"/>
        <v>171254709.50821936</v>
      </c>
    </row>
    <row r="862" spans="5:22" x14ac:dyDescent="0.15">
      <c r="E862" s="1">
        <v>44148</v>
      </c>
      <c r="F862">
        <f t="shared" si="167"/>
        <v>139344151233.3324</v>
      </c>
      <c r="G862">
        <f t="shared" si="168"/>
        <v>40507175.203625917</v>
      </c>
      <c r="H862">
        <v>6000000</v>
      </c>
      <c r="I862">
        <v>0.09</v>
      </c>
      <c r="J862">
        <f t="shared" si="178"/>
        <v>156862745.09803921</v>
      </c>
      <c r="K862">
        <f t="shared" si="169"/>
        <v>1744.1926989442049</v>
      </c>
      <c r="L862">
        <f t="shared" si="170"/>
        <v>19379.918877157834</v>
      </c>
      <c r="N862">
        <v>20000000000</v>
      </c>
      <c r="O862" s="2">
        <f t="shared" si="171"/>
        <v>6.96720756166662</v>
      </c>
      <c r="P862" s="2">
        <f t="shared" si="172"/>
        <v>2.0253587601812961E-3</v>
      </c>
      <c r="Q862" s="2">
        <f t="shared" si="173"/>
        <v>2.906987831573675E-4</v>
      </c>
      <c r="R862">
        <v>120000</v>
      </c>
      <c r="S862">
        <f t="shared" si="174"/>
        <v>122980.39215686274</v>
      </c>
      <c r="T862">
        <f t="shared" si="175"/>
        <v>7382.8595349990483</v>
      </c>
      <c r="U862">
        <f t="shared" si="176"/>
        <v>82031.772611100532</v>
      </c>
      <c r="V862">
        <f t="shared" si="177"/>
        <v>171459715.9298929</v>
      </c>
    </row>
    <row r="863" spans="5:22" x14ac:dyDescent="0.15">
      <c r="E863" s="1">
        <v>44149</v>
      </c>
      <c r="F863">
        <f t="shared" si="167"/>
        <v>139501013978.43045</v>
      </c>
      <c r="G863">
        <f t="shared" si="168"/>
        <v>40526555.122503072</v>
      </c>
      <c r="H863">
        <v>6000000</v>
      </c>
      <c r="I863">
        <v>0.09</v>
      </c>
      <c r="J863">
        <f t="shared" si="178"/>
        <v>156862745.09803921</v>
      </c>
      <c r="K863">
        <f t="shared" si="169"/>
        <v>1743.0649699264234</v>
      </c>
      <c r="L863">
        <f t="shared" si="170"/>
        <v>19367.388554738038</v>
      </c>
      <c r="N863">
        <v>20000000000</v>
      </c>
      <c r="O863" s="2">
        <f t="shared" si="171"/>
        <v>6.9750506989215229</v>
      </c>
      <c r="P863" s="2">
        <f t="shared" si="172"/>
        <v>2.0263277561251535E-3</v>
      </c>
      <c r="Q863" s="2">
        <f t="shared" si="173"/>
        <v>2.9051082832107054E-4</v>
      </c>
      <c r="R863">
        <v>120000</v>
      </c>
      <c r="S863">
        <f t="shared" si="174"/>
        <v>122980.39215686274</v>
      </c>
      <c r="T863">
        <f t="shared" si="175"/>
        <v>7383.3754980965323</v>
      </c>
      <c r="U863">
        <f t="shared" si="176"/>
        <v>82037.505534405922</v>
      </c>
      <c r="V863">
        <f t="shared" si="177"/>
        <v>171664728.09466088</v>
      </c>
    </row>
    <row r="864" spans="5:22" x14ac:dyDescent="0.15">
      <c r="E864" s="1">
        <v>44150</v>
      </c>
      <c r="F864">
        <f t="shared" si="167"/>
        <v>139657876723.5285</v>
      </c>
      <c r="G864">
        <f t="shared" si="168"/>
        <v>40545922.511057809</v>
      </c>
      <c r="H864">
        <v>6000000</v>
      </c>
      <c r="I864">
        <v>0.09</v>
      </c>
      <c r="J864">
        <f t="shared" si="178"/>
        <v>156862745.09803921</v>
      </c>
      <c r="K864">
        <f t="shared" si="169"/>
        <v>1741.9392358938937</v>
      </c>
      <c r="L864">
        <f t="shared" si="170"/>
        <v>19354.880398821042</v>
      </c>
      <c r="N864">
        <v>20000000000</v>
      </c>
      <c r="O864" s="2">
        <f t="shared" si="171"/>
        <v>6.9828938361764248</v>
      </c>
      <c r="P864" s="2">
        <f t="shared" si="172"/>
        <v>2.0272961255528906E-3</v>
      </c>
      <c r="Q864" s="2">
        <f t="shared" si="173"/>
        <v>2.9032320598231561E-4</v>
      </c>
      <c r="R864">
        <v>120000</v>
      </c>
      <c r="S864">
        <f t="shared" si="174"/>
        <v>122980.39215686274</v>
      </c>
      <c r="T864">
        <f t="shared" si="175"/>
        <v>7383.890548440374</v>
      </c>
      <c r="U864">
        <f t="shared" si="176"/>
        <v>82043.228316004155</v>
      </c>
      <c r="V864">
        <f t="shared" si="177"/>
        <v>171869745.99235216</v>
      </c>
    </row>
    <row r="865" spans="5:22" x14ac:dyDescent="0.15">
      <c r="E865" s="1">
        <v>44151</v>
      </c>
      <c r="F865">
        <f t="shared" si="167"/>
        <v>139814739468.62656</v>
      </c>
      <c r="G865">
        <f t="shared" si="168"/>
        <v>40565277.391456626</v>
      </c>
      <c r="H865">
        <v>6000000</v>
      </c>
      <c r="I865">
        <v>0.09</v>
      </c>
      <c r="J865">
        <f t="shared" si="178"/>
        <v>156862745.09803921</v>
      </c>
      <c r="K865">
        <f t="shared" si="169"/>
        <v>1740.8154910831495</v>
      </c>
      <c r="L865">
        <f t="shared" si="170"/>
        <v>19342.394345368328</v>
      </c>
      <c r="N865">
        <v>20000000000</v>
      </c>
      <c r="O865" s="2">
        <f t="shared" si="171"/>
        <v>6.9907369734313276</v>
      </c>
      <c r="P865" s="2">
        <f t="shared" si="172"/>
        <v>2.0282638695728315E-3</v>
      </c>
      <c r="Q865" s="2">
        <f t="shared" si="173"/>
        <v>2.9013591518052491E-4</v>
      </c>
      <c r="R865">
        <v>120000</v>
      </c>
      <c r="S865">
        <f t="shared" si="174"/>
        <v>122980.39215686274</v>
      </c>
      <c r="T865">
        <f t="shared" si="175"/>
        <v>7384.404688667496</v>
      </c>
      <c r="U865">
        <f t="shared" si="176"/>
        <v>82048.940985194407</v>
      </c>
      <c r="V865">
        <f t="shared" si="177"/>
        <v>172074769.61282504</v>
      </c>
    </row>
    <row r="866" spans="5:22" x14ac:dyDescent="0.15">
      <c r="E866" s="1">
        <v>44152</v>
      </c>
      <c r="F866">
        <f t="shared" si="167"/>
        <v>139971602213.72461</v>
      </c>
      <c r="G866">
        <f t="shared" si="168"/>
        <v>40584619.785801992</v>
      </c>
      <c r="H866">
        <v>6000000</v>
      </c>
      <c r="I866">
        <v>0.09</v>
      </c>
      <c r="J866">
        <f t="shared" si="178"/>
        <v>156862745.09803921</v>
      </c>
      <c r="K866">
        <f t="shared" si="169"/>
        <v>1739.6937297538152</v>
      </c>
      <c r="L866">
        <f t="shared" si="170"/>
        <v>19329.930330597948</v>
      </c>
      <c r="N866">
        <v>20000000000</v>
      </c>
      <c r="O866" s="2">
        <f t="shared" si="171"/>
        <v>6.9985801106862304</v>
      </c>
      <c r="P866" s="2">
        <f t="shared" si="172"/>
        <v>2.0292309892900994E-3</v>
      </c>
      <c r="Q866" s="2">
        <f t="shared" si="173"/>
        <v>2.8994895495896921E-4</v>
      </c>
      <c r="R866">
        <v>120000</v>
      </c>
      <c r="S866">
        <f t="shared" si="174"/>
        <v>122980.39215686274</v>
      </c>
      <c r="T866">
        <f t="shared" si="175"/>
        <v>7384.917921404257</v>
      </c>
      <c r="U866">
        <f t="shared" si="176"/>
        <v>82054.64357115842</v>
      </c>
      <c r="V866">
        <f t="shared" si="177"/>
        <v>172279798.94596711</v>
      </c>
    </row>
    <row r="867" spans="5:22" x14ac:dyDescent="0.15">
      <c r="E867" s="1">
        <v>44153</v>
      </c>
      <c r="F867">
        <f t="shared" si="167"/>
        <v>140128464958.82266</v>
      </c>
      <c r="G867">
        <f t="shared" si="168"/>
        <v>40603949.716132589</v>
      </c>
      <c r="H867">
        <v>6000000</v>
      </c>
      <c r="I867">
        <v>0.09</v>
      </c>
      <c r="J867">
        <f t="shared" si="178"/>
        <v>156862745.09803921</v>
      </c>
      <c r="K867">
        <f t="shared" si="169"/>
        <v>1738.5739461884878</v>
      </c>
      <c r="L867">
        <f t="shared" si="170"/>
        <v>19317.488290983198</v>
      </c>
      <c r="N867">
        <v>20000000000</v>
      </c>
      <c r="O867" s="2">
        <f t="shared" si="171"/>
        <v>7.0064232479411332</v>
      </c>
      <c r="P867" s="2">
        <f t="shared" si="172"/>
        <v>2.0301974858066294E-3</v>
      </c>
      <c r="Q867" s="2">
        <f t="shared" si="173"/>
        <v>2.8976232436474795E-4</v>
      </c>
      <c r="R867">
        <v>120000</v>
      </c>
      <c r="S867">
        <f t="shared" si="174"/>
        <v>122980.39215686274</v>
      </c>
      <c r="T867">
        <f t="shared" si="175"/>
        <v>7385.4302492665083</v>
      </c>
      <c r="U867">
        <f t="shared" si="176"/>
        <v>82060.336102961213</v>
      </c>
      <c r="V867">
        <f t="shared" si="177"/>
        <v>172484833.98169515</v>
      </c>
    </row>
    <row r="868" spans="5:22" x14ac:dyDescent="0.15">
      <c r="E868" s="1">
        <v>44154</v>
      </c>
      <c r="F868">
        <f t="shared" si="167"/>
        <v>140285327703.92072</v>
      </c>
      <c r="G868">
        <f t="shared" si="168"/>
        <v>40623267.204423569</v>
      </c>
      <c r="H868">
        <v>6000000</v>
      </c>
      <c r="I868">
        <v>0.09</v>
      </c>
      <c r="J868">
        <f t="shared" si="178"/>
        <v>156862745.09803921</v>
      </c>
      <c r="K868">
        <f t="shared" si="169"/>
        <v>1737.4561346926187</v>
      </c>
      <c r="L868">
        <f t="shared" si="170"/>
        <v>19305.068163251319</v>
      </c>
      <c r="N868">
        <v>20000000000</v>
      </c>
      <c r="O868" s="2">
        <f t="shared" si="171"/>
        <v>7.0142663851960361</v>
      </c>
      <c r="P868" s="2">
        <f t="shared" si="172"/>
        <v>2.0311633602211783E-3</v>
      </c>
      <c r="Q868" s="2">
        <f t="shared" si="173"/>
        <v>2.8957602244876978E-4</v>
      </c>
      <c r="R868">
        <v>120000</v>
      </c>
      <c r="S868">
        <f t="shared" si="174"/>
        <v>122980.39215686274</v>
      </c>
      <c r="T868">
        <f t="shared" si="175"/>
        <v>7385.9416748596414</v>
      </c>
      <c r="U868">
        <f t="shared" si="176"/>
        <v>82066.018609551567</v>
      </c>
      <c r="V868">
        <f t="shared" si="177"/>
        <v>172689874.70995498</v>
      </c>
    </row>
    <row r="869" spans="5:22" x14ac:dyDescent="0.15">
      <c r="E869" s="1">
        <v>44155</v>
      </c>
      <c r="F869">
        <f t="shared" si="167"/>
        <v>140442190449.01877</v>
      </c>
      <c r="G869">
        <f t="shared" si="168"/>
        <v>40642572.272586823</v>
      </c>
      <c r="H869">
        <v>6000000</v>
      </c>
      <c r="I869">
        <v>0.09</v>
      </c>
      <c r="J869">
        <f t="shared" si="178"/>
        <v>156862745.09803921</v>
      </c>
      <c r="K869">
        <f t="shared" si="169"/>
        <v>1736.3402895943987</v>
      </c>
      <c r="L869">
        <f t="shared" si="170"/>
        <v>19292.669884382209</v>
      </c>
      <c r="N869">
        <v>20000000000</v>
      </c>
      <c r="O869" s="2">
        <f t="shared" si="171"/>
        <v>7.022109522450938</v>
      </c>
      <c r="P869" s="2">
        <f t="shared" si="172"/>
        <v>2.0321286136293411E-3</v>
      </c>
      <c r="Q869" s="2">
        <f t="shared" si="173"/>
        <v>2.8939004826573309E-4</v>
      </c>
      <c r="R869">
        <v>120000</v>
      </c>
      <c r="S869">
        <f t="shared" si="174"/>
        <v>122980.39215686274</v>
      </c>
      <c r="T869">
        <f t="shared" si="175"/>
        <v>7386.4522007786454</v>
      </c>
      <c r="U869">
        <f t="shared" si="176"/>
        <v>82071.691119762734</v>
      </c>
      <c r="V869">
        <f t="shared" si="177"/>
        <v>172894921.1207214</v>
      </c>
    </row>
    <row r="870" spans="5:22" x14ac:dyDescent="0.15">
      <c r="E870" s="1">
        <v>44156</v>
      </c>
      <c r="F870">
        <f t="shared" si="167"/>
        <v>140599053194.11682</v>
      </c>
      <c r="G870">
        <f t="shared" si="168"/>
        <v>40661864.942471206</v>
      </c>
      <c r="H870">
        <v>6000000</v>
      </c>
      <c r="I870">
        <v>0.09</v>
      </c>
      <c r="J870">
        <f t="shared" si="178"/>
        <v>156862745.09803921</v>
      </c>
      <c r="K870">
        <f t="shared" si="169"/>
        <v>1735.2264052446401</v>
      </c>
      <c r="L870">
        <f t="shared" si="170"/>
        <v>19280.293391607112</v>
      </c>
      <c r="N870">
        <v>20000000000</v>
      </c>
      <c r="O870" s="2">
        <f t="shared" si="171"/>
        <v>7.0299526597058408</v>
      </c>
      <c r="P870" s="2">
        <f t="shared" si="172"/>
        <v>2.0330932471235605E-3</v>
      </c>
      <c r="Q870" s="2">
        <f t="shared" si="173"/>
        <v>2.8920440087410663E-4</v>
      </c>
      <c r="R870">
        <v>120000</v>
      </c>
      <c r="S870">
        <f t="shared" si="174"/>
        <v>122980.39215686274</v>
      </c>
      <c r="T870">
        <f t="shared" si="175"/>
        <v>7386.9618296081608</v>
      </c>
      <c r="U870">
        <f t="shared" si="176"/>
        <v>82077.353662312904</v>
      </c>
      <c r="V870">
        <f t="shared" si="177"/>
        <v>173099973.20399803</v>
      </c>
    </row>
    <row r="871" spans="5:22" x14ac:dyDescent="0.15">
      <c r="E871" s="1">
        <v>44157</v>
      </c>
      <c r="F871">
        <f t="shared" si="167"/>
        <v>140755915939.21487</v>
      </c>
      <c r="G871">
        <f t="shared" si="168"/>
        <v>40681145.235862814</v>
      </c>
      <c r="H871">
        <v>6000000</v>
      </c>
      <c r="I871">
        <v>0.09</v>
      </c>
      <c r="J871">
        <f t="shared" si="178"/>
        <v>156862745.09803921</v>
      </c>
      <c r="K871">
        <f t="shared" si="169"/>
        <v>1734.1144760166617</v>
      </c>
      <c r="L871">
        <f t="shared" si="170"/>
        <v>19267.938622407353</v>
      </c>
      <c r="N871">
        <v>20000000000</v>
      </c>
      <c r="O871" s="2">
        <f t="shared" si="171"/>
        <v>7.0377957969607436</v>
      </c>
      <c r="P871" s="2">
        <f t="shared" si="172"/>
        <v>2.0340572617931407E-3</v>
      </c>
      <c r="Q871" s="2">
        <f t="shared" si="173"/>
        <v>2.8901907933611028E-4</v>
      </c>
      <c r="R871">
        <v>120000</v>
      </c>
      <c r="S871">
        <f t="shared" si="174"/>
        <v>122980.39215686274</v>
      </c>
      <c r="T871">
        <f t="shared" si="175"/>
        <v>7387.4705639225258</v>
      </c>
      <c r="U871">
        <f t="shared" si="176"/>
        <v>82083.006265805845</v>
      </c>
      <c r="V871">
        <f t="shared" si="177"/>
        <v>173305030.94981721</v>
      </c>
    </row>
    <row r="872" spans="5:22" x14ac:dyDescent="0.15">
      <c r="E872" s="1">
        <v>44158</v>
      </c>
      <c r="F872">
        <f t="shared" si="167"/>
        <v>140912778684.31293</v>
      </c>
      <c r="G872">
        <f t="shared" si="168"/>
        <v>40700413.174485222</v>
      </c>
      <c r="H872">
        <v>6000000</v>
      </c>
      <c r="I872">
        <v>0.09</v>
      </c>
      <c r="J872">
        <f t="shared" si="178"/>
        <v>156862745.09803921</v>
      </c>
      <c r="K872">
        <f t="shared" si="169"/>
        <v>1733.0044963061757</v>
      </c>
      <c r="L872">
        <f t="shared" si="170"/>
        <v>19255.605514513063</v>
      </c>
      <c r="N872">
        <v>20000000000</v>
      </c>
      <c r="O872" s="2">
        <f t="shared" si="171"/>
        <v>7.0456389342156465</v>
      </c>
      <c r="P872" s="2">
        <f t="shared" si="172"/>
        <v>2.0350206587242611E-3</v>
      </c>
      <c r="Q872" s="2">
        <f t="shared" si="173"/>
        <v>2.8883408271769594E-4</v>
      </c>
      <c r="R872">
        <v>120000</v>
      </c>
      <c r="S872">
        <f t="shared" si="174"/>
        <v>122980.39215686274</v>
      </c>
      <c r="T872">
        <f t="shared" si="175"/>
        <v>7387.9784062858389</v>
      </c>
      <c r="U872">
        <f t="shared" si="176"/>
        <v>82088.648958731545</v>
      </c>
      <c r="V872">
        <f t="shared" si="177"/>
        <v>173510094.3482399</v>
      </c>
    </row>
    <row r="873" spans="5:22" x14ac:dyDescent="0.15">
      <c r="E873" s="1">
        <v>44159</v>
      </c>
      <c r="F873">
        <f t="shared" ref="F873:F936" si="179">F872+J872</f>
        <v>141069641429.41098</v>
      </c>
      <c r="G873">
        <f t="shared" ref="G873:G936" si="180">G872+L872</f>
        <v>40719668.779999733</v>
      </c>
      <c r="H873">
        <v>6000000</v>
      </c>
      <c r="I873">
        <v>0.09</v>
      </c>
      <c r="J873">
        <f t="shared" si="178"/>
        <v>156862745.09803921</v>
      </c>
      <c r="K873">
        <f t="shared" ref="K873:K936" si="181">H873*G873/F873</f>
        <v>1731.8964605311717</v>
      </c>
      <c r="L873">
        <f t="shared" ref="L873:L936" si="182">K873/I873</f>
        <v>19243.294005901909</v>
      </c>
      <c r="N873">
        <v>20000000000</v>
      </c>
      <c r="O873" s="2">
        <f t="shared" ref="O873:O936" si="183">F873/N873</f>
        <v>7.0534820714705493</v>
      </c>
      <c r="P873" s="2">
        <f t="shared" ref="P873:P936" si="184">G873/N873</f>
        <v>2.0359834389999869E-3</v>
      </c>
      <c r="Q873" s="2">
        <f t="shared" ref="Q873:Q936" si="185">G873/F873</f>
        <v>2.886494100885286E-4</v>
      </c>
      <c r="R873">
        <v>120000</v>
      </c>
      <c r="S873">
        <f t="shared" ref="S873:S936" si="186">J873*49%/75000000*R873</f>
        <v>122980.39215686274</v>
      </c>
      <c r="T873">
        <f t="shared" ref="T873:T936" si="187">V873/F873*H873</f>
        <v>7388.4853592520049</v>
      </c>
      <c r="U873">
        <f t="shared" ref="U873:U936" si="188">T873/I873</f>
        <v>82094.281769466717</v>
      </c>
      <c r="V873">
        <f t="shared" ref="V873:V936" si="189">V872+U872+S873</f>
        <v>173715163.38935551</v>
      </c>
    </row>
    <row r="874" spans="5:22" x14ac:dyDescent="0.15">
      <c r="E874" s="1">
        <v>44160</v>
      </c>
      <c r="F874">
        <f t="shared" si="179"/>
        <v>141226504174.50903</v>
      </c>
      <c r="G874">
        <f t="shared" si="180"/>
        <v>40738912.074005634</v>
      </c>
      <c r="H874">
        <v>6000000</v>
      </c>
      <c r="I874">
        <v>0.09</v>
      </c>
      <c r="J874">
        <f t="shared" si="178"/>
        <v>156862745.09803921</v>
      </c>
      <c r="K874">
        <f t="shared" si="181"/>
        <v>1730.7903631318047</v>
      </c>
      <c r="L874">
        <f t="shared" si="182"/>
        <v>19231.004034797832</v>
      </c>
      <c r="N874">
        <v>20000000000</v>
      </c>
      <c r="O874" s="2">
        <f t="shared" si="183"/>
        <v>7.0613252087254512</v>
      </c>
      <c r="P874" s="2">
        <f t="shared" si="184"/>
        <v>2.0369456037002817E-3</v>
      </c>
      <c r="Q874" s="2">
        <f t="shared" si="185"/>
        <v>2.8846506052196744E-4</v>
      </c>
      <c r="R874">
        <v>120000</v>
      </c>
      <c r="S874">
        <f t="shared" si="186"/>
        <v>122980.39215686274</v>
      </c>
      <c r="T874">
        <f t="shared" si="187"/>
        <v>7388.991425364783</v>
      </c>
      <c r="U874">
        <f t="shared" si="188"/>
        <v>82099.904726275374</v>
      </c>
      <c r="V874">
        <f t="shared" si="189"/>
        <v>173920238.06328183</v>
      </c>
    </row>
    <row r="875" spans="5:22" x14ac:dyDescent="0.15">
      <c r="E875" s="1">
        <v>44161</v>
      </c>
      <c r="F875">
        <f t="shared" si="179"/>
        <v>141383366919.60709</v>
      </c>
      <c r="G875">
        <f t="shared" si="180"/>
        <v>40758143.078040428</v>
      </c>
      <c r="H875">
        <v>6000000</v>
      </c>
      <c r="I875">
        <v>0.09</v>
      </c>
      <c r="J875">
        <f t="shared" si="178"/>
        <v>156862745.09803921</v>
      </c>
      <c r="K875">
        <f t="shared" si="181"/>
        <v>1729.6861985702822</v>
      </c>
      <c r="L875">
        <f t="shared" si="182"/>
        <v>19218.735539669804</v>
      </c>
      <c r="N875">
        <v>20000000000</v>
      </c>
      <c r="O875" s="2">
        <f t="shared" si="183"/>
        <v>7.069168345980354</v>
      </c>
      <c r="P875" s="2">
        <f t="shared" si="184"/>
        <v>2.0379071539020216E-3</v>
      </c>
      <c r="Q875" s="2">
        <f t="shared" si="185"/>
        <v>2.8828103309504703E-4</v>
      </c>
      <c r="R875">
        <v>120000</v>
      </c>
      <c r="S875">
        <f t="shared" si="186"/>
        <v>122980.39215686274</v>
      </c>
      <c r="T875">
        <f t="shared" si="187"/>
        <v>7389.4966071578492</v>
      </c>
      <c r="U875">
        <f t="shared" si="188"/>
        <v>82105.517857309445</v>
      </c>
      <c r="V875">
        <f t="shared" si="189"/>
        <v>174125318.36016497</v>
      </c>
    </row>
    <row r="876" spans="5:22" x14ac:dyDescent="0.15">
      <c r="E876" s="1">
        <v>44162</v>
      </c>
      <c r="F876">
        <f t="shared" si="179"/>
        <v>141540229664.70514</v>
      </c>
      <c r="G876">
        <f t="shared" si="180"/>
        <v>40777361.813580096</v>
      </c>
      <c r="H876">
        <v>6000000</v>
      </c>
      <c r="I876">
        <v>0.09</v>
      </c>
      <c r="J876">
        <f t="shared" si="178"/>
        <v>156862745.09803921</v>
      </c>
      <c r="K876">
        <f t="shared" si="181"/>
        <v>1728.583961330753</v>
      </c>
      <c r="L876">
        <f t="shared" si="182"/>
        <v>19206.48845923059</v>
      </c>
      <c r="N876">
        <v>20000000000</v>
      </c>
      <c r="O876" s="2">
        <f t="shared" si="183"/>
        <v>7.0770114832352569</v>
      </c>
      <c r="P876" s="2">
        <f t="shared" si="184"/>
        <v>2.0388680906790048E-3</v>
      </c>
      <c r="Q876" s="2">
        <f t="shared" si="185"/>
        <v>2.8809732688845886E-4</v>
      </c>
      <c r="R876">
        <v>120000</v>
      </c>
      <c r="S876">
        <f t="shared" si="186"/>
        <v>122980.39215686274</v>
      </c>
      <c r="T876">
        <f t="shared" si="187"/>
        <v>7390.0009071548375</v>
      </c>
      <c r="U876">
        <f t="shared" si="188"/>
        <v>82111.121190609309</v>
      </c>
      <c r="V876">
        <f t="shared" si="189"/>
        <v>174330404.27017915</v>
      </c>
    </row>
    <row r="877" spans="5:22" x14ac:dyDescent="0.15">
      <c r="E877" s="1">
        <v>44163</v>
      </c>
      <c r="F877">
        <f t="shared" si="179"/>
        <v>141697092409.80319</v>
      </c>
      <c r="G877">
        <f t="shared" si="180"/>
        <v>40796568.302039325</v>
      </c>
      <c r="H877">
        <v>6000000</v>
      </c>
      <c r="I877">
        <v>0.09</v>
      </c>
      <c r="J877">
        <f t="shared" si="178"/>
        <v>156862745.09803921</v>
      </c>
      <c r="K877">
        <f t="shared" si="181"/>
        <v>1727.4836459191952</v>
      </c>
      <c r="L877">
        <f t="shared" si="182"/>
        <v>19194.262732435502</v>
      </c>
      <c r="N877">
        <v>20000000000</v>
      </c>
      <c r="O877" s="2">
        <f t="shared" si="183"/>
        <v>7.0848546204901597</v>
      </c>
      <c r="P877" s="2">
        <f t="shared" si="184"/>
        <v>2.0398284151019663E-3</v>
      </c>
      <c r="Q877" s="2">
        <f t="shared" si="185"/>
        <v>2.8791394098653256E-4</v>
      </c>
      <c r="R877">
        <v>120000</v>
      </c>
      <c r="S877">
        <f t="shared" si="186"/>
        <v>122980.39215686274</v>
      </c>
      <c r="T877">
        <f t="shared" si="187"/>
        <v>7390.504327869392</v>
      </c>
      <c r="U877">
        <f t="shared" si="188"/>
        <v>82116.714754104352</v>
      </c>
      <c r="V877">
        <f t="shared" si="189"/>
        <v>174535495.78352663</v>
      </c>
    </row>
    <row r="878" spans="5:22" x14ac:dyDescent="0.15">
      <c r="E878" s="1">
        <v>44164</v>
      </c>
      <c r="F878">
        <f t="shared" si="179"/>
        <v>141853955154.90125</v>
      </c>
      <c r="G878">
        <f t="shared" si="180"/>
        <v>40815762.564771764</v>
      </c>
      <c r="H878">
        <v>6000000</v>
      </c>
      <c r="I878">
        <v>0.09</v>
      </c>
      <c r="J878">
        <f t="shared" si="178"/>
        <v>156862745.09803921</v>
      </c>
      <c r="K878">
        <f t="shared" si="181"/>
        <v>1726.3852468633065</v>
      </c>
      <c r="L878">
        <f t="shared" si="182"/>
        <v>19182.058298481184</v>
      </c>
      <c r="N878">
        <v>20000000000</v>
      </c>
      <c r="O878" s="2">
        <f t="shared" si="183"/>
        <v>7.0926977577450625</v>
      </c>
      <c r="P878" s="2">
        <f t="shared" si="184"/>
        <v>2.0407881282385881E-3</v>
      </c>
      <c r="Q878" s="2">
        <f t="shared" si="185"/>
        <v>2.8773087447721773E-4</v>
      </c>
      <c r="R878">
        <v>120000</v>
      </c>
      <c r="S878">
        <f t="shared" si="186"/>
        <v>122980.39215686274</v>
      </c>
      <c r="T878">
        <f t="shared" si="187"/>
        <v>7391.0068718052271</v>
      </c>
      <c r="U878">
        <f t="shared" si="188"/>
        <v>82122.298575613633</v>
      </c>
      <c r="V878">
        <f t="shared" si="189"/>
        <v>174740592.8904376</v>
      </c>
    </row>
    <row r="879" spans="5:22" x14ac:dyDescent="0.15">
      <c r="E879" s="1">
        <v>44165</v>
      </c>
      <c r="F879">
        <f t="shared" si="179"/>
        <v>142010817899.9993</v>
      </c>
      <c r="G879">
        <f t="shared" si="180"/>
        <v>40834944.623070247</v>
      </c>
      <c r="H879">
        <v>6000000</v>
      </c>
      <c r="I879">
        <v>0.09</v>
      </c>
      <c r="J879">
        <f t="shared" si="178"/>
        <v>156862745.09803921</v>
      </c>
      <c r="K879">
        <f t="shared" si="181"/>
        <v>1725.2887587123932</v>
      </c>
      <c r="L879">
        <f t="shared" si="182"/>
        <v>19169.875096804371</v>
      </c>
      <c r="N879">
        <v>20000000000</v>
      </c>
      <c r="O879" s="2">
        <f t="shared" si="183"/>
        <v>7.1005408949999653</v>
      </c>
      <c r="P879" s="2">
        <f t="shared" si="184"/>
        <v>2.0417472311535126E-3</v>
      </c>
      <c r="Q879" s="2">
        <f t="shared" si="185"/>
        <v>2.875481264520655E-4</v>
      </c>
      <c r="R879">
        <v>120000</v>
      </c>
      <c r="S879">
        <f t="shared" si="186"/>
        <v>122980.39215686274</v>
      </c>
      <c r="T879">
        <f t="shared" si="187"/>
        <v>7391.5085414561627</v>
      </c>
      <c r="U879">
        <f t="shared" si="188"/>
        <v>82127.872682846253</v>
      </c>
      <c r="V879">
        <f t="shared" si="189"/>
        <v>174945695.58117008</v>
      </c>
    </row>
    <row r="880" spans="5:22" x14ac:dyDescent="0.15">
      <c r="E880" s="1">
        <v>44166</v>
      </c>
      <c r="F880">
        <f t="shared" si="179"/>
        <v>142167680645.09735</v>
      </c>
      <c r="G880">
        <f t="shared" si="180"/>
        <v>40854114.498167053</v>
      </c>
      <c r="H880">
        <v>6000000</v>
      </c>
      <c r="I880">
        <v>0.09</v>
      </c>
      <c r="J880">
        <f t="shared" si="178"/>
        <v>156862745.09803921</v>
      </c>
      <c r="K880">
        <f t="shared" si="181"/>
        <v>1724.1941760372627</v>
      </c>
      <c r="L880">
        <f t="shared" si="182"/>
        <v>19157.713067080698</v>
      </c>
      <c r="N880">
        <v>20000000000</v>
      </c>
      <c r="O880" s="2">
        <f t="shared" si="183"/>
        <v>7.1083840322548673</v>
      </c>
      <c r="P880" s="2">
        <f t="shared" si="184"/>
        <v>2.0427057249083527E-3</v>
      </c>
      <c r="Q880" s="2">
        <f t="shared" si="185"/>
        <v>2.8736569600621044E-4</v>
      </c>
      <c r="R880">
        <v>120000</v>
      </c>
      <c r="S880">
        <f t="shared" si="186"/>
        <v>122980.39215686274</v>
      </c>
      <c r="T880">
        <f t="shared" si="187"/>
        <v>7392.0093393061852</v>
      </c>
      <c r="U880">
        <f t="shared" si="188"/>
        <v>82133.437103402059</v>
      </c>
      <c r="V880">
        <f t="shared" si="189"/>
        <v>175150803.84600979</v>
      </c>
    </row>
    <row r="881" spans="5:22" x14ac:dyDescent="0.15">
      <c r="E881" s="1">
        <v>44167</v>
      </c>
      <c r="F881">
        <f t="shared" si="179"/>
        <v>142324543390.1954</v>
      </c>
      <c r="G881">
        <f t="shared" si="180"/>
        <v>40873272.21123413</v>
      </c>
      <c r="H881">
        <v>6000000</v>
      </c>
      <c r="I881">
        <v>0.09</v>
      </c>
      <c r="J881">
        <f t="shared" si="178"/>
        <v>156862745.09803921</v>
      </c>
      <c r="K881">
        <f t="shared" si="181"/>
        <v>1723.101493430114</v>
      </c>
      <c r="L881">
        <f t="shared" si="182"/>
        <v>19145.572149223492</v>
      </c>
      <c r="N881">
        <v>20000000000</v>
      </c>
      <c r="O881" s="2">
        <f t="shared" si="183"/>
        <v>7.1162271695097701</v>
      </c>
      <c r="P881" s="2">
        <f t="shared" si="184"/>
        <v>2.0436636105617065E-3</v>
      </c>
      <c r="Q881" s="2">
        <f t="shared" si="185"/>
        <v>2.8718358223835236E-4</v>
      </c>
      <c r="R881">
        <v>120000</v>
      </c>
      <c r="S881">
        <f t="shared" si="186"/>
        <v>122980.39215686274</v>
      </c>
      <c r="T881">
        <f t="shared" si="187"/>
        <v>7392.5092678294932</v>
      </c>
      <c r="U881">
        <f t="shared" si="188"/>
        <v>82138.99186477215</v>
      </c>
      <c r="V881">
        <f t="shared" si="189"/>
        <v>175355917.67527005</v>
      </c>
    </row>
    <row r="882" spans="5:22" x14ac:dyDescent="0.15">
      <c r="E882" s="1">
        <v>44168</v>
      </c>
      <c r="F882">
        <f t="shared" si="179"/>
        <v>142481406135.29346</v>
      </c>
      <c r="G882">
        <f t="shared" si="180"/>
        <v>40892417.783383355</v>
      </c>
      <c r="H882">
        <v>6000000</v>
      </c>
      <c r="I882">
        <v>0.09</v>
      </c>
      <c r="J882">
        <f t="shared" si="178"/>
        <v>156862745.09803921</v>
      </c>
      <c r="K882">
        <f t="shared" si="181"/>
        <v>1722.0107055044316</v>
      </c>
      <c r="L882">
        <f t="shared" si="182"/>
        <v>19133.452283382576</v>
      </c>
      <c r="N882">
        <v>20000000000</v>
      </c>
      <c r="O882" s="2">
        <f t="shared" si="183"/>
        <v>7.1240703067646729</v>
      </c>
      <c r="P882" s="2">
        <f t="shared" si="184"/>
        <v>2.0446208891691676E-3</v>
      </c>
      <c r="Q882" s="2">
        <f t="shared" si="185"/>
        <v>2.8700178425073857E-4</v>
      </c>
      <c r="R882">
        <v>120000</v>
      </c>
      <c r="S882">
        <f t="shared" si="186"/>
        <v>122980.39215686274</v>
      </c>
      <c r="T882">
        <f t="shared" si="187"/>
        <v>7393.0083294905471</v>
      </c>
      <c r="U882">
        <f t="shared" si="188"/>
        <v>82144.536994339418</v>
      </c>
      <c r="V882">
        <f t="shared" si="189"/>
        <v>175561037.05929169</v>
      </c>
    </row>
    <row r="883" spans="5:22" x14ac:dyDescent="0.15">
      <c r="E883" s="1">
        <v>44169</v>
      </c>
      <c r="F883">
        <f t="shared" si="179"/>
        <v>142638268880.39151</v>
      </c>
      <c r="G883">
        <f t="shared" si="180"/>
        <v>40911551.235666737</v>
      </c>
      <c r="H883">
        <v>6000000</v>
      </c>
      <c r="I883">
        <v>0.09</v>
      </c>
      <c r="J883">
        <f t="shared" si="178"/>
        <v>156862745.09803921</v>
      </c>
      <c r="K883">
        <f t="shared" si="181"/>
        <v>1720.9218068948753</v>
      </c>
      <c r="L883">
        <f t="shared" si="182"/>
        <v>19121.353409943058</v>
      </c>
      <c r="N883">
        <v>20000000000</v>
      </c>
      <c r="O883" s="2">
        <f t="shared" si="183"/>
        <v>7.1319134440195757</v>
      </c>
      <c r="P883" s="2">
        <f t="shared" si="184"/>
        <v>2.0455775617833367E-3</v>
      </c>
      <c r="Q883" s="2">
        <f t="shared" si="185"/>
        <v>2.868203011491459E-4</v>
      </c>
      <c r="R883">
        <v>120000</v>
      </c>
      <c r="S883">
        <f t="shared" si="186"/>
        <v>122980.39215686274</v>
      </c>
      <c r="T883">
        <f t="shared" si="187"/>
        <v>7393.5065267441205</v>
      </c>
      <c r="U883">
        <f t="shared" si="188"/>
        <v>82150.072519379115</v>
      </c>
      <c r="V883">
        <f t="shared" si="189"/>
        <v>175766161.9884429</v>
      </c>
    </row>
    <row r="884" spans="5:22" x14ac:dyDescent="0.15">
      <c r="E884" s="1">
        <v>44170</v>
      </c>
      <c r="F884">
        <f t="shared" si="179"/>
        <v>142795131625.48956</v>
      </c>
      <c r="G884">
        <f t="shared" si="180"/>
        <v>40930672.589076683</v>
      </c>
      <c r="H884">
        <v>6000000</v>
      </c>
      <c r="I884">
        <v>0.09</v>
      </c>
      <c r="J884">
        <f t="shared" si="178"/>
        <v>156862745.09803921</v>
      </c>
      <c r="K884">
        <f t="shared" si="181"/>
        <v>1719.834792257177</v>
      </c>
      <c r="L884">
        <f t="shared" si="182"/>
        <v>19109.275469524189</v>
      </c>
      <c r="N884">
        <v>20000000000</v>
      </c>
      <c r="O884" s="2">
        <f t="shared" si="183"/>
        <v>7.1397565812744785</v>
      </c>
      <c r="P884" s="2">
        <f t="shared" si="184"/>
        <v>2.0465336294538342E-3</v>
      </c>
      <c r="Q884" s="2">
        <f t="shared" si="185"/>
        <v>2.8663913204286285E-4</v>
      </c>
      <c r="R884">
        <v>120000</v>
      </c>
      <c r="S884">
        <f t="shared" si="186"/>
        <v>122980.39215686274</v>
      </c>
      <c r="T884">
        <f t="shared" si="187"/>
        <v>7394.0038620353425</v>
      </c>
      <c r="U884">
        <f t="shared" si="188"/>
        <v>82155.598467059361</v>
      </c>
      <c r="V884">
        <f t="shared" si="189"/>
        <v>175971292.45311916</v>
      </c>
    </row>
    <row r="885" spans="5:22" x14ac:dyDescent="0.15">
      <c r="E885" s="1">
        <v>44171</v>
      </c>
      <c r="F885">
        <f t="shared" si="179"/>
        <v>142951994370.58762</v>
      </c>
      <c r="G885">
        <f t="shared" si="180"/>
        <v>40949781.86454621</v>
      </c>
      <c r="H885">
        <v>6000000</v>
      </c>
      <c r="I885">
        <v>0.09</v>
      </c>
      <c r="J885">
        <f t="shared" si="178"/>
        <v>156862745.09803921</v>
      </c>
      <c r="K885">
        <f t="shared" si="181"/>
        <v>1718.749656268033</v>
      </c>
      <c r="L885">
        <f t="shared" si="182"/>
        <v>19097.218402978146</v>
      </c>
      <c r="N885">
        <v>20000000000</v>
      </c>
      <c r="O885" s="2">
        <f t="shared" si="183"/>
        <v>7.1475997185293805</v>
      </c>
      <c r="P885" s="2">
        <f t="shared" si="184"/>
        <v>2.0474890932273104E-3</v>
      </c>
      <c r="Q885" s="2">
        <f t="shared" si="185"/>
        <v>2.8645827604467216E-4</v>
      </c>
      <c r="R885">
        <v>120000</v>
      </c>
      <c r="S885">
        <f t="shared" si="186"/>
        <v>122980.39215686274</v>
      </c>
      <c r="T885">
        <f t="shared" si="187"/>
        <v>7394.5003377997527</v>
      </c>
      <c r="U885">
        <f t="shared" si="188"/>
        <v>82161.114864441697</v>
      </c>
      <c r="V885">
        <f t="shared" si="189"/>
        <v>176176428.44374308</v>
      </c>
    </row>
    <row r="886" spans="5:22" x14ac:dyDescent="0.15">
      <c r="E886" s="1">
        <v>44172</v>
      </c>
      <c r="F886">
        <f t="shared" si="179"/>
        <v>143108857115.68567</v>
      </c>
      <c r="G886">
        <f t="shared" si="180"/>
        <v>40968879.082949191</v>
      </c>
      <c r="H886">
        <v>6000000</v>
      </c>
      <c r="I886">
        <v>0.09</v>
      </c>
      <c r="J886">
        <f t="shared" si="178"/>
        <v>156862745.09803921</v>
      </c>
      <c r="K886">
        <f t="shared" si="181"/>
        <v>1717.6663936249995</v>
      </c>
      <c r="L886">
        <f t="shared" si="182"/>
        <v>19085.182151388883</v>
      </c>
      <c r="N886">
        <v>20000000000</v>
      </c>
      <c r="O886" s="2">
        <f t="shared" si="183"/>
        <v>7.1554428557842833</v>
      </c>
      <c r="P886" s="2">
        <f t="shared" si="184"/>
        <v>2.0484439541474594E-3</v>
      </c>
      <c r="Q886" s="2">
        <f t="shared" si="185"/>
        <v>2.8627773227083325E-4</v>
      </c>
      <c r="R886">
        <v>120000</v>
      </c>
      <c r="S886">
        <f t="shared" si="186"/>
        <v>122980.39215686274</v>
      </c>
      <c r="T886">
        <f t="shared" si="187"/>
        <v>7394.9959564633464</v>
      </c>
      <c r="U886">
        <f t="shared" si="188"/>
        <v>82166.621738481626</v>
      </c>
      <c r="V886">
        <f t="shared" si="189"/>
        <v>176381569.95076439</v>
      </c>
    </row>
    <row r="887" spans="5:22" x14ac:dyDescent="0.15">
      <c r="E887" s="1">
        <v>44173</v>
      </c>
      <c r="F887">
        <f t="shared" si="179"/>
        <v>143265719860.78372</v>
      </c>
      <c r="G887">
        <f t="shared" si="180"/>
        <v>40987964.265100583</v>
      </c>
      <c r="H887">
        <v>6000000</v>
      </c>
      <c r="I887">
        <v>0.09</v>
      </c>
      <c r="J887">
        <f t="shared" si="178"/>
        <v>156862745.09803921</v>
      </c>
      <c r="K887">
        <f t="shared" si="181"/>
        <v>1716.5849990463878</v>
      </c>
      <c r="L887">
        <f t="shared" si="182"/>
        <v>19073.166656070975</v>
      </c>
      <c r="N887">
        <v>20000000000</v>
      </c>
      <c r="O887" s="2">
        <f t="shared" si="183"/>
        <v>7.1632859930391861</v>
      </c>
      <c r="P887" s="2">
        <f t="shared" si="184"/>
        <v>2.0493982132550291E-3</v>
      </c>
      <c r="Q887" s="2">
        <f t="shared" si="185"/>
        <v>2.8609749984106467E-4</v>
      </c>
      <c r="R887">
        <v>120000</v>
      </c>
      <c r="S887">
        <f t="shared" si="186"/>
        <v>122980.39215686274</v>
      </c>
      <c r="T887">
        <f t="shared" si="187"/>
        <v>7395.4907204426236</v>
      </c>
      <c r="U887">
        <f t="shared" si="188"/>
        <v>82172.119116029149</v>
      </c>
      <c r="V887">
        <f t="shared" si="189"/>
        <v>176586716.96465975</v>
      </c>
    </row>
    <row r="888" spans="5:22" x14ac:dyDescent="0.15">
      <c r="E888" s="1">
        <v>44174</v>
      </c>
      <c r="F888">
        <f t="shared" si="179"/>
        <v>143422582605.88177</v>
      </c>
      <c r="G888">
        <f t="shared" si="180"/>
        <v>41007037.431756653</v>
      </c>
      <c r="H888">
        <v>6000000</v>
      </c>
      <c r="I888">
        <v>0.09</v>
      </c>
      <c r="J888">
        <f t="shared" si="178"/>
        <v>156862745.09803921</v>
      </c>
      <c r="K888">
        <f t="shared" si="181"/>
        <v>1715.505467271161</v>
      </c>
      <c r="L888">
        <f t="shared" si="182"/>
        <v>19061.171858568458</v>
      </c>
      <c r="N888">
        <v>20000000000</v>
      </c>
      <c r="O888" s="2">
        <f t="shared" si="183"/>
        <v>7.1711291302940889</v>
      </c>
      <c r="P888" s="2">
        <f t="shared" si="184"/>
        <v>2.0503518715878325E-3</v>
      </c>
      <c r="Q888" s="2">
        <f t="shared" si="185"/>
        <v>2.8591757787852683E-4</v>
      </c>
      <c r="R888">
        <v>120000</v>
      </c>
      <c r="S888">
        <f t="shared" si="186"/>
        <v>122980.39215686274</v>
      </c>
      <c r="T888">
        <f t="shared" si="187"/>
        <v>7395.9846321446339</v>
      </c>
      <c r="U888">
        <f t="shared" si="188"/>
        <v>82177.607023829274</v>
      </c>
      <c r="V888">
        <f t="shared" si="189"/>
        <v>176791869.47593266</v>
      </c>
    </row>
    <row r="889" spans="5:22" x14ac:dyDescent="0.15">
      <c r="E889" s="1">
        <v>44175</v>
      </c>
      <c r="F889">
        <f t="shared" si="179"/>
        <v>143579445350.97983</v>
      </c>
      <c r="G889">
        <f t="shared" si="180"/>
        <v>41026098.603615224</v>
      </c>
      <c r="H889">
        <v>6000000</v>
      </c>
      <c r="I889">
        <v>0.09</v>
      </c>
      <c r="J889">
        <f t="shared" si="178"/>
        <v>156862745.09803921</v>
      </c>
      <c r="K889">
        <f t="shared" si="181"/>
        <v>1714.4277930588307</v>
      </c>
      <c r="L889">
        <f t="shared" si="182"/>
        <v>19049.197700653676</v>
      </c>
      <c r="N889">
        <v>20000000000</v>
      </c>
      <c r="O889" s="2">
        <f t="shared" si="183"/>
        <v>7.1789722675489918</v>
      </c>
      <c r="P889" s="2">
        <f t="shared" si="184"/>
        <v>2.0513049301807613E-3</v>
      </c>
      <c r="Q889" s="2">
        <f t="shared" si="185"/>
        <v>2.8573796550980513E-4</v>
      </c>
      <c r="R889">
        <v>120000</v>
      </c>
      <c r="S889">
        <f t="shared" si="186"/>
        <v>122980.39215686274</v>
      </c>
      <c r="T889">
        <f t="shared" si="187"/>
        <v>7396.4776939670282</v>
      </c>
      <c r="U889">
        <f t="shared" si="188"/>
        <v>82183.085488522542</v>
      </c>
      <c r="V889">
        <f t="shared" si="189"/>
        <v>176997027.47511336</v>
      </c>
    </row>
    <row r="890" spans="5:22" x14ac:dyDescent="0.15">
      <c r="E890" s="1">
        <v>44176</v>
      </c>
      <c r="F890">
        <f t="shared" si="179"/>
        <v>143736308096.07788</v>
      </c>
      <c r="G890">
        <f t="shared" si="180"/>
        <v>41045147.801315881</v>
      </c>
      <c r="H890">
        <v>6000000</v>
      </c>
      <c r="I890">
        <v>0.09</v>
      </c>
      <c r="J890">
        <f t="shared" si="178"/>
        <v>156862745.09803921</v>
      </c>
      <c r="K890">
        <f t="shared" si="181"/>
        <v>1713.3519711893537</v>
      </c>
      <c r="L890">
        <f t="shared" si="182"/>
        <v>19037.244124326153</v>
      </c>
      <c r="N890">
        <v>20000000000</v>
      </c>
      <c r="O890" s="2">
        <f t="shared" si="183"/>
        <v>7.1868154048038937</v>
      </c>
      <c r="P890" s="2">
        <f t="shared" si="184"/>
        <v>2.0522573900657939E-3</v>
      </c>
      <c r="Q890" s="2">
        <f t="shared" si="185"/>
        <v>2.8555866186489226E-4</v>
      </c>
      <c r="R890">
        <v>120000</v>
      </c>
      <c r="S890">
        <f t="shared" si="186"/>
        <v>122980.39215686274</v>
      </c>
      <c r="T890">
        <f t="shared" si="187"/>
        <v>7396.9699082980997</v>
      </c>
      <c r="U890">
        <f t="shared" si="188"/>
        <v>82188.554536645548</v>
      </c>
      <c r="V890">
        <f t="shared" si="189"/>
        <v>177202190.95275876</v>
      </c>
    </row>
    <row r="891" spans="5:22" x14ac:dyDescent="0.15">
      <c r="E891" s="1">
        <v>44177</v>
      </c>
      <c r="F891">
        <f t="shared" si="179"/>
        <v>143893170841.17593</v>
      </c>
      <c r="G891">
        <f t="shared" si="180"/>
        <v>41064185.045440204</v>
      </c>
      <c r="H891">
        <v>6000000</v>
      </c>
      <c r="I891">
        <v>0.09</v>
      </c>
      <c r="J891">
        <f t="shared" si="178"/>
        <v>156862745.09803921</v>
      </c>
      <c r="K891">
        <f t="shared" si="181"/>
        <v>1712.2779964630299</v>
      </c>
      <c r="L891">
        <f t="shared" si="182"/>
        <v>19025.311071811444</v>
      </c>
      <c r="N891">
        <v>20000000000</v>
      </c>
      <c r="O891" s="2">
        <f t="shared" si="183"/>
        <v>7.1946585420587965</v>
      </c>
      <c r="P891" s="2">
        <f t="shared" si="184"/>
        <v>2.0532092522720104E-3</v>
      </c>
      <c r="Q891" s="2">
        <f t="shared" si="185"/>
        <v>2.8537966607717166E-4</v>
      </c>
      <c r="R891">
        <v>120000</v>
      </c>
      <c r="S891">
        <f t="shared" si="186"/>
        <v>122980.39215686274</v>
      </c>
      <c r="T891">
        <f t="shared" si="187"/>
        <v>7397.4612775168362</v>
      </c>
      <c r="U891">
        <f t="shared" si="188"/>
        <v>82194.014194631513</v>
      </c>
      <c r="V891">
        <f t="shared" si="189"/>
        <v>177407359.89945227</v>
      </c>
    </row>
    <row r="892" spans="5:22" x14ac:dyDescent="0.15">
      <c r="E892" s="1">
        <v>44178</v>
      </c>
      <c r="F892">
        <f t="shared" si="179"/>
        <v>144050033586.27399</v>
      </c>
      <c r="G892">
        <f t="shared" si="180"/>
        <v>41083210.356512018</v>
      </c>
      <c r="H892">
        <v>6000000</v>
      </c>
      <c r="I892">
        <v>0.09</v>
      </c>
      <c r="J892">
        <f t="shared" si="178"/>
        <v>156862745.09803921</v>
      </c>
      <c r="K892">
        <f t="shared" si="181"/>
        <v>1711.2058637004034</v>
      </c>
      <c r="L892">
        <f t="shared" si="182"/>
        <v>19013.398485560039</v>
      </c>
      <c r="N892">
        <v>20000000000</v>
      </c>
      <c r="O892" s="2">
        <f t="shared" si="183"/>
        <v>7.2025016793136993</v>
      </c>
      <c r="P892" s="2">
        <f t="shared" si="184"/>
        <v>2.0541605178256007E-3</v>
      </c>
      <c r="Q892" s="2">
        <f t="shared" si="185"/>
        <v>2.8520097728340057E-4</v>
      </c>
      <c r="R892">
        <v>120000</v>
      </c>
      <c r="S892">
        <f t="shared" si="186"/>
        <v>122980.39215686274</v>
      </c>
      <c r="T892">
        <f t="shared" si="187"/>
        <v>7397.9518039929644</v>
      </c>
      <c r="U892">
        <f t="shared" si="188"/>
        <v>82199.464488810714</v>
      </c>
      <c r="V892">
        <f t="shared" si="189"/>
        <v>177612534.30580378</v>
      </c>
    </row>
    <row r="893" spans="5:22" x14ac:dyDescent="0.15">
      <c r="E893" s="1">
        <v>44179</v>
      </c>
      <c r="F893">
        <f t="shared" si="179"/>
        <v>144206896331.37204</v>
      </c>
      <c r="G893">
        <f t="shared" si="180"/>
        <v>41102223.754997581</v>
      </c>
      <c r="H893">
        <v>6000000</v>
      </c>
      <c r="I893">
        <v>0.09</v>
      </c>
      <c r="J893">
        <f t="shared" si="178"/>
        <v>156862745.09803921</v>
      </c>
      <c r="K893">
        <f t="shared" si="181"/>
        <v>1710.1355677421584</v>
      </c>
      <c r="L893">
        <f t="shared" si="182"/>
        <v>19001.506308246204</v>
      </c>
      <c r="N893">
        <v>20000000000</v>
      </c>
      <c r="O893" s="2">
        <f t="shared" si="183"/>
        <v>7.2103448165686022</v>
      </c>
      <c r="P893" s="2">
        <f t="shared" si="184"/>
        <v>2.0551111877498791E-3</v>
      </c>
      <c r="Q893" s="2">
        <f t="shared" si="185"/>
        <v>2.8502259462369307E-4</v>
      </c>
      <c r="R893">
        <v>120000</v>
      </c>
      <c r="S893">
        <f t="shared" si="186"/>
        <v>122980.39215686274</v>
      </c>
      <c r="T893">
        <f t="shared" si="187"/>
        <v>7398.4414900869933</v>
      </c>
      <c r="U893">
        <f t="shared" si="188"/>
        <v>82204.905445411045</v>
      </c>
      <c r="V893">
        <f t="shared" si="189"/>
        <v>177817714.16244945</v>
      </c>
    </row>
    <row r="894" spans="5:22" x14ac:dyDescent="0.15">
      <c r="E894" s="1">
        <v>44180</v>
      </c>
      <c r="F894">
        <f t="shared" si="179"/>
        <v>144363759076.47009</v>
      </c>
      <c r="G894">
        <f t="shared" si="180"/>
        <v>41121225.261305824</v>
      </c>
      <c r="H894">
        <v>6000000</v>
      </c>
      <c r="I894">
        <v>0.09</v>
      </c>
      <c r="J894">
        <f t="shared" si="178"/>
        <v>156862745.09803921</v>
      </c>
      <c r="K894">
        <f t="shared" si="181"/>
        <v>1709.0671034490201</v>
      </c>
      <c r="L894">
        <f t="shared" si="182"/>
        <v>18989.634482766891</v>
      </c>
      <c r="N894">
        <v>20000000000</v>
      </c>
      <c r="O894" s="2">
        <f t="shared" si="183"/>
        <v>7.218187953823505</v>
      </c>
      <c r="P894" s="2">
        <f t="shared" si="184"/>
        <v>2.056061263065291E-3</v>
      </c>
      <c r="Q894" s="2">
        <f t="shared" si="185"/>
        <v>2.8484451724150334E-4</v>
      </c>
      <c r="R894">
        <v>120000</v>
      </c>
      <c r="S894">
        <f t="shared" si="186"/>
        <v>122980.39215686274</v>
      </c>
      <c r="T894">
        <f t="shared" si="187"/>
        <v>7398.930338150265</v>
      </c>
      <c r="U894">
        <f t="shared" si="188"/>
        <v>82210.337090558503</v>
      </c>
      <c r="V894">
        <f t="shared" si="189"/>
        <v>178022899.46005172</v>
      </c>
    </row>
    <row r="895" spans="5:22" x14ac:dyDescent="0.15">
      <c r="E895" s="1">
        <v>44181</v>
      </c>
      <c r="F895">
        <f t="shared" si="179"/>
        <v>144520621821.56815</v>
      </c>
      <c r="G895">
        <f t="shared" si="180"/>
        <v>41140214.895788588</v>
      </c>
      <c r="H895">
        <v>6000000</v>
      </c>
      <c r="I895">
        <v>0.09</v>
      </c>
      <c r="J895">
        <f t="shared" si="178"/>
        <v>156862745.09803921</v>
      </c>
      <c r="K895">
        <f t="shared" si="181"/>
        <v>1708.0004657016575</v>
      </c>
      <c r="L895">
        <f t="shared" si="182"/>
        <v>18977.782952240639</v>
      </c>
      <c r="N895">
        <v>20000000000</v>
      </c>
      <c r="O895" s="2">
        <f t="shared" si="183"/>
        <v>7.2260310910784069</v>
      </c>
      <c r="P895" s="2">
        <f t="shared" si="184"/>
        <v>2.0570107447894295E-3</v>
      </c>
      <c r="Q895" s="2">
        <f t="shared" si="185"/>
        <v>2.8466674428360961E-4</v>
      </c>
      <c r="R895">
        <v>120000</v>
      </c>
      <c r="S895">
        <f t="shared" si="186"/>
        <v>122980.39215686274</v>
      </c>
      <c r="T895">
        <f t="shared" si="187"/>
        <v>7399.4183505249985</v>
      </c>
      <c r="U895">
        <f t="shared" si="188"/>
        <v>82215.759450277765</v>
      </c>
      <c r="V895">
        <f t="shared" si="189"/>
        <v>178228090.18929914</v>
      </c>
    </row>
    <row r="896" spans="5:22" x14ac:dyDescent="0.15">
      <c r="E896" s="1">
        <v>44182</v>
      </c>
      <c r="F896">
        <f t="shared" si="179"/>
        <v>144677484566.6662</v>
      </c>
      <c r="G896">
        <f t="shared" si="180"/>
        <v>41159192.678740829</v>
      </c>
      <c r="H896">
        <v>6000000</v>
      </c>
      <c r="I896">
        <v>0.09</v>
      </c>
      <c r="J896">
        <f t="shared" si="178"/>
        <v>156862745.09803921</v>
      </c>
      <c r="K896">
        <f t="shared" si="181"/>
        <v>1706.9356494005815</v>
      </c>
      <c r="L896">
        <f t="shared" si="182"/>
        <v>18965.951660006463</v>
      </c>
      <c r="N896">
        <v>20000000000</v>
      </c>
      <c r="O896" s="2">
        <f t="shared" si="183"/>
        <v>7.2338742283333097</v>
      </c>
      <c r="P896" s="2">
        <f t="shared" si="184"/>
        <v>2.0579596339370416E-3</v>
      </c>
      <c r="Q896" s="2">
        <f t="shared" si="185"/>
        <v>2.844892749000969E-4</v>
      </c>
      <c r="R896">
        <v>120000</v>
      </c>
      <c r="S896">
        <f t="shared" si="186"/>
        <v>122980.39215686274</v>
      </c>
      <c r="T896">
        <f t="shared" si="187"/>
        <v>7399.9055295443304</v>
      </c>
      <c r="U896">
        <f t="shared" si="188"/>
        <v>82221.172550492556</v>
      </c>
      <c r="V896">
        <f t="shared" si="189"/>
        <v>178433286.34090629</v>
      </c>
    </row>
    <row r="897" spans="5:22" x14ac:dyDescent="0.15">
      <c r="E897" s="1">
        <v>44183</v>
      </c>
      <c r="F897">
        <f t="shared" si="179"/>
        <v>144834347311.76425</v>
      </c>
      <c r="G897">
        <f t="shared" si="180"/>
        <v>41178158.630400836</v>
      </c>
      <c r="H897">
        <v>6000000</v>
      </c>
      <c r="I897">
        <v>0.09</v>
      </c>
      <c r="J897">
        <f t="shared" si="178"/>
        <v>156862745.09803921</v>
      </c>
      <c r="K897">
        <f t="shared" si="181"/>
        <v>1705.8726494660477</v>
      </c>
      <c r="L897">
        <f t="shared" si="182"/>
        <v>18954.140549622753</v>
      </c>
      <c r="N897">
        <v>20000000000</v>
      </c>
      <c r="O897" s="2">
        <f t="shared" si="183"/>
        <v>7.2417173655882126</v>
      </c>
      <c r="P897" s="2">
        <f t="shared" si="184"/>
        <v>2.0589079315200417E-3</v>
      </c>
      <c r="Q897" s="2">
        <f t="shared" si="185"/>
        <v>2.8431210824434128E-4</v>
      </c>
      <c r="R897">
        <v>120000</v>
      </c>
      <c r="S897">
        <f t="shared" si="186"/>
        <v>122980.39215686274</v>
      </c>
      <c r="T897">
        <f t="shared" si="187"/>
        <v>7400.3918775323664</v>
      </c>
      <c r="U897">
        <f t="shared" si="188"/>
        <v>82226.576417026299</v>
      </c>
      <c r="V897">
        <f t="shared" si="189"/>
        <v>178638487.90561366</v>
      </c>
    </row>
    <row r="898" spans="5:22" x14ac:dyDescent="0.15">
      <c r="E898" s="1">
        <v>44184</v>
      </c>
      <c r="F898">
        <f t="shared" si="179"/>
        <v>144991210056.8623</v>
      </c>
      <c r="G898">
        <f t="shared" si="180"/>
        <v>41197112.770950459</v>
      </c>
      <c r="H898">
        <v>6000000</v>
      </c>
      <c r="I898">
        <v>0.09</v>
      </c>
      <c r="J898">
        <f t="shared" si="178"/>
        <v>156862745.09803921</v>
      </c>
      <c r="K898">
        <f t="shared" si="181"/>
        <v>1704.8114608379587</v>
      </c>
      <c r="L898">
        <f t="shared" si="182"/>
        <v>18942.34956486621</v>
      </c>
      <c r="N898">
        <v>20000000000</v>
      </c>
      <c r="O898" s="2">
        <f t="shared" si="183"/>
        <v>7.2495605028431154</v>
      </c>
      <c r="P898" s="2">
        <f t="shared" si="184"/>
        <v>2.0598556385475228E-3</v>
      </c>
      <c r="Q898" s="2">
        <f t="shared" si="185"/>
        <v>2.841352434729931E-4</v>
      </c>
      <c r="R898">
        <v>120000</v>
      </c>
      <c r="S898">
        <f t="shared" si="186"/>
        <v>122980.39215686274</v>
      </c>
      <c r="T898">
        <f t="shared" si="187"/>
        <v>7400.8773968042233</v>
      </c>
      <c r="U898">
        <f t="shared" si="188"/>
        <v>82231.971075602487</v>
      </c>
      <c r="V898">
        <f t="shared" si="189"/>
        <v>178843694.87418756</v>
      </c>
    </row>
    <row r="899" spans="5:22" x14ac:dyDescent="0.15">
      <c r="E899" s="1">
        <v>44185</v>
      </c>
      <c r="F899">
        <f t="shared" si="179"/>
        <v>145148072801.96036</v>
      </c>
      <c r="G899">
        <f t="shared" si="180"/>
        <v>41216055.120515324</v>
      </c>
      <c r="H899">
        <v>6000000</v>
      </c>
      <c r="I899">
        <v>0.09</v>
      </c>
      <c r="J899">
        <f t="shared" si="178"/>
        <v>156862745.09803921</v>
      </c>
      <c r="K899">
        <f t="shared" si="181"/>
        <v>1703.7520784757671</v>
      </c>
      <c r="L899">
        <f t="shared" si="182"/>
        <v>18930.578649730745</v>
      </c>
      <c r="N899">
        <v>20000000000</v>
      </c>
      <c r="O899" s="2">
        <f t="shared" si="183"/>
        <v>7.2574036400980182</v>
      </c>
      <c r="P899" s="2">
        <f t="shared" si="184"/>
        <v>2.0608027560257663E-3</v>
      </c>
      <c r="Q899" s="2">
        <f t="shared" si="185"/>
        <v>2.8395867974596119E-4</v>
      </c>
      <c r="R899">
        <v>120000</v>
      </c>
      <c r="S899">
        <f t="shared" si="186"/>
        <v>122980.39215686274</v>
      </c>
      <c r="T899">
        <f t="shared" si="187"/>
        <v>7401.3620896660696</v>
      </c>
      <c r="U899">
        <f t="shared" si="188"/>
        <v>82237.356551845223</v>
      </c>
      <c r="V899">
        <f t="shared" si="189"/>
        <v>179048907.23742002</v>
      </c>
    </row>
    <row r="900" spans="5:22" x14ac:dyDescent="0.15">
      <c r="E900" s="1">
        <v>44186</v>
      </c>
      <c r="F900">
        <f t="shared" si="179"/>
        <v>145304935547.05841</v>
      </c>
      <c r="G900">
        <f t="shared" si="180"/>
        <v>41234985.699165054</v>
      </c>
      <c r="H900">
        <v>6000000</v>
      </c>
      <c r="I900">
        <v>0.09</v>
      </c>
      <c r="J900">
        <f t="shared" si="178"/>
        <v>156862745.09803921</v>
      </c>
      <c r="K900">
        <f t="shared" si="181"/>
        <v>1702.6944973583793</v>
      </c>
      <c r="L900">
        <f t="shared" si="182"/>
        <v>18918.827748426436</v>
      </c>
      <c r="N900">
        <v>20000000000</v>
      </c>
      <c r="O900" s="2">
        <f t="shared" si="183"/>
        <v>7.2652467773529201</v>
      </c>
      <c r="P900" s="2">
        <f t="shared" si="184"/>
        <v>2.0617492849582526E-3</v>
      </c>
      <c r="Q900" s="2">
        <f t="shared" si="185"/>
        <v>2.8378241622639656E-4</v>
      </c>
      <c r="R900">
        <v>120000</v>
      </c>
      <c r="S900">
        <f t="shared" si="186"/>
        <v>122980.39215686274</v>
      </c>
      <c r="T900">
        <f t="shared" si="187"/>
        <v>7401.8459584151797</v>
      </c>
      <c r="U900">
        <f t="shared" si="188"/>
        <v>82242.732871279775</v>
      </c>
      <c r="V900">
        <f t="shared" si="189"/>
        <v>179254124.98612875</v>
      </c>
    </row>
    <row r="901" spans="5:22" x14ac:dyDescent="0.15">
      <c r="E901" s="1">
        <v>44187</v>
      </c>
      <c r="F901">
        <f t="shared" si="179"/>
        <v>145461798292.15646</v>
      </c>
      <c r="G901">
        <f t="shared" si="180"/>
        <v>41253904.526913479</v>
      </c>
      <c r="H901">
        <v>6000000</v>
      </c>
      <c r="I901">
        <v>0.09</v>
      </c>
      <c r="J901">
        <f t="shared" si="178"/>
        <v>156862745.09803921</v>
      </c>
      <c r="K901">
        <f t="shared" si="181"/>
        <v>1701.638712484058</v>
      </c>
      <c r="L901">
        <f t="shared" si="182"/>
        <v>18907.096805378424</v>
      </c>
      <c r="N901">
        <v>20000000000</v>
      </c>
      <c r="O901" s="2">
        <f t="shared" si="183"/>
        <v>7.2730899146078229</v>
      </c>
      <c r="P901" s="2">
        <f t="shared" si="184"/>
        <v>2.0626952263456738E-3</v>
      </c>
      <c r="Q901" s="2">
        <f t="shared" si="185"/>
        <v>2.8360645208067633E-4</v>
      </c>
      <c r="R901">
        <v>120000</v>
      </c>
      <c r="S901">
        <f t="shared" si="186"/>
        <v>122980.39215686274</v>
      </c>
      <c r="T901">
        <f t="shared" si="187"/>
        <v>7402.3290053399669</v>
      </c>
      <c r="U901">
        <f t="shared" si="188"/>
        <v>82248.100059332966</v>
      </c>
      <c r="V901">
        <f t="shared" si="189"/>
        <v>179459348.11115691</v>
      </c>
    </row>
    <row r="902" spans="5:22" x14ac:dyDescent="0.15">
      <c r="E902" s="1">
        <v>44188</v>
      </c>
      <c r="F902">
        <f t="shared" si="179"/>
        <v>145618661037.25452</v>
      </c>
      <c r="G902">
        <f t="shared" si="180"/>
        <v>41272811.623718858</v>
      </c>
      <c r="H902">
        <v>6000000</v>
      </c>
      <c r="I902">
        <v>0.09</v>
      </c>
      <c r="J902">
        <f t="shared" si="178"/>
        <v>156862745.09803921</v>
      </c>
      <c r="K902">
        <f t="shared" si="181"/>
        <v>1700.5847188703287</v>
      </c>
      <c r="L902">
        <f t="shared" si="182"/>
        <v>18895.385765225874</v>
      </c>
      <c r="N902">
        <v>20000000000</v>
      </c>
      <c r="O902" s="2">
        <f t="shared" si="183"/>
        <v>7.2809330518627258</v>
      </c>
      <c r="P902" s="2">
        <f t="shared" si="184"/>
        <v>2.063640581185943E-3</v>
      </c>
      <c r="Q902" s="2">
        <f t="shared" si="185"/>
        <v>2.834307864783881E-4</v>
      </c>
      <c r="R902">
        <v>120000</v>
      </c>
      <c r="S902">
        <f t="shared" si="186"/>
        <v>122980.39215686274</v>
      </c>
      <c r="T902">
        <f t="shared" si="187"/>
        <v>7402.8112327200324</v>
      </c>
      <c r="U902">
        <f t="shared" si="188"/>
        <v>82253.4581413337</v>
      </c>
      <c r="V902">
        <f t="shared" si="189"/>
        <v>179664576.60337311</v>
      </c>
    </row>
    <row r="903" spans="5:22" x14ac:dyDescent="0.15">
      <c r="E903" s="1">
        <v>44189</v>
      </c>
      <c r="F903">
        <f t="shared" si="179"/>
        <v>145775523782.35257</v>
      </c>
      <c r="G903">
        <f t="shared" si="180"/>
        <v>41291707.009484082</v>
      </c>
      <c r="H903">
        <v>6000000</v>
      </c>
      <c r="I903">
        <v>0.09</v>
      </c>
      <c r="J903">
        <f t="shared" si="178"/>
        <v>156862745.09803921</v>
      </c>
      <c r="K903">
        <f t="shared" si="181"/>
        <v>1699.5325115538833</v>
      </c>
      <c r="L903">
        <f t="shared" si="182"/>
        <v>18883.694572820925</v>
      </c>
      <c r="N903">
        <v>20000000000</v>
      </c>
      <c r="O903" s="2">
        <f t="shared" si="183"/>
        <v>7.2887761891176286</v>
      </c>
      <c r="P903" s="2">
        <f t="shared" si="184"/>
        <v>2.0645853504742042E-3</v>
      </c>
      <c r="Q903" s="2">
        <f t="shared" si="185"/>
        <v>2.8325541859231386E-4</v>
      </c>
      <c r="R903">
        <v>120000</v>
      </c>
      <c r="S903">
        <f t="shared" si="186"/>
        <v>122980.39215686274</v>
      </c>
      <c r="T903">
        <f t="shared" si="187"/>
        <v>7403.292642826209</v>
      </c>
      <c r="U903">
        <f t="shared" si="188"/>
        <v>82258.80714251344</v>
      </c>
      <c r="V903">
        <f t="shared" si="189"/>
        <v>179869810.45367131</v>
      </c>
    </row>
    <row r="904" spans="5:22" x14ac:dyDescent="0.15">
      <c r="E904" s="1">
        <v>44190</v>
      </c>
      <c r="F904">
        <f t="shared" si="179"/>
        <v>145932386527.45062</v>
      </c>
      <c r="G904">
        <f t="shared" si="180"/>
        <v>41310590.704056904</v>
      </c>
      <c r="H904">
        <v>6000000</v>
      </c>
      <c r="I904">
        <v>0.09</v>
      </c>
      <c r="J904">
        <f t="shared" ref="J904:J967" si="190">H904/0.51*1.2/I904</f>
        <v>156862745.09803921</v>
      </c>
      <c r="K904">
        <f t="shared" si="181"/>
        <v>1698.482085590487</v>
      </c>
      <c r="L904">
        <f t="shared" si="182"/>
        <v>18872.023173227633</v>
      </c>
      <c r="N904">
        <v>20000000000</v>
      </c>
      <c r="O904" s="2">
        <f t="shared" si="183"/>
        <v>7.2966193263725314</v>
      </c>
      <c r="P904" s="2">
        <f t="shared" si="184"/>
        <v>2.0655295352028451E-3</v>
      </c>
      <c r="Q904" s="2">
        <f t="shared" si="185"/>
        <v>2.8308034759841452E-4</v>
      </c>
      <c r="R904">
        <v>120000</v>
      </c>
      <c r="S904">
        <f t="shared" si="186"/>
        <v>122980.39215686274</v>
      </c>
      <c r="T904">
        <f t="shared" si="187"/>
        <v>7403.7732379206036</v>
      </c>
      <c r="U904">
        <f t="shared" si="188"/>
        <v>82264.147088006706</v>
      </c>
      <c r="V904">
        <f t="shared" si="189"/>
        <v>180075049.6529707</v>
      </c>
    </row>
    <row r="905" spans="5:22" x14ac:dyDescent="0.15">
      <c r="E905" s="1">
        <v>44191</v>
      </c>
      <c r="F905">
        <f t="shared" si="179"/>
        <v>146089249272.54868</v>
      </c>
      <c r="G905">
        <f t="shared" si="180"/>
        <v>41329462.727230132</v>
      </c>
      <c r="H905">
        <v>6000000</v>
      </c>
      <c r="I905">
        <v>0.09</v>
      </c>
      <c r="J905">
        <f t="shared" si="190"/>
        <v>156862745.09803921</v>
      </c>
      <c r="K905">
        <f t="shared" si="181"/>
        <v>1697.4334360548842</v>
      </c>
      <c r="L905">
        <f t="shared" si="182"/>
        <v>18860.371511720936</v>
      </c>
      <c r="N905">
        <v>20000000000</v>
      </c>
      <c r="O905" s="2">
        <f t="shared" si="183"/>
        <v>7.3044624636274333</v>
      </c>
      <c r="P905" s="2">
        <f t="shared" si="184"/>
        <v>2.0664731363615064E-3</v>
      </c>
      <c r="Q905" s="2">
        <f t="shared" si="185"/>
        <v>2.8290557267581401E-4</v>
      </c>
      <c r="R905">
        <v>120000</v>
      </c>
      <c r="S905">
        <f t="shared" si="186"/>
        <v>122980.39215686274</v>
      </c>
      <c r="T905">
        <f t="shared" si="187"/>
        <v>7404.2530202566386</v>
      </c>
      <c r="U905">
        <f t="shared" si="188"/>
        <v>82269.478002851538</v>
      </c>
      <c r="V905">
        <f t="shared" si="189"/>
        <v>180280294.19221559</v>
      </c>
    </row>
    <row r="906" spans="5:22" x14ac:dyDescent="0.15">
      <c r="E906" s="1">
        <v>44192</v>
      </c>
      <c r="F906">
        <f t="shared" si="179"/>
        <v>146246112017.64673</v>
      </c>
      <c r="G906">
        <f t="shared" si="180"/>
        <v>41348323.098741852</v>
      </c>
      <c r="H906">
        <v>6000000</v>
      </c>
      <c r="I906">
        <v>0.09</v>
      </c>
      <c r="J906">
        <f t="shared" si="190"/>
        <v>156862745.09803921</v>
      </c>
      <c r="K906">
        <f t="shared" si="181"/>
        <v>1696.386558040705</v>
      </c>
      <c r="L906">
        <f t="shared" si="182"/>
        <v>18848.739533785611</v>
      </c>
      <c r="N906">
        <v>20000000000</v>
      </c>
      <c r="O906" s="2">
        <f t="shared" si="183"/>
        <v>7.3123056008823362</v>
      </c>
      <c r="P906" s="2">
        <f t="shared" si="184"/>
        <v>2.0674161549370925E-3</v>
      </c>
      <c r="Q906" s="2">
        <f t="shared" si="185"/>
        <v>2.8273109300678417E-4</v>
      </c>
      <c r="R906">
        <v>120000</v>
      </c>
      <c r="S906">
        <f t="shared" si="186"/>
        <v>122980.39215686274</v>
      </c>
      <c r="T906">
        <f t="shared" si="187"/>
        <v>7404.7319920790951</v>
      </c>
      <c r="U906">
        <f t="shared" si="188"/>
        <v>82274.799911989947</v>
      </c>
      <c r="V906">
        <f t="shared" si="189"/>
        <v>180485544.06237531</v>
      </c>
    </row>
    <row r="907" spans="5:22" x14ac:dyDescent="0.15">
      <c r="E907" s="1">
        <v>44193</v>
      </c>
      <c r="F907">
        <f t="shared" si="179"/>
        <v>146402974762.74478</v>
      </c>
      <c r="G907">
        <f t="shared" si="180"/>
        <v>41367171.838275634</v>
      </c>
      <c r="H907">
        <v>6000000</v>
      </c>
      <c r="I907">
        <v>0.09</v>
      </c>
      <c r="J907">
        <f t="shared" si="190"/>
        <v>156862745.09803921</v>
      </c>
      <c r="K907">
        <f t="shared" si="181"/>
        <v>1695.3414466603729</v>
      </c>
      <c r="L907">
        <f t="shared" si="182"/>
        <v>18837.127185115256</v>
      </c>
      <c r="N907">
        <v>20000000000</v>
      </c>
      <c r="O907" s="2">
        <f t="shared" si="183"/>
        <v>7.320148738137239</v>
      </c>
      <c r="P907" s="2">
        <f t="shared" si="184"/>
        <v>2.0683585919137816E-3</v>
      </c>
      <c r="Q907" s="2">
        <f t="shared" si="185"/>
        <v>2.8255690777672884E-4</v>
      </c>
      <c r="R907">
        <v>120000</v>
      </c>
      <c r="S907">
        <f t="shared" si="186"/>
        <v>122980.39215686274</v>
      </c>
      <c r="T907">
        <f t="shared" si="187"/>
        <v>7405.2101556241578</v>
      </c>
      <c r="U907">
        <f t="shared" si="188"/>
        <v>82280.112840268426</v>
      </c>
      <c r="V907">
        <f t="shared" si="189"/>
        <v>180690799.25444415</v>
      </c>
    </row>
    <row r="908" spans="5:22" x14ac:dyDescent="0.15">
      <c r="E908" s="1">
        <v>44194</v>
      </c>
      <c r="F908">
        <f t="shared" si="179"/>
        <v>146559837507.84283</v>
      </c>
      <c r="G908">
        <f t="shared" si="180"/>
        <v>41386008.965460747</v>
      </c>
      <c r="H908">
        <v>6000000</v>
      </c>
      <c r="I908">
        <v>0.09</v>
      </c>
      <c r="J908">
        <f t="shared" si="190"/>
        <v>156862745.09803921</v>
      </c>
      <c r="K908">
        <f t="shared" si="181"/>
        <v>1694.2980970450135</v>
      </c>
      <c r="L908">
        <f t="shared" si="182"/>
        <v>18825.534411611261</v>
      </c>
      <c r="N908">
        <v>20000000000</v>
      </c>
      <c r="O908" s="2">
        <f t="shared" si="183"/>
        <v>7.3279918753921418</v>
      </c>
      <c r="P908" s="2">
        <f t="shared" si="184"/>
        <v>2.0693004482730372E-3</v>
      </c>
      <c r="Q908" s="2">
        <f t="shared" si="185"/>
        <v>2.8238301617416887E-4</v>
      </c>
      <c r="R908">
        <v>120000</v>
      </c>
      <c r="S908">
        <f t="shared" si="186"/>
        <v>122980.39215686274</v>
      </c>
      <c r="T908">
        <f t="shared" si="187"/>
        <v>7405.6875131194529</v>
      </c>
      <c r="U908">
        <f t="shared" si="188"/>
        <v>82285.416812438372</v>
      </c>
      <c r="V908">
        <f t="shared" si="189"/>
        <v>180896059.75944129</v>
      </c>
    </row>
    <row r="909" spans="5:22" x14ac:dyDescent="0.15">
      <c r="E909" s="1">
        <v>44195</v>
      </c>
      <c r="F909">
        <f t="shared" si="179"/>
        <v>146716700252.94089</v>
      </c>
      <c r="G909">
        <f t="shared" si="180"/>
        <v>41404834.499872357</v>
      </c>
      <c r="H909">
        <v>6000000</v>
      </c>
      <c r="I909">
        <v>0.09</v>
      </c>
      <c r="J909">
        <f t="shared" si="190"/>
        <v>156862745.09803921</v>
      </c>
      <c r="K909">
        <f t="shared" si="181"/>
        <v>1693.256504344361</v>
      </c>
      <c r="L909">
        <f t="shared" si="182"/>
        <v>18813.96115938179</v>
      </c>
      <c r="N909">
        <v>20000000000</v>
      </c>
      <c r="O909" s="2">
        <f t="shared" si="183"/>
        <v>7.3358350126470446</v>
      </c>
      <c r="P909" s="2">
        <f t="shared" si="184"/>
        <v>2.0702417249936177E-3</v>
      </c>
      <c r="Q909" s="2">
        <f t="shared" si="185"/>
        <v>2.8220941739072686E-4</v>
      </c>
      <c r="R909">
        <v>120000</v>
      </c>
      <c r="S909">
        <f t="shared" si="186"/>
        <v>122980.39215686274</v>
      </c>
      <c r="T909">
        <f t="shared" si="187"/>
        <v>7406.1640667840938</v>
      </c>
      <c r="U909">
        <f t="shared" si="188"/>
        <v>82290.711853156608</v>
      </c>
      <c r="V909">
        <f t="shared" si="189"/>
        <v>181101325.56841061</v>
      </c>
    </row>
    <row r="910" spans="5:22" x14ac:dyDescent="0.15">
      <c r="E910" s="1">
        <v>44196</v>
      </c>
      <c r="F910">
        <f t="shared" si="179"/>
        <v>146873562998.03894</v>
      </c>
      <c r="G910">
        <f t="shared" si="180"/>
        <v>41423648.461031735</v>
      </c>
      <c r="H910">
        <v>6000000</v>
      </c>
      <c r="I910">
        <v>0.09</v>
      </c>
      <c r="J910">
        <f t="shared" si="190"/>
        <v>156862745.09803921</v>
      </c>
      <c r="K910">
        <f t="shared" si="181"/>
        <v>1692.2166637266705</v>
      </c>
      <c r="L910">
        <f t="shared" si="182"/>
        <v>18802.407374740786</v>
      </c>
      <c r="N910">
        <v>20000000000</v>
      </c>
      <c r="O910" s="2">
        <f t="shared" si="183"/>
        <v>7.3436781499019474</v>
      </c>
      <c r="P910" s="2">
        <f t="shared" si="184"/>
        <v>2.0711824230515868E-3</v>
      </c>
      <c r="Q910" s="2">
        <f t="shared" si="185"/>
        <v>2.8203611062111177E-4</v>
      </c>
      <c r="R910">
        <v>120000</v>
      </c>
      <c r="S910">
        <f t="shared" si="186"/>
        <v>122980.39215686274</v>
      </c>
      <c r="T910">
        <f t="shared" si="187"/>
        <v>7406.6398188287203</v>
      </c>
      <c r="U910">
        <f t="shared" si="188"/>
        <v>82295.997986985778</v>
      </c>
      <c r="V910">
        <f t="shared" si="189"/>
        <v>181306596.67242062</v>
      </c>
    </row>
    <row r="911" spans="5:22" x14ac:dyDescent="0.15">
      <c r="E911" s="1">
        <v>44197</v>
      </c>
      <c r="F911">
        <f t="shared" si="179"/>
        <v>147030425743.13699</v>
      </c>
      <c r="G911">
        <f t="shared" si="180"/>
        <v>41442450.868406475</v>
      </c>
      <c r="H911">
        <v>6000000</v>
      </c>
      <c r="I911">
        <v>0.09</v>
      </c>
      <c r="J911">
        <f t="shared" si="190"/>
        <v>156862745.09803921</v>
      </c>
      <c r="K911">
        <f t="shared" si="181"/>
        <v>1691.1785703786238</v>
      </c>
      <c r="L911">
        <f t="shared" si="182"/>
        <v>18790.873004206933</v>
      </c>
      <c r="N911">
        <v>20000000000</v>
      </c>
      <c r="O911" s="2">
        <f t="shared" si="183"/>
        <v>7.3515212871568494</v>
      </c>
      <c r="P911" s="2">
        <f t="shared" si="184"/>
        <v>2.0721225434203235E-3</v>
      </c>
      <c r="Q911" s="2">
        <f t="shared" si="185"/>
        <v>2.8186309506310402E-4</v>
      </c>
      <c r="R911">
        <v>120000</v>
      </c>
      <c r="S911">
        <f t="shared" si="186"/>
        <v>122980.39215686274</v>
      </c>
      <c r="T911">
        <f t="shared" si="187"/>
        <v>7407.1147714555391</v>
      </c>
      <c r="U911">
        <f t="shared" si="188"/>
        <v>82301.275238394883</v>
      </c>
      <c r="V911">
        <f t="shared" si="189"/>
        <v>181511873.06256446</v>
      </c>
    </row>
    <row r="912" spans="5:22" x14ac:dyDescent="0.15">
      <c r="E912" s="1">
        <v>44198</v>
      </c>
      <c r="F912">
        <f t="shared" si="179"/>
        <v>147187288488.23505</v>
      </c>
      <c r="G912">
        <f t="shared" si="180"/>
        <v>41461241.74141068</v>
      </c>
      <c r="H912">
        <v>6000000</v>
      </c>
      <c r="I912">
        <v>0.09</v>
      </c>
      <c r="J912">
        <f t="shared" si="190"/>
        <v>156862745.09803921</v>
      </c>
      <c r="K912">
        <f t="shared" si="181"/>
        <v>1690.142219505243</v>
      </c>
      <c r="L912">
        <f t="shared" si="182"/>
        <v>18779.357994502701</v>
      </c>
      <c r="N912">
        <v>20000000000</v>
      </c>
      <c r="O912" s="2">
        <f t="shared" si="183"/>
        <v>7.3593644244117522</v>
      </c>
      <c r="P912" s="2">
        <f t="shared" si="184"/>
        <v>2.073062087070534E-3</v>
      </c>
      <c r="Q912" s="2">
        <f t="shared" si="185"/>
        <v>2.8169036991754052E-4</v>
      </c>
      <c r="R912">
        <v>120000</v>
      </c>
      <c r="S912">
        <f t="shared" si="186"/>
        <v>122980.39215686274</v>
      </c>
      <c r="T912">
        <f t="shared" si="187"/>
        <v>7407.5889268583696</v>
      </c>
      <c r="U912">
        <f t="shared" si="188"/>
        <v>82306.543631759661</v>
      </c>
      <c r="V912">
        <f t="shared" si="189"/>
        <v>181717154.72995973</v>
      </c>
    </row>
    <row r="913" spans="5:22" x14ac:dyDescent="0.15">
      <c r="E913" s="1">
        <v>44199</v>
      </c>
      <c r="F913">
        <f t="shared" si="179"/>
        <v>147344151233.3331</v>
      </c>
      <c r="G913">
        <f t="shared" si="180"/>
        <v>41480021.099405184</v>
      </c>
      <c r="H913">
        <v>6000000</v>
      </c>
      <c r="I913">
        <v>0.09</v>
      </c>
      <c r="J913">
        <f t="shared" si="190"/>
        <v>156862745.09803921</v>
      </c>
      <c r="K913">
        <f t="shared" si="181"/>
        <v>1689.1076063297985</v>
      </c>
      <c r="L913">
        <f t="shared" si="182"/>
        <v>18767.862292553316</v>
      </c>
      <c r="N913">
        <v>20000000000</v>
      </c>
      <c r="O913" s="2">
        <f t="shared" si="183"/>
        <v>7.367207561666655</v>
      </c>
      <c r="P913" s="2">
        <f t="shared" si="184"/>
        <v>2.074001054970259E-3</v>
      </c>
      <c r="Q913" s="2">
        <f t="shared" si="185"/>
        <v>2.8151793438829976E-4</v>
      </c>
      <c r="R913">
        <v>120000</v>
      </c>
      <c r="S913">
        <f t="shared" si="186"/>
        <v>122980.39215686274</v>
      </c>
      <c r="T913">
        <f t="shared" si="187"/>
        <v>7408.0622872226804</v>
      </c>
      <c r="U913">
        <f t="shared" si="188"/>
        <v>82311.803191363113</v>
      </c>
      <c r="V913">
        <f t="shared" si="189"/>
        <v>181922441.66574836</v>
      </c>
    </row>
    <row r="914" spans="5:22" x14ac:dyDescent="0.15">
      <c r="E914" s="1">
        <v>44200</v>
      </c>
      <c r="F914">
        <f t="shared" si="179"/>
        <v>147501013978.43115</v>
      </c>
      <c r="G914">
        <f t="shared" si="180"/>
        <v>41498788.961697735</v>
      </c>
      <c r="H914">
        <v>6000000</v>
      </c>
      <c r="I914">
        <v>0.09</v>
      </c>
      <c r="J914">
        <f t="shared" si="190"/>
        <v>156862745.09803921</v>
      </c>
      <c r="K914">
        <f t="shared" si="181"/>
        <v>1688.0747260937219</v>
      </c>
      <c r="L914">
        <f t="shared" si="182"/>
        <v>18756.385845485798</v>
      </c>
      <c r="N914">
        <v>20000000000</v>
      </c>
      <c r="O914" s="2">
        <f t="shared" si="183"/>
        <v>7.3750506989215578</v>
      </c>
      <c r="P914" s="2">
        <f t="shared" si="184"/>
        <v>2.0749394480848869E-3</v>
      </c>
      <c r="Q914" s="2">
        <f t="shared" si="185"/>
        <v>2.8134578768228697E-4</v>
      </c>
      <c r="R914">
        <v>120000</v>
      </c>
      <c r="S914">
        <f t="shared" si="186"/>
        <v>122980.39215686274</v>
      </c>
      <c r="T914">
        <f t="shared" si="187"/>
        <v>7408.5348547256299</v>
      </c>
      <c r="U914">
        <f t="shared" si="188"/>
        <v>82317.05394139589</v>
      </c>
      <c r="V914">
        <f t="shared" si="189"/>
        <v>182127733.86109659</v>
      </c>
    </row>
    <row r="915" spans="5:22" x14ac:dyDescent="0.15">
      <c r="E915" s="1">
        <v>44201</v>
      </c>
      <c r="F915">
        <f t="shared" si="179"/>
        <v>147657876723.52921</v>
      </c>
      <c r="G915">
        <f t="shared" si="180"/>
        <v>41517545.347543217</v>
      </c>
      <c r="H915">
        <v>6000000</v>
      </c>
      <c r="I915">
        <v>0.09</v>
      </c>
      <c r="J915">
        <f t="shared" si="190"/>
        <v>156862745.09803921</v>
      </c>
      <c r="K915">
        <f t="shared" si="181"/>
        <v>1687.0435740565172</v>
      </c>
      <c r="L915">
        <f t="shared" si="182"/>
        <v>18744.928600627969</v>
      </c>
      <c r="N915">
        <v>20000000000</v>
      </c>
      <c r="O915" s="2">
        <f t="shared" si="183"/>
        <v>7.3828938361764607</v>
      </c>
      <c r="P915" s="2">
        <f t="shared" si="184"/>
        <v>2.0758772673771611E-3</v>
      </c>
      <c r="Q915" s="2">
        <f t="shared" si="185"/>
        <v>2.8117392900941948E-4</v>
      </c>
      <c r="R915">
        <v>120000</v>
      </c>
      <c r="S915">
        <f t="shared" si="186"/>
        <v>122980.39215686274</v>
      </c>
      <c r="T915">
        <f t="shared" si="187"/>
        <v>7409.0066315361082</v>
      </c>
      <c r="U915">
        <f t="shared" si="188"/>
        <v>82322.295905956766</v>
      </c>
      <c r="V915">
        <f t="shared" si="189"/>
        <v>182333031.30719486</v>
      </c>
    </row>
    <row r="916" spans="5:22" x14ac:dyDescent="0.15">
      <c r="E916" s="1">
        <v>44202</v>
      </c>
      <c r="F916">
        <f t="shared" si="179"/>
        <v>147814739468.62726</v>
      </c>
      <c r="G916">
        <f t="shared" si="180"/>
        <v>41536290.276143849</v>
      </c>
      <c r="H916">
        <v>6000000</v>
      </c>
      <c r="I916">
        <v>0.09</v>
      </c>
      <c r="J916">
        <f t="shared" si="190"/>
        <v>156862745.09803921</v>
      </c>
      <c r="K916">
        <f t="shared" si="181"/>
        <v>1686.0141454956729</v>
      </c>
      <c r="L916">
        <f t="shared" si="182"/>
        <v>18733.490505507478</v>
      </c>
      <c r="N916">
        <v>20000000000</v>
      </c>
      <c r="O916" s="2">
        <f t="shared" si="183"/>
        <v>7.3907369734313626</v>
      </c>
      <c r="P916" s="2">
        <f t="shared" si="184"/>
        <v>2.0768145138071923E-3</v>
      </c>
      <c r="Q916" s="2">
        <f t="shared" si="185"/>
        <v>2.8100235758261215E-4</v>
      </c>
      <c r="R916">
        <v>120000</v>
      </c>
      <c r="S916">
        <f t="shared" si="186"/>
        <v>122980.39215686274</v>
      </c>
      <c r="T916">
        <f t="shared" si="187"/>
        <v>7409.4776198147792</v>
      </c>
      <c r="U916">
        <f t="shared" si="188"/>
        <v>82327.52910905311</v>
      </c>
      <c r="V916">
        <f t="shared" si="189"/>
        <v>182538333.99525768</v>
      </c>
    </row>
    <row r="917" spans="5:22" x14ac:dyDescent="0.15">
      <c r="E917" s="1">
        <v>44203</v>
      </c>
      <c r="F917">
        <f t="shared" si="179"/>
        <v>147971602213.72531</v>
      </c>
      <c r="G917">
        <f t="shared" si="180"/>
        <v>41555023.766649358</v>
      </c>
      <c r="H917">
        <v>6000000</v>
      </c>
      <c r="I917">
        <v>0.09</v>
      </c>
      <c r="J917">
        <f t="shared" si="190"/>
        <v>156862745.09803921</v>
      </c>
      <c r="K917">
        <f t="shared" si="181"/>
        <v>1684.9864357065751</v>
      </c>
      <c r="L917">
        <f t="shared" si="182"/>
        <v>18722.071507850836</v>
      </c>
      <c r="N917">
        <v>20000000000</v>
      </c>
      <c r="O917" s="2">
        <f t="shared" si="183"/>
        <v>7.3985801106862654</v>
      </c>
      <c r="P917" s="2">
        <f t="shared" si="184"/>
        <v>2.0777511883324678E-3</v>
      </c>
      <c r="Q917" s="2">
        <f t="shared" si="185"/>
        <v>2.8083107261776249E-4</v>
      </c>
      <c r="R917">
        <v>120000</v>
      </c>
      <c r="S917">
        <f t="shared" si="186"/>
        <v>122980.39215686274</v>
      </c>
      <c r="T917">
        <f t="shared" si="187"/>
        <v>7409.9478217141168</v>
      </c>
      <c r="U917">
        <f t="shared" si="188"/>
        <v>82332.753574601302</v>
      </c>
      <c r="V917">
        <f t="shared" si="189"/>
        <v>182743641.91652361</v>
      </c>
    </row>
    <row r="918" spans="5:22" x14ac:dyDescent="0.15">
      <c r="E918" s="1">
        <v>44204</v>
      </c>
      <c r="F918">
        <f t="shared" si="179"/>
        <v>148128464958.82336</v>
      </c>
      <c r="G918">
        <f t="shared" si="180"/>
        <v>41573745.838157207</v>
      </c>
      <c r="H918">
        <v>6000000</v>
      </c>
      <c r="I918">
        <v>0.09</v>
      </c>
      <c r="J918">
        <f t="shared" si="190"/>
        <v>156862745.09803921</v>
      </c>
      <c r="K918">
        <f t="shared" si="181"/>
        <v>1683.96044000242</v>
      </c>
      <c r="L918">
        <f t="shared" si="182"/>
        <v>18710.671555582445</v>
      </c>
      <c r="N918">
        <v>20000000000</v>
      </c>
      <c r="O918" s="2">
        <f t="shared" si="183"/>
        <v>7.4064232479411682</v>
      </c>
      <c r="P918" s="2">
        <f t="shared" si="184"/>
        <v>2.0786872919078604E-3</v>
      </c>
      <c r="Q918" s="2">
        <f t="shared" si="185"/>
        <v>2.8066007333373667E-4</v>
      </c>
      <c r="R918">
        <v>120000</v>
      </c>
      <c r="S918">
        <f t="shared" si="186"/>
        <v>122980.39215686274</v>
      </c>
      <c r="T918">
        <f t="shared" si="187"/>
        <v>7410.4172393784447</v>
      </c>
      <c r="U918">
        <f t="shared" si="188"/>
        <v>82337.969326427163</v>
      </c>
      <c r="V918">
        <f t="shared" si="189"/>
        <v>182948955.06225508</v>
      </c>
    </row>
    <row r="919" spans="5:22" x14ac:dyDescent="0.15">
      <c r="E919" s="1">
        <v>44205</v>
      </c>
      <c r="F919">
        <f t="shared" si="179"/>
        <v>148285327703.92142</v>
      </c>
      <c r="G919">
        <f t="shared" si="180"/>
        <v>41592456.509712793</v>
      </c>
      <c r="H919">
        <v>6000000</v>
      </c>
      <c r="I919">
        <v>0.09</v>
      </c>
      <c r="J919">
        <f t="shared" si="190"/>
        <v>156862745.09803921</v>
      </c>
      <c r="K919">
        <f t="shared" si="181"/>
        <v>1682.9361537141294</v>
      </c>
      <c r="L919">
        <f t="shared" si="182"/>
        <v>18699.290596823663</v>
      </c>
      <c r="N919">
        <v>20000000000</v>
      </c>
      <c r="O919" s="2">
        <f t="shared" si="183"/>
        <v>7.4142663851960711</v>
      </c>
      <c r="P919" s="2">
        <f t="shared" si="184"/>
        <v>2.0796228254856396E-3</v>
      </c>
      <c r="Q919" s="2">
        <f t="shared" si="185"/>
        <v>2.804893589523549E-4</v>
      </c>
      <c r="R919">
        <v>120000</v>
      </c>
      <c r="S919">
        <f t="shared" si="186"/>
        <v>122980.39215686274</v>
      </c>
      <c r="T919">
        <f t="shared" si="187"/>
        <v>7410.8858749439787</v>
      </c>
      <c r="U919">
        <f t="shared" si="188"/>
        <v>82343.176388266438</v>
      </c>
      <c r="V919">
        <f t="shared" si="189"/>
        <v>183154273.42373839</v>
      </c>
    </row>
    <row r="920" spans="5:22" x14ac:dyDescent="0.15">
      <c r="E920" s="1">
        <v>44206</v>
      </c>
      <c r="F920">
        <f t="shared" si="179"/>
        <v>148442190449.01947</v>
      </c>
      <c r="G920">
        <f t="shared" si="180"/>
        <v>41611155.800309613</v>
      </c>
      <c r="H920">
        <v>6000000</v>
      </c>
      <c r="I920">
        <v>0.09</v>
      </c>
      <c r="J920">
        <f t="shared" si="190"/>
        <v>156862745.09803921</v>
      </c>
      <c r="K920">
        <f t="shared" si="181"/>
        <v>1681.913572190263</v>
      </c>
      <c r="L920">
        <f t="shared" si="182"/>
        <v>18687.928579891814</v>
      </c>
      <c r="N920">
        <v>20000000000</v>
      </c>
      <c r="O920" s="2">
        <f t="shared" si="183"/>
        <v>7.4221095224509739</v>
      </c>
      <c r="P920" s="2">
        <f t="shared" si="184"/>
        <v>2.0805577900154808E-3</v>
      </c>
      <c r="Q920" s="2">
        <f t="shared" si="185"/>
        <v>2.8031892869837715E-4</v>
      </c>
      <c r="R920">
        <v>120000</v>
      </c>
      <c r="S920">
        <f t="shared" si="186"/>
        <v>122980.39215686274</v>
      </c>
      <c r="T920">
        <f t="shared" si="187"/>
        <v>7411.3537305388645</v>
      </c>
      <c r="U920">
        <f t="shared" si="188"/>
        <v>82348.374783765161</v>
      </c>
      <c r="V920">
        <f t="shared" si="189"/>
        <v>183359596.99228352</v>
      </c>
    </row>
    <row r="921" spans="5:22" x14ac:dyDescent="0.15">
      <c r="E921" s="1">
        <v>44207</v>
      </c>
      <c r="F921">
        <f t="shared" si="179"/>
        <v>148599053194.11752</v>
      </c>
      <c r="G921">
        <f t="shared" si="180"/>
        <v>41629843.728889503</v>
      </c>
      <c r="H921">
        <v>6000000</v>
      </c>
      <c r="I921">
        <v>0.09</v>
      </c>
      <c r="J921">
        <f t="shared" si="190"/>
        <v>156862745.09803921</v>
      </c>
      <c r="K921">
        <f t="shared" si="181"/>
        <v>1680.8926907969344</v>
      </c>
      <c r="L921">
        <f t="shared" si="182"/>
        <v>18676.585453299271</v>
      </c>
      <c r="N921">
        <v>20000000000</v>
      </c>
      <c r="O921" s="2">
        <f t="shared" si="183"/>
        <v>7.4299526597058758</v>
      </c>
      <c r="P921" s="2">
        <f t="shared" si="184"/>
        <v>2.0814921864444752E-3</v>
      </c>
      <c r="Q921" s="2">
        <f t="shared" si="185"/>
        <v>2.8014878179948911E-4</v>
      </c>
      <c r="R921">
        <v>120000</v>
      </c>
      <c r="S921">
        <f t="shared" si="186"/>
        <v>122980.39215686274</v>
      </c>
      <c r="T921">
        <f t="shared" si="187"/>
        <v>7411.820808283217</v>
      </c>
      <c r="U921">
        <f t="shared" si="188"/>
        <v>82353.564536480189</v>
      </c>
      <c r="V921">
        <f t="shared" si="189"/>
        <v>183564925.75922415</v>
      </c>
    </row>
    <row r="922" spans="5:22" x14ac:dyDescent="0.15">
      <c r="E922" s="1">
        <v>44208</v>
      </c>
      <c r="F922">
        <f t="shared" si="179"/>
        <v>148755915939.21558</v>
      </c>
      <c r="G922">
        <f t="shared" si="180"/>
        <v>41648520.314342804</v>
      </c>
      <c r="H922">
        <v>6000000</v>
      </c>
      <c r="I922">
        <v>0.09</v>
      </c>
      <c r="J922">
        <f t="shared" si="190"/>
        <v>156862745.09803921</v>
      </c>
      <c r="K922">
        <f t="shared" si="181"/>
        <v>1679.8735049177269</v>
      </c>
      <c r="L922">
        <f t="shared" si="182"/>
        <v>18665.261165752523</v>
      </c>
      <c r="N922">
        <v>20000000000</v>
      </c>
      <c r="O922" s="2">
        <f t="shared" si="183"/>
        <v>7.4377957969607786</v>
      </c>
      <c r="P922" s="2">
        <f t="shared" si="184"/>
        <v>2.0824260157171403E-3</v>
      </c>
      <c r="Q922" s="2">
        <f t="shared" si="185"/>
        <v>2.799789174862878E-4</v>
      </c>
      <c r="R922">
        <v>120000</v>
      </c>
      <c r="S922">
        <f t="shared" si="186"/>
        <v>122980.39215686274</v>
      </c>
      <c r="T922">
        <f t="shared" si="187"/>
        <v>7412.2871102891577</v>
      </c>
      <c r="U922">
        <f t="shared" si="188"/>
        <v>82358.745669879529</v>
      </c>
      <c r="V922">
        <f t="shared" si="189"/>
        <v>183770259.7159175</v>
      </c>
    </row>
    <row r="923" spans="5:22" x14ac:dyDescent="0.15">
      <c r="E923" s="1">
        <v>44209</v>
      </c>
      <c r="F923">
        <f t="shared" si="179"/>
        <v>148912778684.31363</v>
      </c>
      <c r="G923">
        <f t="shared" si="180"/>
        <v>41667185.575508557</v>
      </c>
      <c r="H923">
        <v>6000000</v>
      </c>
      <c r="I923">
        <v>0.09</v>
      </c>
      <c r="J923">
        <f t="shared" si="190"/>
        <v>156862745.09803921</v>
      </c>
      <c r="K923">
        <f t="shared" si="181"/>
        <v>1678.8560099536071</v>
      </c>
      <c r="L923">
        <f t="shared" si="182"/>
        <v>18653.955666151192</v>
      </c>
      <c r="N923">
        <v>20000000000</v>
      </c>
      <c r="O923" s="2">
        <f t="shared" si="183"/>
        <v>7.4456389342156815</v>
      </c>
      <c r="P923" s="2">
        <f t="shared" si="184"/>
        <v>2.083359278775428E-3</v>
      </c>
      <c r="Q923" s="2">
        <f t="shared" si="185"/>
        <v>2.7980933499226787E-4</v>
      </c>
      <c r="R923">
        <v>120000</v>
      </c>
      <c r="S923">
        <f t="shared" si="186"/>
        <v>122980.39215686274</v>
      </c>
      <c r="T923">
        <f t="shared" si="187"/>
        <v>7412.7526386608524</v>
      </c>
      <c r="U923">
        <f t="shared" si="188"/>
        <v>82363.918207342809</v>
      </c>
      <c r="V923">
        <f t="shared" si="189"/>
        <v>183975598.85374424</v>
      </c>
    </row>
    <row r="924" spans="5:22" x14ac:dyDescent="0.15">
      <c r="E924" s="1">
        <v>44210</v>
      </c>
      <c r="F924">
        <f t="shared" si="179"/>
        <v>149069641429.41168</v>
      </c>
      <c r="G924">
        <f t="shared" si="180"/>
        <v>41685839.531174712</v>
      </c>
      <c r="H924">
        <v>6000000</v>
      </c>
      <c r="I924">
        <v>0.09</v>
      </c>
      <c r="J924">
        <f t="shared" si="190"/>
        <v>156862745.09803921</v>
      </c>
      <c r="K924">
        <f t="shared" si="181"/>
        <v>1677.8402013228442</v>
      </c>
      <c r="L924">
        <f t="shared" si="182"/>
        <v>18642.66890358716</v>
      </c>
      <c r="N924">
        <v>20000000000</v>
      </c>
      <c r="O924" s="2">
        <f t="shared" si="183"/>
        <v>7.4534820714705843</v>
      </c>
      <c r="P924" s="2">
        <f t="shared" si="184"/>
        <v>2.0842919765587356E-3</v>
      </c>
      <c r="Q924" s="2">
        <f t="shared" si="185"/>
        <v>2.7964003355380736E-4</v>
      </c>
      <c r="R924">
        <v>120000</v>
      </c>
      <c r="S924">
        <f t="shared" si="186"/>
        <v>122980.39215686274</v>
      </c>
      <c r="T924">
        <f t="shared" si="187"/>
        <v>7413.2173954945565</v>
      </c>
      <c r="U924">
        <f t="shared" si="188"/>
        <v>82369.082172161739</v>
      </c>
      <c r="V924">
        <f t="shared" si="189"/>
        <v>184180943.16410846</v>
      </c>
    </row>
    <row r="925" spans="5:22" x14ac:dyDescent="0.15">
      <c r="E925" s="1">
        <v>44211</v>
      </c>
      <c r="F925">
        <f t="shared" si="179"/>
        <v>149226504174.50974</v>
      </c>
      <c r="G925">
        <f t="shared" si="180"/>
        <v>41704482.200078301</v>
      </c>
      <c r="H925">
        <v>6000000</v>
      </c>
      <c r="I925">
        <v>0.09</v>
      </c>
      <c r="J925">
        <f t="shared" si="190"/>
        <v>156862745.09803921</v>
      </c>
      <c r="K925">
        <f t="shared" si="181"/>
        <v>1676.8260744609238</v>
      </c>
      <c r="L925">
        <f t="shared" si="182"/>
        <v>18631.400827343597</v>
      </c>
      <c r="N925">
        <v>20000000000</v>
      </c>
      <c r="O925" s="2">
        <f t="shared" si="183"/>
        <v>7.4613252087254871</v>
      </c>
      <c r="P925" s="2">
        <f t="shared" si="184"/>
        <v>2.0852241100039149E-3</v>
      </c>
      <c r="Q925" s="2">
        <f t="shared" si="185"/>
        <v>2.7947101241015395E-4</v>
      </c>
      <c r="R925">
        <v>120000</v>
      </c>
      <c r="S925">
        <f t="shared" si="186"/>
        <v>122980.39215686274</v>
      </c>
      <c r="T925">
        <f t="shared" si="187"/>
        <v>7413.6813828786426</v>
      </c>
      <c r="U925">
        <f t="shared" si="188"/>
        <v>82374.237587540483</v>
      </c>
      <c r="V925">
        <f t="shared" si="189"/>
        <v>184386292.63843748</v>
      </c>
    </row>
    <row r="926" spans="5:22" x14ac:dyDescent="0.15">
      <c r="E926" s="1">
        <v>44212</v>
      </c>
      <c r="F926">
        <f t="shared" si="179"/>
        <v>149383366919.60779</v>
      </c>
      <c r="G926">
        <f t="shared" si="180"/>
        <v>41723113.600905642</v>
      </c>
      <c r="H926">
        <v>6000000</v>
      </c>
      <c r="I926">
        <v>0.09</v>
      </c>
      <c r="J926">
        <f t="shared" si="190"/>
        <v>156862745.09803921</v>
      </c>
      <c r="K926">
        <f t="shared" si="181"/>
        <v>1675.8136248204676</v>
      </c>
      <c r="L926">
        <f t="shared" si="182"/>
        <v>18620.151386894086</v>
      </c>
      <c r="N926">
        <v>20000000000</v>
      </c>
      <c r="O926" s="2">
        <f t="shared" si="183"/>
        <v>7.469168345980389</v>
      </c>
      <c r="P926" s="2">
        <f t="shared" si="184"/>
        <v>2.0861556800452819E-3</v>
      </c>
      <c r="Q926" s="2">
        <f t="shared" si="185"/>
        <v>2.7930227080341126E-4</v>
      </c>
      <c r="R926">
        <v>120000</v>
      </c>
      <c r="S926">
        <f t="shared" si="186"/>
        <v>122980.39215686274</v>
      </c>
      <c r="T926">
        <f t="shared" si="187"/>
        <v>7414.1446028936462</v>
      </c>
      <c r="U926">
        <f t="shared" si="188"/>
        <v>82379.384476596068</v>
      </c>
      <c r="V926">
        <f t="shared" si="189"/>
        <v>184591647.26818189</v>
      </c>
    </row>
    <row r="927" spans="5:22" x14ac:dyDescent="0.15">
      <c r="E927" s="1">
        <v>44213</v>
      </c>
      <c r="F927">
        <f t="shared" si="179"/>
        <v>149540229664.70584</v>
      </c>
      <c r="G927">
        <f t="shared" si="180"/>
        <v>41741733.752292536</v>
      </c>
      <c r="H927">
        <v>6000000</v>
      </c>
      <c r="I927">
        <v>0.09</v>
      </c>
      <c r="J927">
        <f t="shared" si="190"/>
        <v>156862745.09803921</v>
      </c>
      <c r="K927">
        <f t="shared" si="181"/>
        <v>1674.8028478711503</v>
      </c>
      <c r="L927">
        <f t="shared" si="182"/>
        <v>18608.920531901673</v>
      </c>
      <c r="N927">
        <v>20000000000</v>
      </c>
      <c r="O927" s="2">
        <f t="shared" si="183"/>
        <v>7.4770114832352919</v>
      </c>
      <c r="P927" s="2">
        <f t="shared" si="184"/>
        <v>2.0870866876146268E-3</v>
      </c>
      <c r="Q927" s="2">
        <f t="shared" si="185"/>
        <v>2.7913380797852505E-4</v>
      </c>
      <c r="R927">
        <v>120000</v>
      </c>
      <c r="S927">
        <f t="shared" si="186"/>
        <v>122980.39215686274</v>
      </c>
      <c r="T927">
        <f t="shared" si="187"/>
        <v>7414.6070576123002</v>
      </c>
      <c r="U927">
        <f t="shared" si="188"/>
        <v>82384.522862358892</v>
      </c>
      <c r="V927">
        <f t="shared" si="189"/>
        <v>184797007.04481536</v>
      </c>
    </row>
    <row r="928" spans="5:22" x14ac:dyDescent="0.15">
      <c r="E928" s="1">
        <v>44214</v>
      </c>
      <c r="F928">
        <f t="shared" si="179"/>
        <v>149697092409.80389</v>
      </c>
      <c r="G928">
        <f t="shared" si="180"/>
        <v>41760342.672824435</v>
      </c>
      <c r="H928">
        <v>6000000</v>
      </c>
      <c r="I928">
        <v>0.09</v>
      </c>
      <c r="J928">
        <f t="shared" si="190"/>
        <v>156862745.09803921</v>
      </c>
      <c r="K928">
        <f t="shared" si="181"/>
        <v>1673.7937390996174</v>
      </c>
      <c r="L928">
        <f t="shared" si="182"/>
        <v>18597.708212217971</v>
      </c>
      <c r="N928">
        <v>20000000000</v>
      </c>
      <c r="O928" s="2">
        <f t="shared" si="183"/>
        <v>7.4848546204901947</v>
      </c>
      <c r="P928" s="2">
        <f t="shared" si="184"/>
        <v>2.088017133641222E-3</v>
      </c>
      <c r="Q928" s="2">
        <f t="shared" si="185"/>
        <v>2.7896562318326958E-4</v>
      </c>
      <c r="R928">
        <v>120000</v>
      </c>
      <c r="S928">
        <f t="shared" si="186"/>
        <v>122980.39215686274</v>
      </c>
      <c r="T928">
        <f t="shared" si="187"/>
        <v>7415.0687490995706</v>
      </c>
      <c r="U928">
        <f t="shared" si="188"/>
        <v>82389.652767773005</v>
      </c>
      <c r="V928">
        <f t="shared" si="189"/>
        <v>185002371.95983458</v>
      </c>
    </row>
    <row r="929" spans="5:22" x14ac:dyDescent="0.15">
      <c r="E929" s="1">
        <v>44215</v>
      </c>
      <c r="F929">
        <f t="shared" si="179"/>
        <v>149853955154.90195</v>
      </c>
      <c r="G929">
        <f t="shared" si="180"/>
        <v>41778940.381036654</v>
      </c>
      <c r="H929">
        <v>6000000</v>
      </c>
      <c r="I929">
        <v>0.09</v>
      </c>
      <c r="J929">
        <f t="shared" si="190"/>
        <v>156862745.09803921</v>
      </c>
      <c r="K929">
        <f t="shared" si="181"/>
        <v>1672.7862940094046</v>
      </c>
      <c r="L929">
        <f t="shared" si="182"/>
        <v>18586.514377882275</v>
      </c>
      <c r="N929">
        <v>20000000000</v>
      </c>
      <c r="O929" s="2">
        <f t="shared" si="183"/>
        <v>7.4926977577450975</v>
      </c>
      <c r="P929" s="2">
        <f t="shared" si="184"/>
        <v>2.0889470190518329E-3</v>
      </c>
      <c r="Q929" s="2">
        <f t="shared" si="185"/>
        <v>2.787977156682341E-4</v>
      </c>
      <c r="R929">
        <v>120000</v>
      </c>
      <c r="S929">
        <f t="shared" si="186"/>
        <v>122980.39215686274</v>
      </c>
      <c r="T929">
        <f t="shared" si="187"/>
        <v>7415.5296794127007</v>
      </c>
      <c r="U929">
        <f t="shared" si="188"/>
        <v>82394.774215696671</v>
      </c>
      <c r="V929">
        <f t="shared" si="189"/>
        <v>185207742.00475922</v>
      </c>
    </row>
    <row r="930" spans="5:22" x14ac:dyDescent="0.15">
      <c r="E930" s="1">
        <v>44216</v>
      </c>
      <c r="F930">
        <f t="shared" si="179"/>
        <v>150010817900</v>
      </c>
      <c r="G930">
        <f t="shared" si="180"/>
        <v>41797526.895414539</v>
      </c>
      <c r="H930">
        <v>6000000</v>
      </c>
      <c r="I930">
        <v>0.09</v>
      </c>
      <c r="J930">
        <f t="shared" si="190"/>
        <v>156862745.09803921</v>
      </c>
      <c r="K930">
        <f t="shared" si="181"/>
        <v>1671.7805081208562</v>
      </c>
      <c r="L930">
        <f t="shared" si="182"/>
        <v>18575.338979120625</v>
      </c>
      <c r="N930">
        <v>20000000000</v>
      </c>
      <c r="O930" s="2">
        <f t="shared" si="183"/>
        <v>7.5005408950000003</v>
      </c>
      <c r="P930" s="2">
        <f t="shared" si="184"/>
        <v>2.0898763447707268E-3</v>
      </c>
      <c r="Q930" s="2">
        <f t="shared" si="185"/>
        <v>2.7863008468680936E-4</v>
      </c>
      <c r="R930">
        <v>120000</v>
      </c>
      <c r="S930">
        <f t="shared" si="186"/>
        <v>122980.39215686274</v>
      </c>
      <c r="T930">
        <f t="shared" si="187"/>
        <v>7415.9898506012396</v>
      </c>
      <c r="U930">
        <f t="shared" si="188"/>
        <v>82399.887228902662</v>
      </c>
      <c r="V930">
        <f t="shared" si="189"/>
        <v>185413117.17113179</v>
      </c>
    </row>
    <row r="931" spans="5:22" x14ac:dyDescent="0.15">
      <c r="E931" s="1">
        <v>44217</v>
      </c>
      <c r="F931">
        <f t="shared" si="179"/>
        <v>150167680645.09805</v>
      </c>
      <c r="G931">
        <f t="shared" si="180"/>
        <v>41816102.234393656</v>
      </c>
      <c r="H931">
        <v>6000000</v>
      </c>
      <c r="I931">
        <v>0.09</v>
      </c>
      <c r="J931">
        <f t="shared" si="190"/>
        <v>156862745.09803921</v>
      </c>
      <c r="K931">
        <f t="shared" si="181"/>
        <v>1670.7763769710457</v>
      </c>
      <c r="L931">
        <f t="shared" si="182"/>
        <v>18564.181966344953</v>
      </c>
      <c r="N931">
        <v>20000000000</v>
      </c>
      <c r="O931" s="2">
        <f t="shared" si="183"/>
        <v>7.5083840322549023</v>
      </c>
      <c r="P931" s="2">
        <f t="shared" si="184"/>
        <v>2.0908051117196828E-3</v>
      </c>
      <c r="Q931" s="2">
        <f t="shared" si="185"/>
        <v>2.7846272949517427E-4</v>
      </c>
      <c r="R931">
        <v>120000</v>
      </c>
      <c r="S931">
        <f t="shared" si="186"/>
        <v>122980.39215686274</v>
      </c>
      <c r="T931">
        <f t="shared" si="187"/>
        <v>7416.449264707082</v>
      </c>
      <c r="U931">
        <f t="shared" si="188"/>
        <v>82404.991830078696</v>
      </c>
      <c r="V931">
        <f t="shared" si="189"/>
        <v>185618497.45051757</v>
      </c>
    </row>
    <row r="932" spans="5:22" x14ac:dyDescent="0.15">
      <c r="E932" s="1">
        <v>44218</v>
      </c>
      <c r="F932">
        <f t="shared" si="179"/>
        <v>150324543390.19611</v>
      </c>
      <c r="G932">
        <f t="shared" si="180"/>
        <v>41834666.416359998</v>
      </c>
      <c r="H932">
        <v>6000000</v>
      </c>
      <c r="I932">
        <v>0.09</v>
      </c>
      <c r="J932">
        <f t="shared" si="190"/>
        <v>156862745.09803921</v>
      </c>
      <c r="K932">
        <f t="shared" si="181"/>
        <v>1669.7738961136954</v>
      </c>
      <c r="L932">
        <f t="shared" si="182"/>
        <v>18553.043290152171</v>
      </c>
      <c r="N932">
        <v>20000000000</v>
      </c>
      <c r="O932" s="2">
        <f t="shared" si="183"/>
        <v>7.5162271695098051</v>
      </c>
      <c r="P932" s="2">
        <f t="shared" si="184"/>
        <v>2.0917333208179999E-3</v>
      </c>
      <c r="Q932" s="2">
        <f t="shared" si="185"/>
        <v>2.7829564935228252E-4</v>
      </c>
      <c r="R932">
        <v>120000</v>
      </c>
      <c r="S932">
        <f t="shared" si="186"/>
        <v>122980.39215686274</v>
      </c>
      <c r="T932">
        <f t="shared" si="187"/>
        <v>7416.9079237645083</v>
      </c>
      <c r="U932">
        <f t="shared" si="188"/>
        <v>82410.088041827868</v>
      </c>
      <c r="V932">
        <f t="shared" si="189"/>
        <v>185823882.83450451</v>
      </c>
    </row>
    <row r="933" spans="5:22" x14ac:dyDescent="0.15">
      <c r="E933" s="1">
        <v>44219</v>
      </c>
      <c r="F933">
        <f t="shared" si="179"/>
        <v>150481406135.29416</v>
      </c>
      <c r="G933">
        <f t="shared" si="180"/>
        <v>41853219.459650151</v>
      </c>
      <c r="H933">
        <v>6000000</v>
      </c>
      <c r="I933">
        <v>0.09</v>
      </c>
      <c r="J933">
        <f t="shared" si="190"/>
        <v>156862745.09803921</v>
      </c>
      <c r="K933">
        <f t="shared" si="181"/>
        <v>1668.7730611190971</v>
      </c>
      <c r="L933">
        <f t="shared" si="182"/>
        <v>18541.922901323302</v>
      </c>
      <c r="N933">
        <v>20000000000</v>
      </c>
      <c r="O933" s="2">
        <f t="shared" si="183"/>
        <v>7.5240703067647079</v>
      </c>
      <c r="P933" s="2">
        <f t="shared" si="184"/>
        <v>2.0926609729825076E-3</v>
      </c>
      <c r="Q933" s="2">
        <f t="shared" si="185"/>
        <v>2.781288435198495E-4</v>
      </c>
      <c r="R933">
        <v>120000</v>
      </c>
      <c r="S933">
        <f t="shared" si="186"/>
        <v>122980.39215686274</v>
      </c>
      <c r="T933">
        <f t="shared" si="187"/>
        <v>7417.3658298002147</v>
      </c>
      <c r="U933">
        <f t="shared" si="188"/>
        <v>82415.175886669051</v>
      </c>
      <c r="V933">
        <f t="shared" si="189"/>
        <v>186029273.31470323</v>
      </c>
    </row>
    <row r="934" spans="5:22" x14ac:dyDescent="0.15">
      <c r="E934" s="1">
        <v>44220</v>
      </c>
      <c r="F934">
        <f t="shared" si="179"/>
        <v>150638268880.39221</v>
      </c>
      <c r="G934">
        <f t="shared" si="180"/>
        <v>41871761.382551476</v>
      </c>
      <c r="H934">
        <v>6000000</v>
      </c>
      <c r="I934">
        <v>0.09</v>
      </c>
      <c r="J934">
        <f t="shared" si="190"/>
        <v>156862745.09803921</v>
      </c>
      <c r="K934">
        <f t="shared" si="181"/>
        <v>1667.7738675740331</v>
      </c>
      <c r="L934">
        <f t="shared" si="182"/>
        <v>18530.82075082259</v>
      </c>
      <c r="N934">
        <v>20000000000</v>
      </c>
      <c r="O934" s="2">
        <f t="shared" si="183"/>
        <v>7.5319134440196107</v>
      </c>
      <c r="P934" s="2">
        <f t="shared" si="184"/>
        <v>2.0935880691275739E-3</v>
      </c>
      <c r="Q934" s="2">
        <f t="shared" si="185"/>
        <v>2.7796231126233885E-4</v>
      </c>
      <c r="R934">
        <v>120000</v>
      </c>
      <c r="S934">
        <f t="shared" si="186"/>
        <v>122980.39215686274</v>
      </c>
      <c r="T934">
        <f t="shared" si="187"/>
        <v>7417.8229848333558</v>
      </c>
      <c r="U934">
        <f t="shared" si="188"/>
        <v>82420.255387037294</v>
      </c>
      <c r="V934">
        <f t="shared" si="189"/>
        <v>186234668.88274676</v>
      </c>
    </row>
    <row r="935" spans="5:22" x14ac:dyDescent="0.15">
      <c r="E935" s="1">
        <v>44221</v>
      </c>
      <c r="F935">
        <f t="shared" si="179"/>
        <v>150795131625.49026</v>
      </c>
      <c r="G935">
        <f t="shared" si="180"/>
        <v>41890292.203302301</v>
      </c>
      <c r="H935">
        <v>6000000</v>
      </c>
      <c r="I935">
        <v>0.09</v>
      </c>
      <c r="J935">
        <f t="shared" si="190"/>
        <v>156862745.09803921</v>
      </c>
      <c r="K935">
        <f t="shared" si="181"/>
        <v>1666.7763110816984</v>
      </c>
      <c r="L935">
        <f t="shared" si="182"/>
        <v>18519.736789796651</v>
      </c>
      <c r="N935">
        <v>20000000000</v>
      </c>
      <c r="O935" s="2">
        <f t="shared" si="183"/>
        <v>7.5397565812745135</v>
      </c>
      <c r="P935" s="2">
        <f t="shared" si="184"/>
        <v>2.0945146101651151E-3</v>
      </c>
      <c r="Q935" s="2">
        <f t="shared" si="185"/>
        <v>2.7779605184694972E-4</v>
      </c>
      <c r="R935">
        <v>120000</v>
      </c>
      <c r="S935">
        <f t="shared" si="186"/>
        <v>122980.39215686274</v>
      </c>
      <c r="T935">
        <f t="shared" si="187"/>
        <v>7418.2793908755748</v>
      </c>
      <c r="U935">
        <f t="shared" si="188"/>
        <v>82425.326565284166</v>
      </c>
      <c r="V935">
        <f t="shared" si="189"/>
        <v>186440069.53029066</v>
      </c>
    </row>
    <row r="936" spans="5:22" x14ac:dyDescent="0.15">
      <c r="E936" s="1">
        <v>44222</v>
      </c>
      <c r="F936">
        <f t="shared" si="179"/>
        <v>150951994370.58832</v>
      </c>
      <c r="G936">
        <f t="shared" si="180"/>
        <v>41908811.940092102</v>
      </c>
      <c r="H936">
        <v>6000000</v>
      </c>
      <c r="I936">
        <v>0.09</v>
      </c>
      <c r="J936">
        <f t="shared" si="190"/>
        <v>156862745.09803921</v>
      </c>
      <c r="K936">
        <f t="shared" si="181"/>
        <v>1665.7803872616209</v>
      </c>
      <c r="L936">
        <f t="shared" si="182"/>
        <v>18508.670969573566</v>
      </c>
      <c r="N936">
        <v>20000000000</v>
      </c>
      <c r="O936" s="2">
        <f t="shared" si="183"/>
        <v>7.5475997185294155</v>
      </c>
      <c r="P936" s="2">
        <f t="shared" si="184"/>
        <v>2.0954405970046051E-3</v>
      </c>
      <c r="Q936" s="2">
        <f t="shared" si="185"/>
        <v>2.7763006454360349E-4</v>
      </c>
      <c r="R936">
        <v>120000</v>
      </c>
      <c r="S936">
        <f t="shared" si="186"/>
        <v>122980.39215686274</v>
      </c>
      <c r="T936">
        <f t="shared" si="187"/>
        <v>7418.7350499310423</v>
      </c>
      <c r="U936">
        <f t="shared" si="188"/>
        <v>82430.389443678258</v>
      </c>
      <c r="V936">
        <f t="shared" si="189"/>
        <v>186645475.24901283</v>
      </c>
    </row>
    <row r="937" spans="5:22" x14ac:dyDescent="0.15">
      <c r="E937" s="1">
        <v>44223</v>
      </c>
      <c r="F937">
        <f t="shared" ref="F937:F1000" si="191">F936+J936</f>
        <v>151108857115.68637</v>
      </c>
      <c r="G937">
        <f t="shared" ref="G937:G1000" si="192">G936+L936</f>
        <v>41927320.611061677</v>
      </c>
      <c r="H937">
        <v>6000000</v>
      </c>
      <c r="I937">
        <v>0.09</v>
      </c>
      <c r="J937">
        <f t="shared" si="190"/>
        <v>156862745.09803921</v>
      </c>
      <c r="K937">
        <f t="shared" ref="K937:K1000" si="193">H937*G937/F937</f>
        <v>1664.7860917495855</v>
      </c>
      <c r="L937">
        <f t="shared" ref="L937:L1000" si="194">K937/I937</f>
        <v>18497.623241662062</v>
      </c>
      <c r="N937">
        <v>20000000000</v>
      </c>
      <c r="O937" s="2">
        <f t="shared" ref="O937:O1000" si="195">F937/N937</f>
        <v>7.5554428557843183</v>
      </c>
      <c r="P937" s="2">
        <f t="shared" ref="P937:P1000" si="196">G937/N937</f>
        <v>2.096366030553084E-3</v>
      </c>
      <c r="Q937" s="2">
        <f t="shared" ref="Q937:Q1000" si="197">G937/F937</f>
        <v>2.7746434862493095E-4</v>
      </c>
      <c r="R937">
        <v>120000</v>
      </c>
      <c r="S937">
        <f t="shared" ref="S937:S1000" si="198">J937*49%/75000000*R937</f>
        <v>122980.39215686274</v>
      </c>
      <c r="T937">
        <f t="shared" ref="T937:T1000" si="199">V937/F937*H937</f>
        <v>7419.1899639964913</v>
      </c>
      <c r="U937">
        <f t="shared" ref="U937:U1000" si="200">T937/I937</f>
        <v>82435.444044405464</v>
      </c>
      <c r="V937">
        <f t="shared" ref="V937:V1000" si="201">V936+U936+S937</f>
        <v>186850886.03061336</v>
      </c>
    </row>
    <row r="938" spans="5:22" x14ac:dyDescent="0.15">
      <c r="E938" s="1">
        <v>44224</v>
      </c>
      <c r="F938">
        <f t="shared" si="191"/>
        <v>151265719860.78442</v>
      </c>
      <c r="G938">
        <f t="shared" si="192"/>
        <v>41945818.23430334</v>
      </c>
      <c r="H938">
        <v>6000000</v>
      </c>
      <c r="I938">
        <v>0.09</v>
      </c>
      <c r="J938">
        <f t="shared" si="190"/>
        <v>156862745.09803921</v>
      </c>
      <c r="K938">
        <f t="shared" si="193"/>
        <v>1663.793420197557</v>
      </c>
      <c r="L938">
        <f t="shared" si="194"/>
        <v>18486.593557750635</v>
      </c>
      <c r="N938">
        <v>20000000000</v>
      </c>
      <c r="O938" s="2">
        <f t="shared" si="195"/>
        <v>7.5632859930392211</v>
      </c>
      <c r="P938" s="2">
        <f t="shared" si="196"/>
        <v>2.0972909117151668E-3</v>
      </c>
      <c r="Q938" s="2">
        <f t="shared" si="197"/>
        <v>2.772989033662595E-4</v>
      </c>
      <c r="R938">
        <v>120000</v>
      </c>
      <c r="S938">
        <f t="shared" si="198"/>
        <v>122980.39215686274</v>
      </c>
      <c r="T938">
        <f t="shared" si="199"/>
        <v>7419.644135061254</v>
      </c>
      <c r="U938">
        <f t="shared" si="200"/>
        <v>82440.490389569488</v>
      </c>
      <c r="V938">
        <f t="shared" si="201"/>
        <v>187056301.86681464</v>
      </c>
    </row>
    <row r="939" spans="5:22" x14ac:dyDescent="0.15">
      <c r="E939" s="1">
        <v>44225</v>
      </c>
      <c r="F939">
        <f t="shared" si="191"/>
        <v>151422582605.88248</v>
      </c>
      <c r="G939">
        <f t="shared" si="192"/>
        <v>41964304.827861093</v>
      </c>
      <c r="H939">
        <v>6000000</v>
      </c>
      <c r="I939">
        <v>0.09</v>
      </c>
      <c r="J939">
        <f t="shared" si="190"/>
        <v>156862745.09803921</v>
      </c>
      <c r="K939">
        <f t="shared" si="193"/>
        <v>1662.8023682736023</v>
      </c>
      <c r="L939">
        <f t="shared" si="194"/>
        <v>18475.581869706693</v>
      </c>
      <c r="N939">
        <v>20000000000</v>
      </c>
      <c r="O939" s="2">
        <f t="shared" si="195"/>
        <v>7.5711291302941239</v>
      </c>
      <c r="P939" s="2">
        <f t="shared" si="196"/>
        <v>2.0982152413930545E-3</v>
      </c>
      <c r="Q939" s="2">
        <f t="shared" si="197"/>
        <v>2.7713372804560036E-4</v>
      </c>
      <c r="R939">
        <v>120000</v>
      </c>
      <c r="S939">
        <f t="shared" si="198"/>
        <v>122980.39215686274</v>
      </c>
      <c r="T939">
        <f t="shared" si="199"/>
        <v>7420.0975651072913</v>
      </c>
      <c r="U939">
        <f t="shared" si="200"/>
        <v>82445.528501192122</v>
      </c>
      <c r="V939">
        <f t="shared" si="201"/>
        <v>187261722.74936107</v>
      </c>
    </row>
    <row r="940" spans="5:22" x14ac:dyDescent="0.15">
      <c r="E940" s="1">
        <v>44226</v>
      </c>
      <c r="F940">
        <f t="shared" si="191"/>
        <v>151579445350.98053</v>
      </c>
      <c r="G940">
        <f t="shared" si="192"/>
        <v>41982780.409730799</v>
      </c>
      <c r="H940">
        <v>6000000</v>
      </c>
      <c r="I940">
        <v>0.09</v>
      </c>
      <c r="J940">
        <f t="shared" si="190"/>
        <v>156862745.09803921</v>
      </c>
      <c r="K940">
        <f t="shared" si="193"/>
        <v>1661.8129316618149</v>
      </c>
      <c r="L940">
        <f t="shared" si="194"/>
        <v>18464.588129575721</v>
      </c>
      <c r="N940">
        <v>20000000000</v>
      </c>
      <c r="O940" s="2">
        <f t="shared" si="195"/>
        <v>7.5789722675490268</v>
      </c>
      <c r="P940" s="2">
        <f t="shared" si="196"/>
        <v>2.0991390204865398E-3</v>
      </c>
      <c r="Q940" s="2">
        <f t="shared" si="197"/>
        <v>2.7696882194363582E-4</v>
      </c>
      <c r="R940">
        <v>120000</v>
      </c>
      <c r="S940">
        <f t="shared" si="198"/>
        <v>122980.39215686274</v>
      </c>
      <c r="T940">
        <f t="shared" si="199"/>
        <v>7420.550256109238</v>
      </c>
      <c r="U940">
        <f t="shared" si="200"/>
        <v>82450.558401213755</v>
      </c>
      <c r="V940">
        <f t="shared" si="201"/>
        <v>187467148.67001912</v>
      </c>
    </row>
    <row r="941" spans="5:22" x14ac:dyDescent="0.15">
      <c r="E941" s="1">
        <v>44227</v>
      </c>
      <c r="F941">
        <f t="shared" si="191"/>
        <v>151736308096.07858</v>
      </c>
      <c r="G941">
        <f t="shared" si="192"/>
        <v>42001244.997860372</v>
      </c>
      <c r="H941">
        <v>6000000</v>
      </c>
      <c r="I941">
        <v>0.09</v>
      </c>
      <c r="J941">
        <f t="shared" si="190"/>
        <v>156862745.09803921</v>
      </c>
      <c r="K941">
        <f t="shared" si="193"/>
        <v>1660.8251060622385</v>
      </c>
      <c r="L941">
        <f t="shared" si="194"/>
        <v>18453.612289580429</v>
      </c>
      <c r="N941">
        <v>20000000000</v>
      </c>
      <c r="O941" s="2">
        <f t="shared" si="195"/>
        <v>7.5868154048039296</v>
      </c>
      <c r="P941" s="2">
        <f t="shared" si="196"/>
        <v>2.1000622498930188E-3</v>
      </c>
      <c r="Q941" s="2">
        <f t="shared" si="197"/>
        <v>2.7680418434370644E-4</v>
      </c>
      <c r="R941">
        <v>120000</v>
      </c>
      <c r="S941">
        <f t="shared" si="198"/>
        <v>122980.39215686274</v>
      </c>
      <c r="T941">
        <f t="shared" si="199"/>
        <v>7421.0022100344231</v>
      </c>
      <c r="U941">
        <f t="shared" si="200"/>
        <v>82455.580111493589</v>
      </c>
      <c r="V941">
        <f t="shared" si="201"/>
        <v>187672579.62057722</v>
      </c>
    </row>
    <row r="942" spans="5:22" x14ac:dyDescent="0.15">
      <c r="E942" s="1">
        <v>44228</v>
      </c>
      <c r="F942">
        <f t="shared" si="191"/>
        <v>151893170841.17664</v>
      </c>
      <c r="G942">
        <f t="shared" si="192"/>
        <v>42019698.61014995</v>
      </c>
      <c r="H942">
        <v>6000000</v>
      </c>
      <c r="I942">
        <v>0.09</v>
      </c>
      <c r="J942">
        <f t="shared" si="190"/>
        <v>156862745.09803921</v>
      </c>
      <c r="K942">
        <f t="shared" si="193"/>
        <v>1659.8388871907935</v>
      </c>
      <c r="L942">
        <f t="shared" si="194"/>
        <v>18442.654302119929</v>
      </c>
      <c r="N942">
        <v>20000000000</v>
      </c>
      <c r="O942" s="2">
        <f t="shared" si="195"/>
        <v>7.5946585420588315</v>
      </c>
      <c r="P942" s="2">
        <f t="shared" si="196"/>
        <v>2.1009849305074976E-3</v>
      </c>
      <c r="Q942" s="2">
        <f t="shared" si="197"/>
        <v>2.7663981453179891E-4</v>
      </c>
      <c r="R942">
        <v>120000</v>
      </c>
      <c r="S942">
        <f t="shared" si="198"/>
        <v>122980.39215686274</v>
      </c>
      <c r="T942">
        <f t="shared" si="199"/>
        <v>7421.4534288429186</v>
      </c>
      <c r="U942">
        <f t="shared" si="200"/>
        <v>82460.593653810211</v>
      </c>
      <c r="V942">
        <f t="shared" si="201"/>
        <v>187878015.59284559</v>
      </c>
    </row>
    <row r="943" spans="5:22" x14ac:dyDescent="0.15">
      <c r="E943" s="1">
        <v>44229</v>
      </c>
      <c r="F943">
        <f t="shared" si="191"/>
        <v>152050033586.27469</v>
      </c>
      <c r="G943">
        <f t="shared" si="192"/>
        <v>42038141.26445207</v>
      </c>
      <c r="H943">
        <v>6000000</v>
      </c>
      <c r="I943">
        <v>0.09</v>
      </c>
      <c r="J943">
        <f t="shared" si="190"/>
        <v>156862745.09803921</v>
      </c>
      <c r="K943">
        <f t="shared" si="193"/>
        <v>1658.8542707791989</v>
      </c>
      <c r="L943">
        <f t="shared" si="194"/>
        <v>18431.714119768876</v>
      </c>
      <c r="N943">
        <v>20000000000</v>
      </c>
      <c r="O943" s="2">
        <f t="shared" si="195"/>
        <v>7.6025016793137343</v>
      </c>
      <c r="P943" s="2">
        <f t="shared" si="196"/>
        <v>2.1019070632226034E-3</v>
      </c>
      <c r="Q943" s="2">
        <f t="shared" si="197"/>
        <v>2.7647571179653316E-4</v>
      </c>
      <c r="R943">
        <v>120000</v>
      </c>
      <c r="S943">
        <f t="shared" si="198"/>
        <v>122980.39215686274</v>
      </c>
      <c r="T943">
        <f t="shared" si="199"/>
        <v>7421.9039144875633</v>
      </c>
      <c r="U943">
        <f t="shared" si="200"/>
        <v>82465.599049861819</v>
      </c>
      <c r="V943">
        <f t="shared" si="201"/>
        <v>188083456.57865626</v>
      </c>
    </row>
    <row r="944" spans="5:22" x14ac:dyDescent="0.15">
      <c r="E944" s="1">
        <v>44230</v>
      </c>
      <c r="F944">
        <f t="shared" si="191"/>
        <v>152206896331.37274</v>
      </c>
      <c r="G944">
        <f t="shared" si="192"/>
        <v>42056572.97857184</v>
      </c>
      <c r="H944">
        <v>6000000</v>
      </c>
      <c r="I944">
        <v>0.09</v>
      </c>
      <c r="J944">
        <f t="shared" si="190"/>
        <v>156862745.09803921</v>
      </c>
      <c r="K944">
        <f t="shared" si="193"/>
        <v>1657.8712525749011</v>
      </c>
      <c r="L944">
        <f t="shared" si="194"/>
        <v>18420.791695276679</v>
      </c>
      <c r="N944">
        <v>20000000000</v>
      </c>
      <c r="O944" s="2">
        <f t="shared" si="195"/>
        <v>7.6103448165686371</v>
      </c>
      <c r="P944" s="2">
        <f t="shared" si="196"/>
        <v>2.102828648928592E-3</v>
      </c>
      <c r="Q944" s="2">
        <f t="shared" si="197"/>
        <v>2.7631187542915018E-4</v>
      </c>
      <c r="R944">
        <v>120000</v>
      </c>
      <c r="S944">
        <f t="shared" si="198"/>
        <v>122980.39215686274</v>
      </c>
      <c r="T944">
        <f t="shared" si="199"/>
        <v>7422.3536689140037</v>
      </c>
      <c r="U944">
        <f t="shared" si="200"/>
        <v>82470.596321266712</v>
      </c>
      <c r="V944">
        <f t="shared" si="201"/>
        <v>188288902.56986299</v>
      </c>
    </row>
    <row r="945" spans="5:22" x14ac:dyDescent="0.15">
      <c r="E945" s="1">
        <v>44231</v>
      </c>
      <c r="F945">
        <f t="shared" si="191"/>
        <v>152363759076.47079</v>
      </c>
      <c r="G945">
        <f t="shared" si="192"/>
        <v>42074993.770267114</v>
      </c>
      <c r="H945">
        <v>6000000</v>
      </c>
      <c r="I945">
        <v>0.09</v>
      </c>
      <c r="J945">
        <f t="shared" si="190"/>
        <v>156862745.09803921</v>
      </c>
      <c r="K945">
        <f t="shared" si="193"/>
        <v>1656.8898283409967</v>
      </c>
      <c r="L945">
        <f t="shared" si="194"/>
        <v>18409.886981566629</v>
      </c>
      <c r="N945">
        <v>20000000000</v>
      </c>
      <c r="O945" s="2">
        <f t="shared" si="195"/>
        <v>7.61818795382354</v>
      </c>
      <c r="P945" s="2">
        <f t="shared" si="196"/>
        <v>2.1037496885133555E-3</v>
      </c>
      <c r="Q945" s="2">
        <f t="shared" si="197"/>
        <v>2.7614830472349946E-4</v>
      </c>
      <c r="R945">
        <v>120000</v>
      </c>
      <c r="S945">
        <f t="shared" si="198"/>
        <v>122980.39215686274</v>
      </c>
      <c r="T945">
        <f t="shared" si="199"/>
        <v>7422.8026940607251</v>
      </c>
      <c r="U945">
        <f t="shared" si="200"/>
        <v>82475.585489563615</v>
      </c>
      <c r="V945">
        <f t="shared" si="201"/>
        <v>188494353.55834112</v>
      </c>
    </row>
    <row r="946" spans="5:22" x14ac:dyDescent="0.15">
      <c r="E946" s="1">
        <v>44232</v>
      </c>
      <c r="F946">
        <f t="shared" si="191"/>
        <v>152520621821.56885</v>
      </c>
      <c r="G946">
        <f t="shared" si="192"/>
        <v>42093403.657248683</v>
      </c>
      <c r="H946">
        <v>6000000</v>
      </c>
      <c r="I946">
        <v>0.09</v>
      </c>
      <c r="J946">
        <f t="shared" si="190"/>
        <v>156862745.09803921</v>
      </c>
      <c r="K946">
        <f t="shared" si="193"/>
        <v>1655.9099938561621</v>
      </c>
      <c r="L946">
        <f t="shared" si="194"/>
        <v>18398.999931735136</v>
      </c>
      <c r="N946">
        <v>20000000000</v>
      </c>
      <c r="O946" s="2">
        <f t="shared" si="195"/>
        <v>7.6260310910784428</v>
      </c>
      <c r="P946" s="2">
        <f t="shared" si="196"/>
        <v>2.1046701828624343E-3</v>
      </c>
      <c r="Q946" s="2">
        <f t="shared" si="197"/>
        <v>2.7598499897602701E-4</v>
      </c>
      <c r="R946">
        <v>120000</v>
      </c>
      <c r="S946">
        <f t="shared" si="198"/>
        <v>122980.39215686274</v>
      </c>
      <c r="T946">
        <f t="shared" si="199"/>
        <v>7423.2509918590849</v>
      </c>
      <c r="U946">
        <f t="shared" si="200"/>
        <v>82480.566576212063</v>
      </c>
      <c r="V946">
        <f t="shared" si="201"/>
        <v>188699809.53598756</v>
      </c>
    </row>
    <row r="947" spans="5:22" x14ac:dyDescent="0.15">
      <c r="E947" s="1">
        <v>44233</v>
      </c>
      <c r="F947">
        <f t="shared" si="191"/>
        <v>152677484566.6669</v>
      </c>
      <c r="G947">
        <f t="shared" si="192"/>
        <v>42111802.657180421</v>
      </c>
      <c r="H947">
        <v>6000000</v>
      </c>
      <c r="I947">
        <v>0.09</v>
      </c>
      <c r="J947">
        <f t="shared" si="190"/>
        <v>156862745.09803921</v>
      </c>
      <c r="K947">
        <f t="shared" si="193"/>
        <v>1654.9317449145774</v>
      </c>
      <c r="L947">
        <f t="shared" si="194"/>
        <v>18388.130499050862</v>
      </c>
      <c r="N947">
        <v>20000000000</v>
      </c>
      <c r="O947" s="2">
        <f t="shared" si="195"/>
        <v>7.6338742283333447</v>
      </c>
      <c r="P947" s="2">
        <f t="shared" si="196"/>
        <v>2.1055901328590212E-3</v>
      </c>
      <c r="Q947" s="2">
        <f t="shared" si="197"/>
        <v>2.7582195748576292E-4</v>
      </c>
      <c r="R947">
        <v>120000</v>
      </c>
      <c r="S947">
        <f t="shared" si="198"/>
        <v>122980.39215686274</v>
      </c>
      <c r="T947">
        <f t="shared" si="199"/>
        <v>7423.6985642333448</v>
      </c>
      <c r="U947">
        <f t="shared" si="200"/>
        <v>82485.539602592718</v>
      </c>
      <c r="V947">
        <f t="shared" si="201"/>
        <v>188905270.49472064</v>
      </c>
    </row>
    <row r="948" spans="5:22" x14ac:dyDescent="0.15">
      <c r="E948" s="1">
        <v>44234</v>
      </c>
      <c r="F948">
        <f t="shared" si="191"/>
        <v>152834347311.76495</v>
      </c>
      <c r="G948">
        <f t="shared" si="192"/>
        <v>42130190.787679471</v>
      </c>
      <c r="H948">
        <v>6000000</v>
      </c>
      <c r="I948">
        <v>0.09</v>
      </c>
      <c r="J948">
        <f t="shared" si="190"/>
        <v>156862745.09803921</v>
      </c>
      <c r="K948">
        <f t="shared" si="193"/>
        <v>1653.9550773258552</v>
      </c>
      <c r="L948">
        <f t="shared" si="194"/>
        <v>18377.278636953946</v>
      </c>
      <c r="N948">
        <v>20000000000</v>
      </c>
      <c r="O948" s="2">
        <f t="shared" si="195"/>
        <v>7.6417173655882475</v>
      </c>
      <c r="P948" s="2">
        <f t="shared" si="196"/>
        <v>2.1065095393839736E-3</v>
      </c>
      <c r="Q948" s="2">
        <f t="shared" si="197"/>
        <v>2.7565917955430923E-4</v>
      </c>
      <c r="R948">
        <v>120000</v>
      </c>
      <c r="S948">
        <f t="shared" si="198"/>
        <v>122980.39215686274</v>
      </c>
      <c r="T948">
        <f t="shared" si="199"/>
        <v>7424.1454131007104</v>
      </c>
      <c r="U948">
        <f t="shared" si="200"/>
        <v>82490.504590007899</v>
      </c>
      <c r="V948">
        <f t="shared" si="201"/>
        <v>189110736.42648011</v>
      </c>
    </row>
    <row r="949" spans="5:22" x14ac:dyDescent="0.15">
      <c r="E949" s="1">
        <v>44235</v>
      </c>
      <c r="F949">
        <f t="shared" si="191"/>
        <v>152991210056.86301</v>
      </c>
      <c r="G949">
        <f t="shared" si="192"/>
        <v>42148568.066316426</v>
      </c>
      <c r="H949">
        <v>6000000</v>
      </c>
      <c r="I949">
        <v>0.09</v>
      </c>
      <c r="J949">
        <f t="shared" si="190"/>
        <v>156862745.09803921</v>
      </c>
      <c r="K949">
        <f t="shared" si="193"/>
        <v>1652.9799869149681</v>
      </c>
      <c r="L949">
        <f t="shared" si="194"/>
        <v>18366.444299055202</v>
      </c>
      <c r="N949">
        <v>20000000000</v>
      </c>
      <c r="O949" s="2">
        <f t="shared" si="195"/>
        <v>7.6495605028431504</v>
      </c>
      <c r="P949" s="2">
        <f t="shared" si="196"/>
        <v>2.1074284033158214E-3</v>
      </c>
      <c r="Q949" s="2">
        <f t="shared" si="197"/>
        <v>2.7549666448582803E-4</v>
      </c>
      <c r="R949">
        <v>120000</v>
      </c>
      <c r="S949">
        <f t="shared" si="198"/>
        <v>122980.39215686274</v>
      </c>
      <c r="T949">
        <f t="shared" si="199"/>
        <v>7424.5915403713543</v>
      </c>
      <c r="U949">
        <f t="shared" si="200"/>
        <v>82495.461559681717</v>
      </c>
      <c r="V949">
        <f t="shared" si="201"/>
        <v>189316207.32322699</v>
      </c>
    </row>
    <row r="950" spans="5:22" x14ac:dyDescent="0.15">
      <c r="E950" s="1">
        <v>44236</v>
      </c>
      <c r="F950">
        <f t="shared" si="191"/>
        <v>153148072801.96106</v>
      </c>
      <c r="G950">
        <f t="shared" si="192"/>
        <v>42166934.510615483</v>
      </c>
      <c r="H950">
        <v>6000000</v>
      </c>
      <c r="I950">
        <v>0.09</v>
      </c>
      <c r="J950">
        <f t="shared" si="190"/>
        <v>156862745.09803921</v>
      </c>
      <c r="K950">
        <f t="shared" si="193"/>
        <v>1652.0064695221763</v>
      </c>
      <c r="L950">
        <f t="shared" si="194"/>
        <v>18355.627439135293</v>
      </c>
      <c r="N950">
        <v>20000000000</v>
      </c>
      <c r="O950" s="2">
        <f t="shared" si="195"/>
        <v>7.6574036400980532</v>
      </c>
      <c r="P950" s="2">
        <f t="shared" si="196"/>
        <v>2.108346725530774E-3</v>
      </c>
      <c r="Q950" s="2">
        <f t="shared" si="197"/>
        <v>2.7533441158702934E-4</v>
      </c>
      <c r="R950">
        <v>120000</v>
      </c>
      <c r="S950">
        <f t="shared" si="198"/>
        <v>122980.39215686274</v>
      </c>
      <c r="T950">
        <f t="shared" si="199"/>
        <v>7425.036947948458</v>
      </c>
      <c r="U950">
        <f t="shared" si="200"/>
        <v>82500.410532760652</v>
      </c>
      <c r="V950">
        <f t="shared" si="201"/>
        <v>189521683.17694354</v>
      </c>
    </row>
    <row r="951" spans="5:22" x14ac:dyDescent="0.15">
      <c r="E951" s="1">
        <v>44237</v>
      </c>
      <c r="F951">
        <f t="shared" si="191"/>
        <v>153304935547.05911</v>
      </c>
      <c r="G951">
        <f t="shared" si="192"/>
        <v>42185290.138054617</v>
      </c>
      <c r="H951">
        <v>6000000</v>
      </c>
      <c r="I951">
        <v>0.09</v>
      </c>
      <c r="J951">
        <f t="shared" si="190"/>
        <v>156862745.09803921</v>
      </c>
      <c r="K951">
        <f t="shared" si="193"/>
        <v>1651.0345210029554</v>
      </c>
      <c r="L951">
        <f t="shared" si="194"/>
        <v>18344.828011143949</v>
      </c>
      <c r="N951">
        <v>20000000000</v>
      </c>
      <c r="O951" s="2">
        <f t="shared" si="195"/>
        <v>7.665246777352956</v>
      </c>
      <c r="P951" s="2">
        <f t="shared" si="196"/>
        <v>2.1092645069027307E-3</v>
      </c>
      <c r="Q951" s="2">
        <f t="shared" si="197"/>
        <v>2.7517242016715922E-4</v>
      </c>
      <c r="R951">
        <v>120000</v>
      </c>
      <c r="S951">
        <f t="shared" si="198"/>
        <v>122980.39215686274</v>
      </c>
      <c r="T951">
        <f t="shared" si="199"/>
        <v>7425.4816377282423</v>
      </c>
      <c r="U951">
        <f t="shared" si="200"/>
        <v>82505.351530313812</v>
      </c>
      <c r="V951">
        <f t="shared" si="201"/>
        <v>189727163.97963318</v>
      </c>
    </row>
    <row r="952" spans="5:22" x14ac:dyDescent="0.15">
      <c r="E952" s="1">
        <v>44238</v>
      </c>
      <c r="F952">
        <f t="shared" si="191"/>
        <v>153461798292.15717</v>
      </c>
      <c r="G952">
        <f t="shared" si="192"/>
        <v>42203634.966065757</v>
      </c>
      <c r="H952">
        <v>6000000</v>
      </c>
      <c r="I952">
        <v>0.09</v>
      </c>
      <c r="J952">
        <f t="shared" si="190"/>
        <v>156862745.09803921</v>
      </c>
      <c r="K952">
        <f t="shared" si="193"/>
        <v>1650.0641372279274</v>
      </c>
      <c r="L952">
        <f t="shared" si="194"/>
        <v>18334.045969199193</v>
      </c>
      <c r="N952">
        <v>20000000000</v>
      </c>
      <c r="O952" s="2">
        <f t="shared" si="195"/>
        <v>7.6730899146078579</v>
      </c>
      <c r="P952" s="2">
        <f t="shared" si="196"/>
        <v>2.1101817483032879E-3</v>
      </c>
      <c r="Q952" s="2">
        <f t="shared" si="197"/>
        <v>2.7501068953798792E-4</v>
      </c>
      <c r="R952">
        <v>120000</v>
      </c>
      <c r="S952">
        <f t="shared" si="198"/>
        <v>122980.39215686274</v>
      </c>
      <c r="T952">
        <f t="shared" si="199"/>
        <v>7425.9256115999951</v>
      </c>
      <c r="U952">
        <f t="shared" si="200"/>
        <v>82510.28457333328</v>
      </c>
      <c r="V952">
        <f t="shared" si="201"/>
        <v>189932649.72332036</v>
      </c>
    </row>
    <row r="953" spans="5:22" x14ac:dyDescent="0.15">
      <c r="E953" s="1">
        <v>44239</v>
      </c>
      <c r="F953">
        <f t="shared" si="191"/>
        <v>153618661037.25522</v>
      </c>
      <c r="G953">
        <f t="shared" si="192"/>
        <v>42221969.012034953</v>
      </c>
      <c r="H953">
        <v>6000000</v>
      </c>
      <c r="I953">
        <v>0.09</v>
      </c>
      <c r="J953">
        <f t="shared" si="190"/>
        <v>156862745.09803921</v>
      </c>
      <c r="K953">
        <f t="shared" si="193"/>
        <v>1649.0953140827878</v>
      </c>
      <c r="L953">
        <f t="shared" si="194"/>
        <v>18323.281267586532</v>
      </c>
      <c r="N953">
        <v>20000000000</v>
      </c>
      <c r="O953" s="2">
        <f t="shared" si="195"/>
        <v>7.6809330518627608</v>
      </c>
      <c r="P953" s="2">
        <f t="shared" si="196"/>
        <v>2.1110984506017478E-3</v>
      </c>
      <c r="Q953" s="2">
        <f t="shared" si="197"/>
        <v>2.7484921901379795E-4</v>
      </c>
      <c r="R953">
        <v>120000</v>
      </c>
      <c r="S953">
        <f t="shared" si="198"/>
        <v>122980.39215686274</v>
      </c>
      <c r="T953">
        <f t="shared" si="199"/>
        <v>7426.3688714461096</v>
      </c>
      <c r="U953">
        <f t="shared" si="200"/>
        <v>82515.209682734552</v>
      </c>
      <c r="V953">
        <f t="shared" si="201"/>
        <v>190138140.40005058</v>
      </c>
    </row>
    <row r="954" spans="5:22" x14ac:dyDescent="0.15">
      <c r="E954" s="1">
        <v>44240</v>
      </c>
      <c r="F954">
        <f t="shared" si="191"/>
        <v>153775523782.35327</v>
      </c>
      <c r="G954">
        <f t="shared" si="192"/>
        <v>42240292.293302536</v>
      </c>
      <c r="H954">
        <v>6000000</v>
      </c>
      <c r="I954">
        <v>0.09</v>
      </c>
      <c r="J954">
        <f t="shared" si="190"/>
        <v>156862745.09803921</v>
      </c>
      <c r="K954">
        <f t="shared" si="193"/>
        <v>1648.1280474682362</v>
      </c>
      <c r="L954">
        <f t="shared" si="194"/>
        <v>18312.53386075818</v>
      </c>
      <c r="N954">
        <v>20000000000</v>
      </c>
      <c r="O954" s="2">
        <f t="shared" si="195"/>
        <v>7.6887761891176636</v>
      </c>
      <c r="P954" s="2">
        <f t="shared" si="196"/>
        <v>2.1120146146651267E-3</v>
      </c>
      <c r="Q954" s="2">
        <f t="shared" si="197"/>
        <v>2.7468800791137271E-4</v>
      </c>
      <c r="R954">
        <v>120000</v>
      </c>
      <c r="S954">
        <f t="shared" si="198"/>
        <v>122980.39215686274</v>
      </c>
      <c r="T954">
        <f t="shared" si="199"/>
        <v>7426.8114191421137</v>
      </c>
      <c r="U954">
        <f t="shared" si="200"/>
        <v>82520.126879356816</v>
      </c>
      <c r="V954">
        <f t="shared" si="201"/>
        <v>190343636.00189018</v>
      </c>
    </row>
    <row r="955" spans="5:22" x14ac:dyDescent="0.15">
      <c r="E955" s="1">
        <v>44241</v>
      </c>
      <c r="F955">
        <f t="shared" si="191"/>
        <v>153932386527.45132</v>
      </c>
      <c r="G955">
        <f t="shared" si="192"/>
        <v>42258604.827163294</v>
      </c>
      <c r="H955">
        <v>6000000</v>
      </c>
      <c r="I955">
        <v>0.09</v>
      </c>
      <c r="J955">
        <f t="shared" si="190"/>
        <v>156862745.09803921</v>
      </c>
      <c r="K955">
        <f t="shared" si="193"/>
        <v>1647.1623332999061</v>
      </c>
      <c r="L955">
        <f t="shared" si="194"/>
        <v>18301.803703332291</v>
      </c>
      <c r="N955">
        <v>20000000000</v>
      </c>
      <c r="O955" s="2">
        <f t="shared" si="195"/>
        <v>7.6966193263725664</v>
      </c>
      <c r="P955" s="2">
        <f t="shared" si="196"/>
        <v>2.1129302413581646E-3</v>
      </c>
      <c r="Q955" s="2">
        <f t="shared" si="197"/>
        <v>2.7452705554998437E-4</v>
      </c>
      <c r="R955">
        <v>120000</v>
      </c>
      <c r="S955">
        <f t="shared" si="198"/>
        <v>122980.39215686274</v>
      </c>
      <c r="T955">
        <f t="shared" si="199"/>
        <v>7427.2532565567053</v>
      </c>
      <c r="U955">
        <f t="shared" si="200"/>
        <v>82525.036183963399</v>
      </c>
      <c r="V955">
        <f t="shared" si="201"/>
        <v>190549136.52092642</v>
      </c>
    </row>
    <row r="956" spans="5:22" x14ac:dyDescent="0.15">
      <c r="E956" s="1">
        <v>44242</v>
      </c>
      <c r="F956">
        <f t="shared" si="191"/>
        <v>154089249272.54938</v>
      </c>
      <c r="G956">
        <f t="shared" si="192"/>
        <v>42276906.630866624</v>
      </c>
      <c r="H956">
        <v>6000000</v>
      </c>
      <c r="I956">
        <v>0.09</v>
      </c>
      <c r="J956">
        <f t="shared" si="190"/>
        <v>156862745.09803921</v>
      </c>
      <c r="K956">
        <f t="shared" si="193"/>
        <v>1646.1981675082955</v>
      </c>
      <c r="L956">
        <f t="shared" si="194"/>
        <v>18291.090750092171</v>
      </c>
      <c r="N956">
        <v>20000000000</v>
      </c>
      <c r="O956" s="2">
        <f t="shared" si="195"/>
        <v>7.7044624636274692</v>
      </c>
      <c r="P956" s="2">
        <f t="shared" si="196"/>
        <v>2.113845331543331E-3</v>
      </c>
      <c r="Q956" s="2">
        <f t="shared" si="197"/>
        <v>2.743663612513826E-4</v>
      </c>
      <c r="R956">
        <v>120000</v>
      </c>
      <c r="S956">
        <f t="shared" si="198"/>
        <v>122980.39215686274</v>
      </c>
      <c r="T956">
        <f t="shared" si="199"/>
        <v>7427.6943855517784</v>
      </c>
      <c r="U956">
        <f t="shared" si="200"/>
        <v>82529.937617241987</v>
      </c>
      <c r="V956">
        <f t="shared" si="201"/>
        <v>190754641.94926724</v>
      </c>
    </row>
    <row r="957" spans="5:22" x14ac:dyDescent="0.15">
      <c r="E957" s="1">
        <v>44243</v>
      </c>
      <c r="F957">
        <f t="shared" si="191"/>
        <v>154246112017.64743</v>
      </c>
      <c r="G957">
        <f t="shared" si="192"/>
        <v>42295197.721616715</v>
      </c>
      <c r="H957">
        <v>6000000</v>
      </c>
      <c r="I957">
        <v>0.09</v>
      </c>
      <c r="J957">
        <f t="shared" si="190"/>
        <v>156862745.09803921</v>
      </c>
      <c r="K957">
        <f t="shared" si="193"/>
        <v>1645.2355460386975</v>
      </c>
      <c r="L957">
        <f t="shared" si="194"/>
        <v>18280.394955985528</v>
      </c>
      <c r="N957">
        <v>20000000000</v>
      </c>
      <c r="O957" s="2">
        <f t="shared" si="195"/>
        <v>7.7123056008823712</v>
      </c>
      <c r="P957" s="2">
        <f t="shared" si="196"/>
        <v>2.1147598860808358E-3</v>
      </c>
      <c r="Q957" s="2">
        <f t="shared" si="197"/>
        <v>2.7420592433978296E-4</v>
      </c>
      <c r="R957">
        <v>120000</v>
      </c>
      <c r="S957">
        <f t="shared" si="198"/>
        <v>122980.39215686274</v>
      </c>
      <c r="T957">
        <f t="shared" si="199"/>
        <v>7428.1348079824575</v>
      </c>
      <c r="U957">
        <f t="shared" si="200"/>
        <v>82534.831199805092</v>
      </c>
      <c r="V957">
        <f t="shared" si="201"/>
        <v>190960152.27904135</v>
      </c>
    </row>
    <row r="958" spans="5:22" x14ac:dyDescent="0.15">
      <c r="E958" s="1">
        <v>44244</v>
      </c>
      <c r="F958">
        <f t="shared" si="191"/>
        <v>154402974762.74548</v>
      </c>
      <c r="G958">
        <f t="shared" si="192"/>
        <v>42313478.1165727</v>
      </c>
      <c r="H958">
        <v>6000000</v>
      </c>
      <c r="I958">
        <v>0.09</v>
      </c>
      <c r="J958">
        <f t="shared" si="190"/>
        <v>156862745.09803921</v>
      </c>
      <c r="K958">
        <f t="shared" si="193"/>
        <v>1644.2744648511321</v>
      </c>
      <c r="L958">
        <f t="shared" si="194"/>
        <v>18269.71627612369</v>
      </c>
      <c r="N958">
        <v>20000000000</v>
      </c>
      <c r="O958" s="2">
        <f t="shared" si="195"/>
        <v>7.720148738137274</v>
      </c>
      <c r="P958" s="2">
        <f t="shared" si="196"/>
        <v>2.115673905828635E-3</v>
      </c>
      <c r="Q958" s="2">
        <f t="shared" si="197"/>
        <v>2.7404574414185539E-4</v>
      </c>
      <c r="R958">
        <v>120000</v>
      </c>
      <c r="S958">
        <f t="shared" si="198"/>
        <v>122980.39215686274</v>
      </c>
      <c r="T958">
        <f t="shared" si="199"/>
        <v>7428.5745256971313</v>
      </c>
      <c r="U958">
        <f t="shared" si="200"/>
        <v>82539.716952190356</v>
      </c>
      <c r="V958">
        <f t="shared" si="201"/>
        <v>191165667.50239801</v>
      </c>
    </row>
    <row r="959" spans="5:22" x14ac:dyDescent="0.15">
      <c r="E959" s="1">
        <v>44245</v>
      </c>
      <c r="F959">
        <f t="shared" si="191"/>
        <v>154559837507.84354</v>
      </c>
      <c r="G959">
        <f t="shared" si="192"/>
        <v>42331747.832848825</v>
      </c>
      <c r="H959">
        <v>6000000</v>
      </c>
      <c r="I959">
        <v>0.09</v>
      </c>
      <c r="J959">
        <f t="shared" si="190"/>
        <v>156862745.09803921</v>
      </c>
      <c r="K959">
        <f t="shared" si="193"/>
        <v>1643.3149199202771</v>
      </c>
      <c r="L959">
        <f t="shared" si="194"/>
        <v>18259.054665780859</v>
      </c>
      <c r="N959">
        <v>20000000000</v>
      </c>
      <c r="O959" s="2">
        <f t="shared" si="195"/>
        <v>7.7279918753921768</v>
      </c>
      <c r="P959" s="2">
        <f t="shared" si="196"/>
        <v>2.1165873916424412E-3</v>
      </c>
      <c r="Q959" s="2">
        <f t="shared" si="197"/>
        <v>2.7388581998671283E-4</v>
      </c>
      <c r="R959">
        <v>120000</v>
      </c>
      <c r="S959">
        <f t="shared" si="198"/>
        <v>122980.39215686274</v>
      </c>
      <c r="T959">
        <f t="shared" si="199"/>
        <v>7429.0135405374822</v>
      </c>
      <c r="U959">
        <f t="shared" si="200"/>
        <v>82544.594894860915</v>
      </c>
      <c r="V959">
        <f t="shared" si="201"/>
        <v>191371187.61150709</v>
      </c>
    </row>
    <row r="960" spans="5:22" x14ac:dyDescent="0.15">
      <c r="E960" s="1">
        <v>44246</v>
      </c>
      <c r="F960">
        <f t="shared" si="191"/>
        <v>154716700252.94159</v>
      </c>
      <c r="G960">
        <f t="shared" si="192"/>
        <v>42350006.887514606</v>
      </c>
      <c r="H960">
        <v>6000000</v>
      </c>
      <c r="I960">
        <v>0.09</v>
      </c>
      <c r="J960">
        <f t="shared" si="190"/>
        <v>156862745.09803921</v>
      </c>
      <c r="K960">
        <f t="shared" si="193"/>
        <v>1642.3569072354003</v>
      </c>
      <c r="L960">
        <f t="shared" si="194"/>
        <v>18248.410080393336</v>
      </c>
      <c r="N960">
        <v>20000000000</v>
      </c>
      <c r="O960" s="2">
        <f t="shared" si="195"/>
        <v>7.7358350126470796</v>
      </c>
      <c r="P960" s="2">
        <f t="shared" si="196"/>
        <v>2.1175003443757302E-3</v>
      </c>
      <c r="Q960" s="2">
        <f t="shared" si="197"/>
        <v>2.7372615120590008E-4</v>
      </c>
      <c r="R960">
        <v>120000</v>
      </c>
      <c r="S960">
        <f t="shared" si="198"/>
        <v>122980.39215686274</v>
      </c>
      <c r="T960">
        <f t="shared" si="199"/>
        <v>7429.4518543385138</v>
      </c>
      <c r="U960">
        <f t="shared" si="200"/>
        <v>82549.465048205719</v>
      </c>
      <c r="V960">
        <f t="shared" si="201"/>
        <v>191576712.59855881</v>
      </c>
    </row>
    <row r="961" spans="5:22" x14ac:dyDescent="0.15">
      <c r="E961" s="1">
        <v>44247</v>
      </c>
      <c r="F961">
        <f t="shared" si="191"/>
        <v>154873562998.03964</v>
      </c>
      <c r="G961">
        <f t="shared" si="192"/>
        <v>42368255.297595002</v>
      </c>
      <c r="H961">
        <v>6000000</v>
      </c>
      <c r="I961">
        <v>0.09</v>
      </c>
      <c r="J961">
        <f t="shared" si="190"/>
        <v>156862745.09803921</v>
      </c>
      <c r="K961">
        <f t="shared" si="193"/>
        <v>1641.4004228002925</v>
      </c>
      <c r="L961">
        <f t="shared" si="194"/>
        <v>18237.782475558808</v>
      </c>
      <c r="N961">
        <v>20000000000</v>
      </c>
      <c r="O961" s="2">
        <f t="shared" si="195"/>
        <v>7.7436781499019824</v>
      </c>
      <c r="P961" s="2">
        <f t="shared" si="196"/>
        <v>2.1184127648797499E-3</v>
      </c>
      <c r="Q961" s="2">
        <f t="shared" si="197"/>
        <v>2.735667371333821E-4</v>
      </c>
      <c r="R961">
        <v>120000</v>
      </c>
      <c r="S961">
        <f t="shared" si="198"/>
        <v>122980.39215686274</v>
      </c>
      <c r="T961">
        <f t="shared" si="199"/>
        <v>7429.8894689285889</v>
      </c>
      <c r="U961">
        <f t="shared" si="200"/>
        <v>82554.327432539882</v>
      </c>
      <c r="V961">
        <f t="shared" si="201"/>
        <v>191782242.45576388</v>
      </c>
    </row>
    <row r="962" spans="5:22" x14ac:dyDescent="0.15">
      <c r="E962" s="1">
        <v>44248</v>
      </c>
      <c r="F962">
        <f t="shared" si="191"/>
        <v>155030425743.1377</v>
      </c>
      <c r="G962">
        <f t="shared" si="192"/>
        <v>42386493.080070563</v>
      </c>
      <c r="H962">
        <v>6000000</v>
      </c>
      <c r="I962">
        <v>0.09</v>
      </c>
      <c r="J962">
        <f t="shared" si="190"/>
        <v>156862745.09803921</v>
      </c>
      <c r="K962">
        <f t="shared" si="193"/>
        <v>1640.4454626331994</v>
      </c>
      <c r="L962">
        <f t="shared" si="194"/>
        <v>18227.171807035549</v>
      </c>
      <c r="N962">
        <v>20000000000</v>
      </c>
      <c r="O962" s="2">
        <f t="shared" si="195"/>
        <v>7.7515212871568844</v>
      </c>
      <c r="P962" s="2">
        <f t="shared" si="196"/>
        <v>2.1193246540035281E-3</v>
      </c>
      <c r="Q962" s="2">
        <f t="shared" si="197"/>
        <v>2.7340757710553321E-4</v>
      </c>
      <c r="R962">
        <v>120000</v>
      </c>
      <c r="S962">
        <f t="shared" si="198"/>
        <v>122980.39215686274</v>
      </c>
      <c r="T962">
        <f t="shared" si="199"/>
        <v>7430.326386129459</v>
      </c>
      <c r="U962">
        <f t="shared" si="200"/>
        <v>82559.182068105103</v>
      </c>
      <c r="V962">
        <f t="shared" si="201"/>
        <v>191987777.17535329</v>
      </c>
    </row>
    <row r="963" spans="5:22" x14ac:dyDescent="0.15">
      <c r="E963" s="1">
        <v>44249</v>
      </c>
      <c r="F963">
        <f t="shared" si="191"/>
        <v>155187288488.23575</v>
      </c>
      <c r="G963">
        <f t="shared" si="192"/>
        <v>42404720.251877598</v>
      </c>
      <c r="H963">
        <v>6000000</v>
      </c>
      <c r="I963">
        <v>0.09</v>
      </c>
      <c r="J963">
        <f t="shared" si="190"/>
        <v>156862745.09803921</v>
      </c>
      <c r="K963">
        <f t="shared" si="193"/>
        <v>1639.4920227667551</v>
      </c>
      <c r="L963">
        <f t="shared" si="194"/>
        <v>18216.578030741723</v>
      </c>
      <c r="N963">
        <v>20000000000</v>
      </c>
      <c r="O963" s="2">
        <f t="shared" si="195"/>
        <v>7.7593644244117872</v>
      </c>
      <c r="P963" s="2">
        <f t="shared" si="196"/>
        <v>2.1202360125938801E-3</v>
      </c>
      <c r="Q963" s="2">
        <f t="shared" si="197"/>
        <v>2.7324867046112582E-4</v>
      </c>
      <c r="R963">
        <v>120000</v>
      </c>
      <c r="S963">
        <f t="shared" si="198"/>
        <v>122980.39215686274</v>
      </c>
      <c r="T963">
        <f t="shared" si="199"/>
        <v>7430.7626077562845</v>
      </c>
      <c r="U963">
        <f t="shared" si="200"/>
        <v>82564.028975069828</v>
      </c>
      <c r="V963">
        <f t="shared" si="201"/>
        <v>192193316.74957827</v>
      </c>
    </row>
    <row r="964" spans="5:22" x14ac:dyDescent="0.15">
      <c r="E964" s="1">
        <v>44250</v>
      </c>
      <c r="F964">
        <f t="shared" si="191"/>
        <v>155344151233.3338</v>
      </c>
      <c r="G964">
        <f t="shared" si="192"/>
        <v>42422936.829908341</v>
      </c>
      <c r="H964">
        <v>6000000</v>
      </c>
      <c r="I964">
        <v>0.09</v>
      </c>
      <c r="J964">
        <f t="shared" si="190"/>
        <v>156862745.09803921</v>
      </c>
      <c r="K964">
        <f t="shared" si="193"/>
        <v>1638.5400992479163</v>
      </c>
      <c r="L964">
        <f t="shared" si="194"/>
        <v>18206.001102754624</v>
      </c>
      <c r="N964">
        <v>20000000000</v>
      </c>
      <c r="O964" s="2">
        <f t="shared" si="195"/>
        <v>7.76720756166669</v>
      </c>
      <c r="P964" s="2">
        <f t="shared" si="196"/>
        <v>2.1211468414954172E-3</v>
      </c>
      <c r="Q964" s="2">
        <f t="shared" si="197"/>
        <v>2.7309001654131934E-4</v>
      </c>
      <c r="R964">
        <v>120000</v>
      </c>
      <c r="S964">
        <f t="shared" si="198"/>
        <v>122980.39215686274</v>
      </c>
      <c r="T964">
        <f t="shared" si="199"/>
        <v>7431.1981356176811</v>
      </c>
      <c r="U964">
        <f t="shared" si="200"/>
        <v>82568.868173529787</v>
      </c>
      <c r="V964">
        <f t="shared" si="201"/>
        <v>192398861.17071021</v>
      </c>
    </row>
    <row r="965" spans="5:22" x14ac:dyDescent="0.15">
      <c r="E965" s="1">
        <v>44251</v>
      </c>
      <c r="F965">
        <f t="shared" si="191"/>
        <v>155501013978.43185</v>
      </c>
      <c r="G965">
        <f t="shared" si="192"/>
        <v>42441142.831011094</v>
      </c>
      <c r="H965">
        <v>6000000</v>
      </c>
      <c r="I965">
        <v>0.09</v>
      </c>
      <c r="J965">
        <f t="shared" si="190"/>
        <v>156862745.09803921</v>
      </c>
      <c r="K965">
        <f t="shared" si="193"/>
        <v>1637.5896881378942</v>
      </c>
      <c r="L965">
        <f t="shared" si="194"/>
        <v>18195.440979309937</v>
      </c>
      <c r="N965">
        <v>20000000000</v>
      </c>
      <c r="O965" s="2">
        <f t="shared" si="195"/>
        <v>7.7750506989215928</v>
      </c>
      <c r="P965" s="2">
        <f t="shared" si="196"/>
        <v>2.1220571415505548E-3</v>
      </c>
      <c r="Q965" s="2">
        <f t="shared" si="197"/>
        <v>2.7293161468964903E-4</v>
      </c>
      <c r="R965">
        <v>120000</v>
      </c>
      <c r="S965">
        <f t="shared" si="198"/>
        <v>122980.39215686274</v>
      </c>
      <c r="T965">
        <f t="shared" si="199"/>
        <v>7431.6329715157372</v>
      </c>
      <c r="U965">
        <f t="shared" si="200"/>
        <v>82573.699683508195</v>
      </c>
      <c r="V965">
        <f t="shared" si="201"/>
        <v>192604410.43104061</v>
      </c>
    </row>
    <row r="966" spans="5:22" x14ac:dyDescent="0.15">
      <c r="E966" s="1">
        <v>44252</v>
      </c>
      <c r="F966">
        <f t="shared" si="191"/>
        <v>155657876723.52991</v>
      </c>
      <c r="G966">
        <f t="shared" si="192"/>
        <v>42459338.271990404</v>
      </c>
      <c r="H966">
        <v>6000000</v>
      </c>
      <c r="I966">
        <v>0.09</v>
      </c>
      <c r="J966">
        <f t="shared" si="190"/>
        <v>156862745.09803921</v>
      </c>
      <c r="K966">
        <f t="shared" si="193"/>
        <v>1636.6407855120922</v>
      </c>
      <c r="L966">
        <f t="shared" si="194"/>
        <v>18184.897616801023</v>
      </c>
      <c r="N966">
        <v>20000000000</v>
      </c>
      <c r="O966" s="2">
        <f t="shared" si="195"/>
        <v>7.7828938361764957</v>
      </c>
      <c r="P966" s="2">
        <f t="shared" si="196"/>
        <v>2.1229669135995203E-3</v>
      </c>
      <c r="Q966" s="2">
        <f t="shared" si="197"/>
        <v>2.7277346425201538E-4</v>
      </c>
      <c r="R966">
        <v>120000</v>
      </c>
      <c r="S966">
        <f t="shared" si="198"/>
        <v>122980.39215686274</v>
      </c>
      <c r="T966">
        <f t="shared" si="199"/>
        <v>7432.0671172460507</v>
      </c>
      <c r="U966">
        <f t="shared" si="200"/>
        <v>82578.523524956123</v>
      </c>
      <c r="V966">
        <f t="shared" si="201"/>
        <v>192809964.522881</v>
      </c>
    </row>
    <row r="967" spans="5:22" x14ac:dyDescent="0.15">
      <c r="E967" s="1">
        <v>44253</v>
      </c>
      <c r="F967">
        <f t="shared" si="191"/>
        <v>155814739468.62796</v>
      </c>
      <c r="G967">
        <f t="shared" si="192"/>
        <v>42477523.169607207</v>
      </c>
      <c r="H967">
        <v>6000000</v>
      </c>
      <c r="I967">
        <v>0.09</v>
      </c>
      <c r="J967">
        <f t="shared" si="190"/>
        <v>156862745.09803921</v>
      </c>
      <c r="K967">
        <f t="shared" si="193"/>
        <v>1635.6933874600375</v>
      </c>
      <c r="L967">
        <f t="shared" si="194"/>
        <v>18174.370971778193</v>
      </c>
      <c r="N967">
        <v>20000000000</v>
      </c>
      <c r="O967" s="2">
        <f t="shared" si="195"/>
        <v>7.7907369734313976</v>
      </c>
      <c r="P967" s="2">
        <f t="shared" si="196"/>
        <v>2.1238761584803601E-3</v>
      </c>
      <c r="Q967" s="2">
        <f t="shared" si="197"/>
        <v>2.7261556457667288E-4</v>
      </c>
      <c r="R967">
        <v>120000</v>
      </c>
      <c r="S967">
        <f t="shared" si="198"/>
        <v>122980.39215686274</v>
      </c>
      <c r="T967">
        <f t="shared" si="199"/>
        <v>7432.500574597756</v>
      </c>
      <c r="U967">
        <f t="shared" si="200"/>
        <v>82583.339717752853</v>
      </c>
      <c r="V967">
        <f t="shared" si="201"/>
        <v>193015523.43856284</v>
      </c>
    </row>
    <row r="968" spans="5:22" x14ac:dyDescent="0.15">
      <c r="E968" s="1">
        <v>44254</v>
      </c>
      <c r="F968">
        <f t="shared" si="191"/>
        <v>155971602213.72601</v>
      </c>
      <c r="G968">
        <f t="shared" si="192"/>
        <v>42495697.540578984</v>
      </c>
      <c r="H968">
        <v>6000000</v>
      </c>
      <c r="I968">
        <v>0.09</v>
      </c>
      <c r="J968">
        <f t="shared" ref="J968:J1031" si="202">H968/0.51*1.2/I968</f>
        <v>156862745.09803921</v>
      </c>
      <c r="K968">
        <f t="shared" si="193"/>
        <v>1634.747490085316</v>
      </c>
      <c r="L968">
        <f t="shared" si="194"/>
        <v>18163.861000947956</v>
      </c>
      <c r="N968">
        <v>20000000000</v>
      </c>
      <c r="O968" s="2">
        <f t="shared" si="195"/>
        <v>7.7985801106863004</v>
      </c>
      <c r="P968" s="2">
        <f t="shared" si="196"/>
        <v>2.1247848770289493E-3</v>
      </c>
      <c r="Q968" s="2">
        <f t="shared" si="197"/>
        <v>2.7245791501421933E-4</v>
      </c>
      <c r="R968">
        <v>120000</v>
      </c>
      <c r="S968">
        <f t="shared" si="198"/>
        <v>122980.39215686274</v>
      </c>
      <c r="T968">
        <f t="shared" si="199"/>
        <v>7432.9333453535573</v>
      </c>
      <c r="U968">
        <f t="shared" si="200"/>
        <v>82588.148281706191</v>
      </c>
      <c r="V968">
        <f t="shared" si="201"/>
        <v>193221087.17043746</v>
      </c>
    </row>
    <row r="969" spans="5:22" x14ac:dyDescent="0.15">
      <c r="E969" s="1">
        <v>44255</v>
      </c>
      <c r="F969">
        <f t="shared" si="191"/>
        <v>156128464958.82407</v>
      </c>
      <c r="G969">
        <f t="shared" si="192"/>
        <v>42513861.401579931</v>
      </c>
      <c r="H969">
        <v>6000000</v>
      </c>
      <c r="I969">
        <v>0.09</v>
      </c>
      <c r="J969">
        <f t="shared" si="202"/>
        <v>156862745.09803921</v>
      </c>
      <c r="K969">
        <f t="shared" si="193"/>
        <v>1633.8030895055106</v>
      </c>
      <c r="L969">
        <f t="shared" si="194"/>
        <v>18153.367661172339</v>
      </c>
      <c r="N969">
        <v>20000000000</v>
      </c>
      <c r="O969" s="2">
        <f t="shared" si="195"/>
        <v>7.8064232479412032</v>
      </c>
      <c r="P969" s="2">
        <f t="shared" si="196"/>
        <v>2.1256930700789965E-3</v>
      </c>
      <c r="Q969" s="2">
        <f t="shared" si="197"/>
        <v>2.7230051491758508E-4</v>
      </c>
      <c r="R969">
        <v>120000</v>
      </c>
      <c r="S969">
        <f t="shared" si="198"/>
        <v>122980.39215686274</v>
      </c>
      <c r="T969">
        <f t="shared" si="199"/>
        <v>7433.3654312897515</v>
      </c>
      <c r="U969">
        <f t="shared" si="200"/>
        <v>82592.949236552799</v>
      </c>
      <c r="V969">
        <f t="shared" si="201"/>
        <v>193426655.71087602</v>
      </c>
    </row>
    <row r="970" spans="5:22" x14ac:dyDescent="0.15">
      <c r="E970" s="1">
        <v>44256</v>
      </c>
      <c r="F970">
        <f t="shared" si="191"/>
        <v>156285327703.92212</v>
      </c>
      <c r="G970">
        <f t="shared" si="192"/>
        <v>42532014.769241102</v>
      </c>
      <c r="H970">
        <v>6000000</v>
      </c>
      <c r="I970">
        <v>0.09</v>
      </c>
      <c r="J970">
        <f t="shared" si="202"/>
        <v>156862745.09803921</v>
      </c>
      <c r="K970">
        <f t="shared" si="193"/>
        <v>1632.860181852134</v>
      </c>
      <c r="L970">
        <f t="shared" si="194"/>
        <v>18142.890909468155</v>
      </c>
      <c r="N970">
        <v>20000000000</v>
      </c>
      <c r="O970" s="2">
        <f t="shared" si="195"/>
        <v>7.8142663851961061</v>
      </c>
      <c r="P970" s="2">
        <f t="shared" si="196"/>
        <v>2.1266007384620552E-3</v>
      </c>
      <c r="Q970" s="2">
        <f t="shared" si="197"/>
        <v>2.7214336364202234E-4</v>
      </c>
      <c r="R970">
        <v>120000</v>
      </c>
      <c r="S970">
        <f t="shared" si="198"/>
        <v>122980.39215686274</v>
      </c>
      <c r="T970">
        <f t="shared" si="199"/>
        <v>7433.7968341762653</v>
      </c>
      <c r="U970">
        <f t="shared" si="200"/>
        <v>82597.742601958511</v>
      </c>
      <c r="V970">
        <f t="shared" si="201"/>
        <v>193632229.05226943</v>
      </c>
    </row>
    <row r="971" spans="5:22" x14ac:dyDescent="0.15">
      <c r="E971" s="1">
        <v>44257</v>
      </c>
      <c r="F971">
        <f t="shared" si="191"/>
        <v>156442190449.02017</v>
      </c>
      <c r="G971">
        <f t="shared" si="192"/>
        <v>42550157.660150573</v>
      </c>
      <c r="H971">
        <v>6000000</v>
      </c>
      <c r="I971">
        <v>0.09</v>
      </c>
      <c r="J971">
        <f t="shared" si="202"/>
        <v>156862745.09803921</v>
      </c>
      <c r="K971">
        <f t="shared" si="193"/>
        <v>1631.9187632705666</v>
      </c>
      <c r="L971">
        <f t="shared" si="194"/>
        <v>18132.430703006296</v>
      </c>
      <c r="N971">
        <v>20000000000</v>
      </c>
      <c r="O971" s="2">
        <f t="shared" si="195"/>
        <v>7.8221095224510089</v>
      </c>
      <c r="P971" s="2">
        <f t="shared" si="196"/>
        <v>2.1275078830075285E-3</v>
      </c>
      <c r="Q971" s="2">
        <f t="shared" si="197"/>
        <v>2.7198646054509441E-4</v>
      </c>
      <c r="R971">
        <v>120000</v>
      </c>
      <c r="S971">
        <f t="shared" si="198"/>
        <v>122980.39215686274</v>
      </c>
      <c r="T971">
        <f t="shared" si="199"/>
        <v>7434.2275557766834</v>
      </c>
      <c r="U971">
        <f t="shared" si="200"/>
        <v>82602.528397518705</v>
      </c>
      <c r="V971">
        <f t="shared" si="201"/>
        <v>193837807.18702826</v>
      </c>
    </row>
    <row r="972" spans="5:22" x14ac:dyDescent="0.15">
      <c r="E972" s="1">
        <v>44258</v>
      </c>
      <c r="F972">
        <f t="shared" si="191"/>
        <v>156599053194.11823</v>
      </c>
      <c r="G972">
        <f t="shared" si="192"/>
        <v>42568290.090853579</v>
      </c>
      <c r="H972">
        <v>6000000</v>
      </c>
      <c r="I972">
        <v>0.09</v>
      </c>
      <c r="J972">
        <f t="shared" si="202"/>
        <v>156862745.09803921</v>
      </c>
      <c r="K972">
        <f t="shared" si="193"/>
        <v>1630.9788299199915</v>
      </c>
      <c r="L972">
        <f t="shared" si="194"/>
        <v>18121.986999111017</v>
      </c>
      <c r="N972">
        <v>20000000000</v>
      </c>
      <c r="O972" s="2">
        <f t="shared" si="195"/>
        <v>7.8299526597059108</v>
      </c>
      <c r="P972" s="2">
        <f t="shared" si="196"/>
        <v>2.1284145045426788E-3</v>
      </c>
      <c r="Q972" s="2">
        <f t="shared" si="197"/>
        <v>2.7182980498666529E-4</v>
      </c>
      <c r="R972">
        <v>120000</v>
      </c>
      <c r="S972">
        <f t="shared" si="198"/>
        <v>122980.39215686274</v>
      </c>
      <c r="T972">
        <f t="shared" si="199"/>
        <v>7434.6575978482661</v>
      </c>
      <c r="U972">
        <f t="shared" si="200"/>
        <v>82607.306642758514</v>
      </c>
      <c r="V972">
        <f t="shared" si="201"/>
        <v>194043390.10758266</v>
      </c>
    </row>
    <row r="973" spans="5:22" x14ac:dyDescent="0.15">
      <c r="E973" s="1">
        <v>44259</v>
      </c>
      <c r="F973">
        <f t="shared" si="191"/>
        <v>156755915939.21628</v>
      </c>
      <c r="G973">
        <f t="shared" si="192"/>
        <v>42586412.077852689</v>
      </c>
      <c r="H973">
        <v>6000000</v>
      </c>
      <c r="I973">
        <v>0.09</v>
      </c>
      <c r="J973">
        <f t="shared" si="202"/>
        <v>156862745.09803921</v>
      </c>
      <c r="K973">
        <f t="shared" si="193"/>
        <v>1630.0403779733331</v>
      </c>
      <c r="L973">
        <f t="shared" si="194"/>
        <v>18111.559755259255</v>
      </c>
      <c r="N973">
        <v>20000000000</v>
      </c>
      <c r="O973" s="2">
        <f t="shared" si="195"/>
        <v>7.8377957969608136</v>
      </c>
      <c r="P973" s="2">
        <f t="shared" si="196"/>
        <v>2.1293206038926343E-3</v>
      </c>
      <c r="Q973" s="2">
        <f t="shared" si="197"/>
        <v>2.7167339632888887E-4</v>
      </c>
      <c r="R973">
        <v>120000</v>
      </c>
      <c r="S973">
        <f t="shared" si="198"/>
        <v>122980.39215686274</v>
      </c>
      <c r="T973">
        <f t="shared" si="199"/>
        <v>7435.0869621419961</v>
      </c>
      <c r="U973">
        <f t="shared" si="200"/>
        <v>82612.077357133297</v>
      </c>
      <c r="V973">
        <f t="shared" si="201"/>
        <v>194248977.8063823</v>
      </c>
    </row>
    <row r="974" spans="5:22" x14ac:dyDescent="0.15">
      <c r="E974" s="1">
        <v>44260</v>
      </c>
      <c r="F974">
        <f t="shared" si="191"/>
        <v>156912778684.31433</v>
      </c>
      <c r="G974">
        <f t="shared" si="192"/>
        <v>42604523.637607947</v>
      </c>
      <c r="H974">
        <v>6000000</v>
      </c>
      <c r="I974">
        <v>0.09</v>
      </c>
      <c r="J974">
        <f t="shared" si="202"/>
        <v>156862745.09803921</v>
      </c>
      <c r="K974">
        <f t="shared" si="193"/>
        <v>1629.1034036171923</v>
      </c>
      <c r="L974">
        <f t="shared" si="194"/>
        <v>18101.148929079915</v>
      </c>
      <c r="N974">
        <v>20000000000</v>
      </c>
      <c r="O974" s="2">
        <f t="shared" si="195"/>
        <v>7.8456389342157165</v>
      </c>
      <c r="P974" s="2">
        <f t="shared" si="196"/>
        <v>2.1302261818803973E-3</v>
      </c>
      <c r="Q974" s="2">
        <f t="shared" si="197"/>
        <v>2.7151723393619868E-4</v>
      </c>
      <c r="R974">
        <v>120000</v>
      </c>
      <c r="S974">
        <f t="shared" si="198"/>
        <v>122980.39215686274</v>
      </c>
      <c r="T974">
        <f t="shared" si="199"/>
        <v>7435.5156504025945</v>
      </c>
      <c r="U974">
        <f t="shared" si="200"/>
        <v>82616.840560028824</v>
      </c>
      <c r="V974">
        <f t="shared" si="201"/>
        <v>194454570.27589631</v>
      </c>
    </row>
    <row r="975" spans="5:22" x14ac:dyDescent="0.15">
      <c r="E975" s="1">
        <v>44261</v>
      </c>
      <c r="F975">
        <f t="shared" si="191"/>
        <v>157069641429.41238</v>
      </c>
      <c r="G975">
        <f t="shared" si="192"/>
        <v>42622624.786537029</v>
      </c>
      <c r="H975">
        <v>6000000</v>
      </c>
      <c r="I975">
        <v>0.09</v>
      </c>
      <c r="J975">
        <f t="shared" si="202"/>
        <v>156862745.09803921</v>
      </c>
      <c r="K975">
        <f t="shared" si="193"/>
        <v>1628.1679030517853</v>
      </c>
      <c r="L975">
        <f t="shared" si="194"/>
        <v>18090.75447835317</v>
      </c>
      <c r="N975">
        <v>20000000000</v>
      </c>
      <c r="O975" s="2">
        <f t="shared" si="195"/>
        <v>7.8534820714706193</v>
      </c>
      <c r="P975" s="2">
        <f t="shared" si="196"/>
        <v>2.1311312393268514E-3</v>
      </c>
      <c r="Q975" s="2">
        <f t="shared" si="197"/>
        <v>2.7136131717529755E-4</v>
      </c>
      <c r="R975">
        <v>120000</v>
      </c>
      <c r="S975">
        <f t="shared" si="198"/>
        <v>122980.39215686274</v>
      </c>
      <c r="T975">
        <f t="shared" si="199"/>
        <v>7435.9436643685513</v>
      </c>
      <c r="U975">
        <f t="shared" si="200"/>
        <v>82621.596270761685</v>
      </c>
      <c r="V975">
        <f t="shared" si="201"/>
        <v>194660167.5086132</v>
      </c>
    </row>
    <row r="976" spans="5:22" x14ac:dyDescent="0.15">
      <c r="E976" s="1">
        <v>44262</v>
      </c>
      <c r="F976">
        <f t="shared" si="191"/>
        <v>157226504174.51044</v>
      </c>
      <c r="G976">
        <f t="shared" si="192"/>
        <v>42640715.541015379</v>
      </c>
      <c r="H976">
        <v>6000000</v>
      </c>
      <c r="I976">
        <v>0.09</v>
      </c>
      <c r="J976">
        <f t="shared" si="202"/>
        <v>156862745.09803921</v>
      </c>
      <c r="K976">
        <f t="shared" si="193"/>
        <v>1627.2338724908809</v>
      </c>
      <c r="L976">
        <f t="shared" si="194"/>
        <v>18080.376361009789</v>
      </c>
      <c r="N976">
        <v>20000000000</v>
      </c>
      <c r="O976" s="2">
        <f t="shared" si="195"/>
        <v>7.8613252087255221</v>
      </c>
      <c r="P976" s="2">
        <f t="shared" si="196"/>
        <v>2.1320357770507688E-3</v>
      </c>
      <c r="Q976" s="2">
        <f t="shared" si="197"/>
        <v>2.7120564541514684E-4</v>
      </c>
      <c r="R976">
        <v>120000</v>
      </c>
      <c r="S976">
        <f t="shared" si="198"/>
        <v>122980.39215686274</v>
      </c>
      <c r="T976">
        <f t="shared" si="199"/>
        <v>7436.3710057721601</v>
      </c>
      <c r="U976">
        <f t="shared" si="200"/>
        <v>82626.344508579554</v>
      </c>
      <c r="V976">
        <f t="shared" si="201"/>
        <v>194865769.49704084</v>
      </c>
    </row>
    <row r="977" spans="5:22" x14ac:dyDescent="0.15">
      <c r="E977" s="1">
        <v>44263</v>
      </c>
      <c r="F977">
        <f t="shared" si="191"/>
        <v>157383366919.60849</v>
      </c>
      <c r="G977">
        <f t="shared" si="192"/>
        <v>42658795.917376392</v>
      </c>
      <c r="H977">
        <v>6000000</v>
      </c>
      <c r="I977">
        <v>0.09</v>
      </c>
      <c r="J977">
        <f t="shared" si="202"/>
        <v>156862745.09803921</v>
      </c>
      <c r="K977">
        <f t="shared" si="193"/>
        <v>1626.3013081617396</v>
      </c>
      <c r="L977">
        <f t="shared" si="194"/>
        <v>18070.014535130442</v>
      </c>
      <c r="N977">
        <v>20000000000</v>
      </c>
      <c r="O977" s="2">
        <f t="shared" si="195"/>
        <v>7.8691683459804249</v>
      </c>
      <c r="P977" s="2">
        <f t="shared" si="196"/>
        <v>2.1329397958688196E-3</v>
      </c>
      <c r="Q977" s="2">
        <f t="shared" si="197"/>
        <v>2.7105021802695663E-4</v>
      </c>
      <c r="R977">
        <v>120000</v>
      </c>
      <c r="S977">
        <f t="shared" si="198"/>
        <v>122980.39215686274</v>
      </c>
      <c r="T977">
        <f t="shared" si="199"/>
        <v>7436.7976763395418</v>
      </c>
      <c r="U977">
        <f t="shared" si="200"/>
        <v>82631.085292661577</v>
      </c>
      <c r="V977">
        <f t="shared" si="201"/>
        <v>195071376.2337063</v>
      </c>
    </row>
    <row r="978" spans="5:22" x14ac:dyDescent="0.15">
      <c r="E978" s="1">
        <v>44264</v>
      </c>
      <c r="F978">
        <f t="shared" si="191"/>
        <v>157540229664.70654</v>
      </c>
      <c r="G978">
        <f t="shared" si="192"/>
        <v>42676865.931911521</v>
      </c>
      <c r="H978">
        <v>6000000</v>
      </c>
      <c r="I978">
        <v>0.09</v>
      </c>
      <c r="J978">
        <f t="shared" si="202"/>
        <v>156862745.09803921</v>
      </c>
      <c r="K978">
        <f t="shared" si="193"/>
        <v>1625.3702063050505</v>
      </c>
      <c r="L978">
        <f t="shared" si="194"/>
        <v>18059.668958945007</v>
      </c>
      <c r="N978">
        <v>20000000000</v>
      </c>
      <c r="O978" s="2">
        <f t="shared" si="195"/>
        <v>7.8770114832353268</v>
      </c>
      <c r="P978" s="2">
        <f t="shared" si="196"/>
        <v>2.1338432965955761E-3</v>
      </c>
      <c r="Q978" s="2">
        <f t="shared" si="197"/>
        <v>2.7089503438417509E-4</v>
      </c>
      <c r="R978">
        <v>120000</v>
      </c>
      <c r="S978">
        <f t="shared" si="198"/>
        <v>122980.39215686274</v>
      </c>
      <c r="T978">
        <f t="shared" si="199"/>
        <v>7437.2236777906664</v>
      </c>
      <c r="U978">
        <f t="shared" si="200"/>
        <v>82635.818642118524</v>
      </c>
      <c r="V978">
        <f t="shared" si="201"/>
        <v>195276987.71115583</v>
      </c>
    </row>
    <row r="979" spans="5:22" x14ac:dyDescent="0.15">
      <c r="E979" s="1">
        <v>44265</v>
      </c>
      <c r="F979">
        <f t="shared" si="191"/>
        <v>157697092409.8046</v>
      </c>
      <c r="G979">
        <f t="shared" si="192"/>
        <v>42694925.600870468</v>
      </c>
      <c r="H979">
        <v>6000000</v>
      </c>
      <c r="I979">
        <v>0.09</v>
      </c>
      <c r="J979">
        <f t="shared" si="202"/>
        <v>156862745.09803921</v>
      </c>
      <c r="K979">
        <f t="shared" si="193"/>
        <v>1624.4405631748721</v>
      </c>
      <c r="L979">
        <f t="shared" si="194"/>
        <v>18049.339590831911</v>
      </c>
      <c r="N979">
        <v>20000000000</v>
      </c>
      <c r="O979" s="2">
        <f t="shared" si="195"/>
        <v>7.8848546204902297</v>
      </c>
      <c r="P979" s="2">
        <f t="shared" si="196"/>
        <v>2.1347462800435234E-3</v>
      </c>
      <c r="Q979" s="2">
        <f t="shared" si="197"/>
        <v>2.7074009386247866E-4</v>
      </c>
      <c r="R979">
        <v>120000</v>
      </c>
      <c r="S979">
        <f t="shared" si="198"/>
        <v>122980.39215686274</v>
      </c>
      <c r="T979">
        <f t="shared" si="199"/>
        <v>7437.649011839394</v>
      </c>
      <c r="U979">
        <f t="shared" si="200"/>
        <v>82640.544575993263</v>
      </c>
      <c r="V979">
        <f t="shared" si="201"/>
        <v>195482603.92195481</v>
      </c>
    </row>
    <row r="980" spans="5:22" x14ac:dyDescent="0.15">
      <c r="E980" s="1">
        <v>44266</v>
      </c>
      <c r="F980">
        <f t="shared" si="191"/>
        <v>157853955154.90265</v>
      </c>
      <c r="G980">
        <f t="shared" si="192"/>
        <v>42712974.9404613</v>
      </c>
      <c r="H980">
        <v>6000000</v>
      </c>
      <c r="I980">
        <v>0.09</v>
      </c>
      <c r="J980">
        <f t="shared" si="202"/>
        <v>156862745.09803921</v>
      </c>
      <c r="K980">
        <f t="shared" si="193"/>
        <v>1623.5123750385694</v>
      </c>
      <c r="L980">
        <f t="shared" si="194"/>
        <v>18039.026389317438</v>
      </c>
      <c r="N980">
        <v>20000000000</v>
      </c>
      <c r="O980" s="2">
        <f t="shared" si="195"/>
        <v>7.8926977577451325</v>
      </c>
      <c r="P980" s="2">
        <f t="shared" si="196"/>
        <v>2.1356487470230649E-3</v>
      </c>
      <c r="Q980" s="2">
        <f t="shared" si="197"/>
        <v>2.7058539583976152E-4</v>
      </c>
      <c r="R980">
        <v>120000</v>
      </c>
      <c r="S980">
        <f t="shared" si="198"/>
        <v>122980.39215686274</v>
      </c>
      <c r="T980">
        <f t="shared" si="199"/>
        <v>7438.0736801934972</v>
      </c>
      <c r="U980">
        <f t="shared" si="200"/>
        <v>82645.263113261084</v>
      </c>
      <c r="V980">
        <f t="shared" si="201"/>
        <v>195688224.85868767</v>
      </c>
    </row>
    <row r="981" spans="5:22" x14ac:dyDescent="0.15">
      <c r="E981" s="1">
        <v>44267</v>
      </c>
      <c r="F981">
        <f t="shared" si="191"/>
        <v>158010817900.0007</v>
      </c>
      <c r="G981">
        <f t="shared" si="192"/>
        <v>42731013.966850616</v>
      </c>
      <c r="H981">
        <v>6000000</v>
      </c>
      <c r="I981">
        <v>0.09</v>
      </c>
      <c r="J981">
        <f t="shared" si="202"/>
        <v>156862745.09803921</v>
      </c>
      <c r="K981">
        <f t="shared" si="193"/>
        <v>1622.5856381767551</v>
      </c>
      <c r="L981">
        <f t="shared" si="194"/>
        <v>18028.729313075059</v>
      </c>
      <c r="N981">
        <v>20000000000</v>
      </c>
      <c r="O981" s="2">
        <f t="shared" si="195"/>
        <v>7.9005408950000353</v>
      </c>
      <c r="P981" s="2">
        <f t="shared" si="196"/>
        <v>2.1365506983425306E-3</v>
      </c>
      <c r="Q981" s="2">
        <f t="shared" si="197"/>
        <v>2.7043093969612587E-4</v>
      </c>
      <c r="R981">
        <v>120000</v>
      </c>
      <c r="S981">
        <f t="shared" si="198"/>
        <v>122980.39215686274</v>
      </c>
      <c r="T981">
        <f t="shared" si="199"/>
        <v>7438.4976845546826</v>
      </c>
      <c r="U981">
        <f t="shared" si="200"/>
        <v>82649.974272829815</v>
      </c>
      <c r="V981">
        <f t="shared" si="201"/>
        <v>195893850.5139578</v>
      </c>
    </row>
    <row r="982" spans="5:22" x14ac:dyDescent="0.15">
      <c r="E982" s="1">
        <v>44268</v>
      </c>
      <c r="F982">
        <f t="shared" si="191"/>
        <v>158167680645.09875</v>
      </c>
      <c r="G982">
        <f t="shared" si="192"/>
        <v>42749042.696163692</v>
      </c>
      <c r="H982">
        <v>6000000</v>
      </c>
      <c r="I982">
        <v>0.09</v>
      </c>
      <c r="J982">
        <f t="shared" si="202"/>
        <v>156862745.09803921</v>
      </c>
      <c r="K982">
        <f t="shared" si="193"/>
        <v>1621.66034888323</v>
      </c>
      <c r="L982">
        <f t="shared" si="194"/>
        <v>18018.448320924777</v>
      </c>
      <c r="N982">
        <v>20000000000</v>
      </c>
      <c r="O982" s="2">
        <f t="shared" si="195"/>
        <v>7.9083840322549381</v>
      </c>
      <c r="P982" s="2">
        <f t="shared" si="196"/>
        <v>2.1374521348081848E-3</v>
      </c>
      <c r="Q982" s="2">
        <f t="shared" si="197"/>
        <v>2.7027672481387164E-4</v>
      </c>
      <c r="R982">
        <v>120000</v>
      </c>
      <c r="S982">
        <f t="shared" si="198"/>
        <v>122980.39215686274</v>
      </c>
      <c r="T982">
        <f t="shared" si="199"/>
        <v>7438.9210266186255</v>
      </c>
      <c r="U982">
        <f t="shared" si="200"/>
        <v>82654.678073540286</v>
      </c>
      <c r="V982">
        <f t="shared" si="201"/>
        <v>196099480.88038749</v>
      </c>
    </row>
    <row r="983" spans="5:22" x14ac:dyDescent="0.15">
      <c r="E983" s="1">
        <v>44269</v>
      </c>
      <c r="F983">
        <f t="shared" si="191"/>
        <v>158324543390.19681</v>
      </c>
      <c r="G983">
        <f t="shared" si="192"/>
        <v>42767061.144484617</v>
      </c>
      <c r="H983">
        <v>6000000</v>
      </c>
      <c r="I983">
        <v>0.09</v>
      </c>
      <c r="J983">
        <f t="shared" si="202"/>
        <v>156862745.09803921</v>
      </c>
      <c r="K983">
        <f t="shared" si="193"/>
        <v>1620.7365034649206</v>
      </c>
      <c r="L983">
        <f t="shared" si="194"/>
        <v>18008.183371832452</v>
      </c>
      <c r="N983">
        <v>20000000000</v>
      </c>
      <c r="O983" s="2">
        <f t="shared" si="195"/>
        <v>7.9162271695098401</v>
      </c>
      <c r="P983" s="2">
        <f t="shared" si="196"/>
        <v>2.138353057224231E-3</v>
      </c>
      <c r="Q983" s="2">
        <f t="shared" si="197"/>
        <v>2.701227505774868E-4</v>
      </c>
      <c r="R983">
        <v>120000</v>
      </c>
      <c r="S983">
        <f t="shared" si="198"/>
        <v>122980.39215686274</v>
      </c>
      <c r="T983">
        <f t="shared" si="199"/>
        <v>7439.3437080749954</v>
      </c>
      <c r="U983">
        <f t="shared" si="200"/>
        <v>82659.374534166622</v>
      </c>
      <c r="V983">
        <f t="shared" si="201"/>
        <v>196305115.95061788</v>
      </c>
    </row>
    <row r="984" spans="5:22" x14ac:dyDescent="0.15">
      <c r="E984" s="1">
        <v>44270</v>
      </c>
      <c r="F984">
        <f t="shared" si="191"/>
        <v>158481406135.29486</v>
      </c>
      <c r="G984">
        <f t="shared" si="192"/>
        <v>42785069.327856451</v>
      </c>
      <c r="H984">
        <v>6000000</v>
      </c>
      <c r="I984">
        <v>0.09</v>
      </c>
      <c r="J984">
        <f t="shared" si="202"/>
        <v>156862745.09803921</v>
      </c>
      <c r="K984">
        <f t="shared" si="193"/>
        <v>1619.8140982418226</v>
      </c>
      <c r="L984">
        <f t="shared" si="194"/>
        <v>17997.934424909141</v>
      </c>
      <c r="N984">
        <v>20000000000</v>
      </c>
      <c r="O984" s="2">
        <f t="shared" si="195"/>
        <v>7.9240703067647429</v>
      </c>
      <c r="P984" s="2">
        <f t="shared" si="196"/>
        <v>2.1392534663928226E-3</v>
      </c>
      <c r="Q984" s="2">
        <f t="shared" si="197"/>
        <v>2.699690163736371E-4</v>
      </c>
      <c r="R984">
        <v>120000</v>
      </c>
      <c r="S984">
        <f t="shared" si="198"/>
        <v>122980.39215686274</v>
      </c>
      <c r="T984">
        <f t="shared" si="199"/>
        <v>7439.7657306074843</v>
      </c>
      <c r="U984">
        <f t="shared" si="200"/>
        <v>82664.063673416502</v>
      </c>
      <c r="V984">
        <f t="shared" si="201"/>
        <v>196510755.71730891</v>
      </c>
    </row>
    <row r="985" spans="5:22" x14ac:dyDescent="0.15">
      <c r="E985" s="1">
        <v>44271</v>
      </c>
      <c r="F985">
        <f t="shared" si="191"/>
        <v>158638268880.39291</v>
      </c>
      <c r="G985">
        <f t="shared" si="192"/>
        <v>42803067.262281358</v>
      </c>
      <c r="H985">
        <v>6000000</v>
      </c>
      <c r="I985">
        <v>0.09</v>
      </c>
      <c r="J985">
        <f t="shared" si="202"/>
        <v>156862745.09803921</v>
      </c>
      <c r="K985">
        <f t="shared" si="193"/>
        <v>1618.8931295469395</v>
      </c>
      <c r="L985">
        <f t="shared" si="194"/>
        <v>17987.701439410441</v>
      </c>
      <c r="N985">
        <v>20000000000</v>
      </c>
      <c r="O985" s="2">
        <f t="shared" si="195"/>
        <v>7.9319134440196457</v>
      </c>
      <c r="P985" s="2">
        <f t="shared" si="196"/>
        <v>2.140153363114068E-3</v>
      </c>
      <c r="Q985" s="2">
        <f t="shared" si="197"/>
        <v>2.6981552159115657E-4</v>
      </c>
      <c r="R985">
        <v>120000</v>
      </c>
      <c r="S985">
        <f t="shared" si="198"/>
        <v>122980.39215686274</v>
      </c>
      <c r="T985">
        <f t="shared" si="199"/>
        <v>7440.1870958938298</v>
      </c>
      <c r="U985">
        <f t="shared" si="200"/>
        <v>82668.745509931439</v>
      </c>
      <c r="V985">
        <f t="shared" si="201"/>
        <v>196716400.17313918</v>
      </c>
    </row>
    <row r="986" spans="5:22" x14ac:dyDescent="0.15">
      <c r="E986" s="1">
        <v>44272</v>
      </c>
      <c r="F986">
        <f t="shared" si="191"/>
        <v>158795131625.49097</v>
      </c>
      <c r="G986">
        <f t="shared" si="192"/>
        <v>42821054.963720769</v>
      </c>
      <c r="H986">
        <v>6000000</v>
      </c>
      <c r="I986">
        <v>0.09</v>
      </c>
      <c r="J986">
        <f t="shared" si="202"/>
        <v>156862745.09803921</v>
      </c>
      <c r="K986">
        <f t="shared" si="193"/>
        <v>1617.9735937262255</v>
      </c>
      <c r="L986">
        <f t="shared" si="194"/>
        <v>17977.484374735839</v>
      </c>
      <c r="N986">
        <v>20000000000</v>
      </c>
      <c r="O986" s="2">
        <f t="shared" si="195"/>
        <v>7.9397565812745485</v>
      </c>
      <c r="P986" s="2">
        <f t="shared" si="196"/>
        <v>2.1410527481860384E-3</v>
      </c>
      <c r="Q986" s="2">
        <f t="shared" si="197"/>
        <v>2.6966226562103758E-4</v>
      </c>
      <c r="R986">
        <v>120000</v>
      </c>
      <c r="S986">
        <f t="shared" si="198"/>
        <v>122980.39215686274</v>
      </c>
      <c r="T986">
        <f t="shared" si="199"/>
        <v>7440.6078056058459</v>
      </c>
      <c r="U986">
        <f t="shared" si="200"/>
        <v>82673.420062287187</v>
      </c>
      <c r="V986">
        <f t="shared" si="201"/>
        <v>196922049.31080598</v>
      </c>
    </row>
    <row r="987" spans="5:22" x14ac:dyDescent="0.15">
      <c r="E987" s="1">
        <v>44273</v>
      </c>
      <c r="F987">
        <f t="shared" si="191"/>
        <v>158951994370.58902</v>
      </c>
      <c r="G987">
        <f t="shared" si="192"/>
        <v>42839032.448095508</v>
      </c>
      <c r="H987">
        <v>6000000</v>
      </c>
      <c r="I987">
        <v>0.09</v>
      </c>
      <c r="J987">
        <f t="shared" si="202"/>
        <v>156862745.09803921</v>
      </c>
      <c r="K987">
        <f t="shared" si="193"/>
        <v>1617.0554871385259</v>
      </c>
      <c r="L987">
        <f t="shared" si="194"/>
        <v>17967.283190428065</v>
      </c>
      <c r="N987">
        <v>20000000000</v>
      </c>
      <c r="O987" s="2">
        <f t="shared" si="195"/>
        <v>7.9475997185294514</v>
      </c>
      <c r="P987" s="2">
        <f t="shared" si="196"/>
        <v>2.1419516224047753E-3</v>
      </c>
      <c r="Q987" s="2">
        <f t="shared" si="197"/>
        <v>2.6950924785642096E-4</v>
      </c>
      <c r="R987">
        <v>120000</v>
      </c>
      <c r="S987">
        <f t="shared" si="198"/>
        <v>122980.39215686274</v>
      </c>
      <c r="T987">
        <f t="shared" si="199"/>
        <v>7441.0278614094486</v>
      </c>
      <c r="U987">
        <f t="shared" si="200"/>
        <v>82678.087348993882</v>
      </c>
      <c r="V987">
        <f t="shared" si="201"/>
        <v>197127703.12302512</v>
      </c>
    </row>
    <row r="988" spans="5:22" x14ac:dyDescent="0.15">
      <c r="E988" s="1">
        <v>44274</v>
      </c>
      <c r="F988">
        <f t="shared" si="191"/>
        <v>159108857115.68707</v>
      </c>
      <c r="G988">
        <f t="shared" si="192"/>
        <v>42856999.731285937</v>
      </c>
      <c r="H988">
        <v>6000000</v>
      </c>
      <c r="I988">
        <v>0.09</v>
      </c>
      <c r="J988">
        <f t="shared" si="202"/>
        <v>156862745.09803921</v>
      </c>
      <c r="K988">
        <f t="shared" si="193"/>
        <v>1616.1388061555194</v>
      </c>
      <c r="L988">
        <f t="shared" si="194"/>
        <v>17957.097846172437</v>
      </c>
      <c r="N988">
        <v>20000000000</v>
      </c>
      <c r="O988" s="2">
        <f t="shared" si="195"/>
        <v>7.9554428557843533</v>
      </c>
      <c r="P988" s="2">
        <f t="shared" si="196"/>
        <v>2.1428499865642969E-3</v>
      </c>
      <c r="Q988" s="2">
        <f t="shared" si="197"/>
        <v>2.6935646769258659E-4</v>
      </c>
      <c r="R988">
        <v>120000</v>
      </c>
      <c r="S988">
        <f t="shared" si="198"/>
        <v>122980.39215686274</v>
      </c>
      <c r="T988">
        <f t="shared" si="199"/>
        <v>7441.4472649646814</v>
      </c>
      <c r="U988">
        <f t="shared" si="200"/>
        <v>82682.747388496457</v>
      </c>
      <c r="V988">
        <f t="shared" si="201"/>
        <v>197333361.60253099</v>
      </c>
    </row>
    <row r="989" spans="5:22" x14ac:dyDescent="0.15">
      <c r="E989" s="1">
        <v>44275</v>
      </c>
      <c r="F989">
        <f t="shared" si="191"/>
        <v>159265719860.78513</v>
      </c>
      <c r="G989">
        <f t="shared" si="192"/>
        <v>42874956.82913211</v>
      </c>
      <c r="H989">
        <v>6000000</v>
      </c>
      <c r="I989">
        <v>0.09</v>
      </c>
      <c r="J989">
        <f t="shared" si="202"/>
        <v>156862745.09803921</v>
      </c>
      <c r="K989">
        <f t="shared" si="193"/>
        <v>1615.2235471616605</v>
      </c>
      <c r="L989">
        <f t="shared" si="194"/>
        <v>17946.92830179623</v>
      </c>
      <c r="N989">
        <v>20000000000</v>
      </c>
      <c r="O989" s="2">
        <f t="shared" si="195"/>
        <v>7.9632859930392561</v>
      </c>
      <c r="P989" s="2">
        <f t="shared" si="196"/>
        <v>2.1437478414566054E-3</v>
      </c>
      <c r="Q989" s="2">
        <f t="shared" si="197"/>
        <v>2.6920392452694342E-4</v>
      </c>
      <c r="R989">
        <v>120000</v>
      </c>
      <c r="S989">
        <f t="shared" si="198"/>
        <v>122980.39215686274</v>
      </c>
      <c r="T989">
        <f t="shared" si="199"/>
        <v>7441.8660179257431</v>
      </c>
      <c r="U989">
        <f t="shared" si="200"/>
        <v>82687.400199174925</v>
      </c>
      <c r="V989">
        <f t="shared" si="201"/>
        <v>197539024.74207634</v>
      </c>
    </row>
    <row r="990" spans="5:22" x14ac:dyDescent="0.15">
      <c r="E990" s="1">
        <v>44276</v>
      </c>
      <c r="F990">
        <f t="shared" si="191"/>
        <v>159422582605.88318</v>
      </c>
      <c r="G990">
        <f t="shared" si="192"/>
        <v>42892903.757433906</v>
      </c>
      <c r="H990">
        <v>6000000</v>
      </c>
      <c r="I990">
        <v>0.09</v>
      </c>
      <c r="J990">
        <f t="shared" si="202"/>
        <v>156862745.09803921</v>
      </c>
      <c r="K990">
        <f t="shared" si="193"/>
        <v>1614.3097065541212</v>
      </c>
      <c r="L990">
        <f t="shared" si="194"/>
        <v>17936.774517268015</v>
      </c>
      <c r="N990">
        <v>20000000000</v>
      </c>
      <c r="O990" s="2">
        <f t="shared" si="195"/>
        <v>7.9711291302941589</v>
      </c>
      <c r="P990" s="2">
        <f t="shared" si="196"/>
        <v>2.1446451878716953E-3</v>
      </c>
      <c r="Q990" s="2">
        <f t="shared" si="197"/>
        <v>2.6905161775902023E-4</v>
      </c>
      <c r="R990">
        <v>120000</v>
      </c>
      <c r="S990">
        <f t="shared" si="198"/>
        <v>122980.39215686274</v>
      </c>
      <c r="T990">
        <f t="shared" si="199"/>
        <v>7442.2841219410157</v>
      </c>
      <c r="U990">
        <f t="shared" si="200"/>
        <v>82692.045799344618</v>
      </c>
      <c r="V990">
        <f t="shared" si="201"/>
        <v>197744692.53443238</v>
      </c>
    </row>
    <row r="991" spans="5:22" x14ac:dyDescent="0.15">
      <c r="E991" s="1">
        <v>44277</v>
      </c>
      <c r="F991">
        <f t="shared" si="191"/>
        <v>159579445350.98123</v>
      </c>
      <c r="G991">
        <f t="shared" si="192"/>
        <v>42910840.531951174</v>
      </c>
      <c r="H991">
        <v>6000000</v>
      </c>
      <c r="I991">
        <v>0.09</v>
      </c>
      <c r="J991">
        <f t="shared" si="202"/>
        <v>156862745.09803921</v>
      </c>
      <c r="K991">
        <f t="shared" si="193"/>
        <v>1613.3972807427351</v>
      </c>
      <c r="L991">
        <f t="shared" si="194"/>
        <v>17926.636452697057</v>
      </c>
      <c r="N991">
        <v>20000000000</v>
      </c>
      <c r="O991" s="2">
        <f t="shared" si="195"/>
        <v>7.9789722675490617</v>
      </c>
      <c r="P991" s="2">
        <f t="shared" si="196"/>
        <v>2.1455420265975586E-3</v>
      </c>
      <c r="Q991" s="2">
        <f t="shared" si="197"/>
        <v>2.6889954679045586E-4</v>
      </c>
      <c r="R991">
        <v>120000</v>
      </c>
      <c r="S991">
        <f t="shared" si="198"/>
        <v>122980.39215686274</v>
      </c>
      <c r="T991">
        <f t="shared" si="199"/>
        <v>7442.7015786530837</v>
      </c>
      <c r="U991">
        <f t="shared" si="200"/>
        <v>82696.68420725649</v>
      </c>
      <c r="V991">
        <f t="shared" si="201"/>
        <v>197950364.9723886</v>
      </c>
    </row>
    <row r="992" spans="5:22" x14ac:dyDescent="0.15">
      <c r="E992" s="1">
        <v>44278</v>
      </c>
      <c r="F992">
        <f t="shared" si="191"/>
        <v>159736308096.07928</v>
      </c>
      <c r="G992">
        <f t="shared" si="192"/>
        <v>42928767.168403871</v>
      </c>
      <c r="H992">
        <v>6000000</v>
      </c>
      <c r="I992">
        <v>0.09</v>
      </c>
      <c r="J992">
        <f t="shared" si="202"/>
        <v>156862745.09803921</v>
      </c>
      <c r="K992">
        <f t="shared" si="193"/>
        <v>1612.4862661499394</v>
      </c>
      <c r="L992">
        <f t="shared" si="194"/>
        <v>17916.514068332661</v>
      </c>
      <c r="N992">
        <v>20000000000</v>
      </c>
      <c r="O992" s="2">
        <f t="shared" si="195"/>
        <v>7.9868154048039646</v>
      </c>
      <c r="P992" s="2">
        <f t="shared" si="196"/>
        <v>2.1464383584201938E-3</v>
      </c>
      <c r="Q992" s="2">
        <f t="shared" si="197"/>
        <v>2.6874771102498992E-4</v>
      </c>
      <c r="R992">
        <v>120000</v>
      </c>
      <c r="S992">
        <f t="shared" si="198"/>
        <v>122980.39215686274</v>
      </c>
      <c r="T992">
        <f t="shared" si="199"/>
        <v>7443.1183896987704</v>
      </c>
      <c r="U992">
        <f t="shared" si="200"/>
        <v>82701.315441097453</v>
      </c>
      <c r="V992">
        <f t="shared" si="201"/>
        <v>198156042.04875273</v>
      </c>
    </row>
    <row r="993" spans="5:22" x14ac:dyDescent="0.15">
      <c r="E993" s="1">
        <v>44279</v>
      </c>
      <c r="F993">
        <f t="shared" si="191"/>
        <v>159893170841.17734</v>
      </c>
      <c r="G993">
        <f t="shared" si="192"/>
        <v>42946683.682472207</v>
      </c>
      <c r="H993">
        <v>6000000</v>
      </c>
      <c r="I993">
        <v>0.09</v>
      </c>
      <c r="J993">
        <f t="shared" si="202"/>
        <v>156862745.09803921</v>
      </c>
      <c r="K993">
        <f t="shared" si="193"/>
        <v>1611.5766592107186</v>
      </c>
      <c r="L993">
        <f t="shared" si="194"/>
        <v>17906.407324563541</v>
      </c>
      <c r="N993">
        <v>20000000000</v>
      </c>
      <c r="O993" s="2">
        <f t="shared" si="195"/>
        <v>7.9946585420588665</v>
      </c>
      <c r="P993" s="2">
        <f t="shared" si="196"/>
        <v>2.1473341841236103E-3</v>
      </c>
      <c r="Q993" s="2">
        <f t="shared" si="197"/>
        <v>2.6859610986845305E-4</v>
      </c>
      <c r="R993">
        <v>120000</v>
      </c>
      <c r="S993">
        <f t="shared" si="198"/>
        <v>122980.39215686274</v>
      </c>
      <c r="T993">
        <f t="shared" si="199"/>
        <v>7443.5345567091554</v>
      </c>
      <c r="U993">
        <f t="shared" si="200"/>
        <v>82705.939518990621</v>
      </c>
      <c r="V993">
        <f t="shared" si="201"/>
        <v>198361723.7563507</v>
      </c>
    </row>
    <row r="994" spans="5:22" x14ac:dyDescent="0.15">
      <c r="E994" s="1">
        <v>44280</v>
      </c>
      <c r="F994">
        <f t="shared" si="191"/>
        <v>160050033586.27539</v>
      </c>
      <c r="G994">
        <f t="shared" si="192"/>
        <v>42964590.089796767</v>
      </c>
      <c r="H994">
        <v>6000000</v>
      </c>
      <c r="I994">
        <v>0.09</v>
      </c>
      <c r="J994">
        <f t="shared" si="202"/>
        <v>156862745.09803921</v>
      </c>
      <c r="K994">
        <f t="shared" si="193"/>
        <v>1610.6684563725478</v>
      </c>
      <c r="L994">
        <f t="shared" si="194"/>
        <v>17896.316181917198</v>
      </c>
      <c r="N994">
        <v>20000000000</v>
      </c>
      <c r="O994" s="2">
        <f t="shared" si="195"/>
        <v>8.0025016793137702</v>
      </c>
      <c r="P994" s="2">
        <f t="shared" si="196"/>
        <v>2.1482295044898381E-3</v>
      </c>
      <c r="Q994" s="2">
        <f t="shared" si="197"/>
        <v>2.6844474272875795E-4</v>
      </c>
      <c r="R994">
        <v>120000</v>
      </c>
      <c r="S994">
        <f t="shared" si="198"/>
        <v>122980.39215686274</v>
      </c>
      <c r="T994">
        <f t="shared" si="199"/>
        <v>7443.950081309602</v>
      </c>
      <c r="U994">
        <f t="shared" si="200"/>
        <v>82710.556458995576</v>
      </c>
      <c r="V994">
        <f t="shared" si="201"/>
        <v>198567410.08802655</v>
      </c>
    </row>
    <row r="995" spans="5:22" x14ac:dyDescent="0.15">
      <c r="E995" s="1">
        <v>44281</v>
      </c>
      <c r="F995">
        <f t="shared" si="191"/>
        <v>160206896331.37344</v>
      </c>
      <c r="G995">
        <f t="shared" si="192"/>
        <v>42982486.405978687</v>
      </c>
      <c r="H995">
        <v>6000000</v>
      </c>
      <c r="I995">
        <v>0.09</v>
      </c>
      <c r="J995">
        <f t="shared" si="202"/>
        <v>156862745.09803921</v>
      </c>
      <c r="K995">
        <f t="shared" si="193"/>
        <v>1609.7616540953384</v>
      </c>
      <c r="L995">
        <f t="shared" si="194"/>
        <v>17886.240601059315</v>
      </c>
      <c r="N995">
        <v>20000000000</v>
      </c>
      <c r="O995" s="2">
        <f t="shared" si="195"/>
        <v>8.0103448165686721</v>
      </c>
      <c r="P995" s="2">
        <f t="shared" si="196"/>
        <v>2.1491243202989342E-3</v>
      </c>
      <c r="Q995" s="2">
        <f t="shared" si="197"/>
        <v>2.6829360901588976E-4</v>
      </c>
      <c r="R995">
        <v>120000</v>
      </c>
      <c r="S995">
        <f t="shared" si="198"/>
        <v>122980.39215686274</v>
      </c>
      <c r="T995">
        <f t="shared" si="199"/>
        <v>7444.3649651197893</v>
      </c>
      <c r="U995">
        <f t="shared" si="200"/>
        <v>82715.166279108773</v>
      </c>
      <c r="V995">
        <f t="shared" si="201"/>
        <v>198773101.03664243</v>
      </c>
    </row>
    <row r="996" spans="5:22" x14ac:dyDescent="0.15">
      <c r="E996" s="1">
        <v>44282</v>
      </c>
      <c r="F996">
        <f t="shared" si="191"/>
        <v>160363759076.4715</v>
      </c>
      <c r="G996">
        <f t="shared" si="192"/>
        <v>43000372.64657975</v>
      </c>
      <c r="H996">
        <v>6000000</v>
      </c>
      <c r="I996">
        <v>0.09</v>
      </c>
      <c r="J996">
        <f t="shared" si="202"/>
        <v>156862745.09803921</v>
      </c>
      <c r="K996">
        <f t="shared" si="193"/>
        <v>1608.8562488513808</v>
      </c>
      <c r="L996">
        <f t="shared" si="194"/>
        <v>17876.180542793121</v>
      </c>
      <c r="N996">
        <v>20000000000</v>
      </c>
      <c r="O996" s="2">
        <f t="shared" si="195"/>
        <v>8.0181879538235741</v>
      </c>
      <c r="P996" s="2">
        <f t="shared" si="196"/>
        <v>2.1500186323289874E-3</v>
      </c>
      <c r="Q996" s="2">
        <f t="shared" si="197"/>
        <v>2.6814270814189681E-4</v>
      </c>
      <c r="R996">
        <v>120000</v>
      </c>
      <c r="S996">
        <f t="shared" si="198"/>
        <v>122980.39215686274</v>
      </c>
      <c r="T996">
        <f t="shared" si="199"/>
        <v>7444.7792097537267</v>
      </c>
      <c r="U996">
        <f t="shared" si="200"/>
        <v>82719.768997263629</v>
      </c>
      <c r="V996">
        <f t="shared" si="201"/>
        <v>198978796.59507841</v>
      </c>
    </row>
    <row r="997" spans="5:22" x14ac:dyDescent="0.15">
      <c r="E997" s="1">
        <v>44283</v>
      </c>
      <c r="F997">
        <f t="shared" si="191"/>
        <v>160520621821.56955</v>
      </c>
      <c r="G997">
        <f t="shared" si="192"/>
        <v>43018248.827122539</v>
      </c>
      <c r="H997">
        <v>6000000</v>
      </c>
      <c r="I997">
        <v>0.09</v>
      </c>
      <c r="J997">
        <f t="shared" si="202"/>
        <v>156862745.09803921</v>
      </c>
      <c r="K997">
        <f t="shared" si="193"/>
        <v>1607.952237125289</v>
      </c>
      <c r="L997">
        <f t="shared" si="194"/>
        <v>17866.135968058767</v>
      </c>
      <c r="N997">
        <v>20000000000</v>
      </c>
      <c r="O997" s="2">
        <f t="shared" si="195"/>
        <v>8.0260310910784778</v>
      </c>
      <c r="P997" s="2">
        <f t="shared" si="196"/>
        <v>2.150912441356127E-3</v>
      </c>
      <c r="Q997" s="2">
        <f t="shared" si="197"/>
        <v>2.6799203952088151E-4</v>
      </c>
      <c r="R997">
        <v>120000</v>
      </c>
      <c r="S997">
        <f t="shared" si="198"/>
        <v>122980.39215686274</v>
      </c>
      <c r="T997">
        <f t="shared" si="199"/>
        <v>7445.1928168197874</v>
      </c>
      <c r="U997">
        <f t="shared" si="200"/>
        <v>82724.364631330973</v>
      </c>
      <c r="V997">
        <f t="shared" si="201"/>
        <v>199184496.75623253</v>
      </c>
    </row>
    <row r="998" spans="5:22" x14ac:dyDescent="0.15">
      <c r="E998" s="1">
        <v>44284</v>
      </c>
      <c r="F998">
        <f t="shared" si="191"/>
        <v>160677484566.6676</v>
      </c>
      <c r="G998">
        <f t="shared" si="192"/>
        <v>43036114.963090599</v>
      </c>
      <c r="H998">
        <v>6000000</v>
      </c>
      <c r="I998">
        <v>0.09</v>
      </c>
      <c r="J998">
        <f t="shared" si="202"/>
        <v>156862745.09803921</v>
      </c>
      <c r="K998">
        <f t="shared" si="193"/>
        <v>1607.0496154139471</v>
      </c>
      <c r="L998">
        <f t="shared" si="194"/>
        <v>17856.106837932744</v>
      </c>
      <c r="N998">
        <v>20000000000</v>
      </c>
      <c r="O998" s="2">
        <f t="shared" si="195"/>
        <v>8.0338742283333797</v>
      </c>
      <c r="P998" s="2">
        <f t="shared" si="196"/>
        <v>2.1518057481545298E-3</v>
      </c>
      <c r="Q998" s="2">
        <f t="shared" si="197"/>
        <v>2.6784160256899118E-4</v>
      </c>
      <c r="R998">
        <v>120000</v>
      </c>
      <c r="S998">
        <f t="shared" si="198"/>
        <v>122980.39215686274</v>
      </c>
      <c r="T998">
        <f t="shared" si="199"/>
        <v>7445.6057879207319</v>
      </c>
      <c r="U998">
        <f t="shared" si="200"/>
        <v>82728.953199119249</v>
      </c>
      <c r="V998">
        <f t="shared" si="201"/>
        <v>199390201.51302072</v>
      </c>
    </row>
    <row r="999" spans="5:22" x14ac:dyDescent="0.15">
      <c r="E999" s="1">
        <v>44285</v>
      </c>
      <c r="F999">
        <f t="shared" si="191"/>
        <v>160834347311.76566</v>
      </c>
      <c r="G999">
        <f t="shared" si="192"/>
        <v>43053971.069928534</v>
      </c>
      <c r="H999">
        <v>6000000</v>
      </c>
      <c r="I999">
        <v>0.09</v>
      </c>
      <c r="J999">
        <f t="shared" si="202"/>
        <v>156862745.09803921</v>
      </c>
      <c r="K999">
        <f t="shared" si="193"/>
        <v>1606.1483802264531</v>
      </c>
      <c r="L999">
        <f t="shared" si="194"/>
        <v>17846.093113627259</v>
      </c>
      <c r="N999">
        <v>20000000000</v>
      </c>
      <c r="O999" s="2">
        <f t="shared" si="195"/>
        <v>8.0417173655882834</v>
      </c>
      <c r="P999" s="2">
        <f t="shared" si="196"/>
        <v>2.1526985534964268E-3</v>
      </c>
      <c r="Q999" s="2">
        <f t="shared" si="197"/>
        <v>2.6769139670440887E-4</v>
      </c>
      <c r="R999">
        <v>120000</v>
      </c>
      <c r="S999">
        <f t="shared" si="198"/>
        <v>122980.39215686274</v>
      </c>
      <c r="T999">
        <f t="shared" si="199"/>
        <v>7446.0181246537322</v>
      </c>
      <c r="U999">
        <f t="shared" si="200"/>
        <v>82733.534718374809</v>
      </c>
      <c r="V999">
        <f t="shared" si="201"/>
        <v>199595910.85837671</v>
      </c>
    </row>
    <row r="1000" spans="5:22" x14ac:dyDescent="0.15">
      <c r="E1000" s="1">
        <v>44286</v>
      </c>
      <c r="F1000">
        <f t="shared" si="191"/>
        <v>160991210056.86371</v>
      </c>
      <c r="G1000">
        <f t="shared" si="192"/>
        <v>43071817.163042158</v>
      </c>
      <c r="H1000">
        <v>6000000</v>
      </c>
      <c r="I1000">
        <v>0.09</v>
      </c>
      <c r="J1000">
        <f t="shared" si="202"/>
        <v>156862745.09803921</v>
      </c>
      <c r="K1000">
        <f t="shared" si="193"/>
        <v>1605.2485280840647</v>
      </c>
      <c r="L1000">
        <f t="shared" si="194"/>
        <v>17836.094756489609</v>
      </c>
      <c r="N1000">
        <v>20000000000</v>
      </c>
      <c r="O1000" s="2">
        <f t="shared" si="195"/>
        <v>8.0495605028431854</v>
      </c>
      <c r="P1000" s="2">
        <f t="shared" si="196"/>
        <v>2.1535908581521079E-3</v>
      </c>
      <c r="Q1000" s="2">
        <f t="shared" si="197"/>
        <v>2.6754142134734411E-4</v>
      </c>
      <c r="R1000">
        <v>120000</v>
      </c>
      <c r="S1000">
        <f t="shared" si="198"/>
        <v>122980.39215686274</v>
      </c>
      <c r="T1000">
        <f t="shared" si="199"/>
        <v>7446.4298286103949</v>
      </c>
      <c r="U1000">
        <f t="shared" si="200"/>
        <v>82738.109206782174</v>
      </c>
      <c r="V1000">
        <f t="shared" si="201"/>
        <v>199801624.78525195</v>
      </c>
    </row>
    <row r="1001" spans="5:22" x14ac:dyDescent="0.15">
      <c r="E1001" s="1">
        <v>44287</v>
      </c>
      <c r="F1001">
        <f t="shared" ref="F1001:F1064" si="203">F1000+J1000</f>
        <v>161148072801.96176</v>
      </c>
      <c r="G1001">
        <f t="shared" ref="G1001:G1064" si="204">G1000+L1000</f>
        <v>43089653.257798649</v>
      </c>
      <c r="H1001">
        <v>6000000</v>
      </c>
      <c r="I1001">
        <v>0.09</v>
      </c>
      <c r="J1001">
        <f t="shared" si="202"/>
        <v>156862745.09803921</v>
      </c>
      <c r="K1001">
        <f t="shared" ref="K1001:K1064" si="205">H1001*G1001/F1001</f>
        <v>1604.350055520146</v>
      </c>
      <c r="L1001">
        <f t="shared" ref="L1001:L1064" si="206">K1001/I1001</f>
        <v>17826.111728001622</v>
      </c>
      <c r="N1001">
        <v>20000000000</v>
      </c>
      <c r="O1001" s="2">
        <f t="shared" ref="O1001:O1064" si="207">F1001/N1001</f>
        <v>8.0574036400980873</v>
      </c>
      <c r="P1001" s="2">
        <f t="shared" ref="P1001:P1064" si="208">G1001/N1001</f>
        <v>2.1544826628899323E-3</v>
      </c>
      <c r="Q1001" s="2">
        <f t="shared" ref="Q1001:Q1064" si="209">G1001/F1001</f>
        <v>2.6739167592002434E-4</v>
      </c>
      <c r="R1001">
        <v>120000</v>
      </c>
      <c r="S1001">
        <f t="shared" ref="S1001:S1064" si="210">J1001*49%/75000000*R1001</f>
        <v>122980.39215686274</v>
      </c>
      <c r="T1001">
        <f t="shared" ref="T1001:T1064" si="211">V1001/F1001*H1001</f>
        <v>7446.8409013767905</v>
      </c>
      <c r="U1001">
        <f t="shared" ref="U1001:U1064" si="212">T1001/I1001</f>
        <v>82742.676681964338</v>
      </c>
      <c r="V1001">
        <f t="shared" ref="V1001:V1064" si="213">V1000+U1000+S1001</f>
        <v>200007343.28661561</v>
      </c>
    </row>
    <row r="1002" spans="5:22" x14ac:dyDescent="0.15">
      <c r="E1002" s="1">
        <v>44288</v>
      </c>
      <c r="F1002">
        <f t="shared" si="203"/>
        <v>161304935547.05981</v>
      </c>
      <c r="G1002">
        <f t="shared" si="204"/>
        <v>43107479.369526654</v>
      </c>
      <c r="H1002">
        <v>6000000</v>
      </c>
      <c r="I1002">
        <v>0.09</v>
      </c>
      <c r="J1002">
        <f t="shared" si="202"/>
        <v>156862745.09803921</v>
      </c>
      <c r="K1002">
        <f t="shared" si="205"/>
        <v>1603.4529590801128</v>
      </c>
      <c r="L1002">
        <f t="shared" si="206"/>
        <v>17816.143989779033</v>
      </c>
      <c r="N1002">
        <v>20000000000</v>
      </c>
      <c r="O1002" s="2">
        <f t="shared" si="207"/>
        <v>8.065246777352991</v>
      </c>
      <c r="P1002" s="2">
        <f t="shared" si="208"/>
        <v>2.1553739684763329E-3</v>
      </c>
      <c r="Q1002" s="2">
        <f t="shared" si="209"/>
        <v>2.6724215984668548E-4</v>
      </c>
      <c r="R1002">
        <v>120000</v>
      </c>
      <c r="S1002">
        <f t="shared" si="210"/>
        <v>122980.39215686274</v>
      </c>
      <c r="T1002">
        <f t="shared" si="211"/>
        <v>7447.2513445334744</v>
      </c>
      <c r="U1002">
        <f t="shared" si="212"/>
        <v>82747.237161483048</v>
      </c>
      <c r="V1002">
        <f t="shared" si="213"/>
        <v>200213066.35545444</v>
      </c>
    </row>
    <row r="1003" spans="5:22" x14ac:dyDescent="0.15">
      <c r="E1003" s="1">
        <v>44289</v>
      </c>
      <c r="F1003">
        <f t="shared" si="203"/>
        <v>161461798292.15787</v>
      </c>
      <c r="G1003">
        <f t="shared" si="204"/>
        <v>43125295.513516434</v>
      </c>
      <c r="H1003">
        <v>6000000</v>
      </c>
      <c r="I1003">
        <v>0.09</v>
      </c>
      <c r="J1003">
        <f t="shared" si="202"/>
        <v>156862745.09803921</v>
      </c>
      <c r="K1003">
        <f t="shared" si="205"/>
        <v>1602.5572353213786</v>
      </c>
      <c r="L1003">
        <f t="shared" si="206"/>
        <v>17806.191503570873</v>
      </c>
      <c r="N1003">
        <v>20000000000</v>
      </c>
      <c r="O1003" s="2">
        <f t="shared" si="207"/>
        <v>8.0730899146078929</v>
      </c>
      <c r="P1003" s="2">
        <f t="shared" si="208"/>
        <v>2.1562647756758215E-3</v>
      </c>
      <c r="Q1003" s="2">
        <f t="shared" si="209"/>
        <v>2.6709287255356312E-4</v>
      </c>
      <c r="R1003">
        <v>120000</v>
      </c>
      <c r="S1003">
        <f t="shared" si="210"/>
        <v>122980.39215686274</v>
      </c>
      <c r="T1003">
        <f t="shared" si="211"/>
        <v>7447.6611596555122</v>
      </c>
      <c r="U1003">
        <f t="shared" si="212"/>
        <v>82751.790662839034</v>
      </c>
      <c r="V1003">
        <f t="shared" si="213"/>
        <v>200418793.9847728</v>
      </c>
    </row>
    <row r="1004" spans="5:22" x14ac:dyDescent="0.15">
      <c r="E1004" s="1">
        <v>44290</v>
      </c>
      <c r="F1004">
        <f t="shared" si="203"/>
        <v>161618661037.25592</v>
      </c>
      <c r="G1004">
        <f t="shared" si="204"/>
        <v>43143101.705020003</v>
      </c>
      <c r="H1004">
        <v>6000000</v>
      </c>
      <c r="I1004">
        <v>0.09</v>
      </c>
      <c r="J1004">
        <f t="shared" si="202"/>
        <v>156862745.09803921</v>
      </c>
      <c r="K1004">
        <f t="shared" si="205"/>
        <v>1601.662880813303</v>
      </c>
      <c r="L1004">
        <f t="shared" si="206"/>
        <v>17796.254231258921</v>
      </c>
      <c r="N1004">
        <v>20000000000</v>
      </c>
      <c r="O1004" s="2">
        <f t="shared" si="207"/>
        <v>8.0809330518627966</v>
      </c>
      <c r="P1004" s="2">
        <f t="shared" si="208"/>
        <v>2.1571550852510003E-3</v>
      </c>
      <c r="Q1004" s="2">
        <f t="shared" si="209"/>
        <v>2.6694381346888379E-4</v>
      </c>
      <c r="R1004">
        <v>120000</v>
      </c>
      <c r="S1004">
        <f t="shared" si="210"/>
        <v>122980.39215686274</v>
      </c>
      <c r="T1004">
        <f t="shared" si="211"/>
        <v>7448.0703483125026</v>
      </c>
      <c r="U1004">
        <f t="shared" si="212"/>
        <v>82756.337203472256</v>
      </c>
      <c r="V1004">
        <f t="shared" si="213"/>
        <v>200624526.1675925</v>
      </c>
    </row>
    <row r="1005" spans="5:22" x14ac:dyDescent="0.15">
      <c r="E1005" s="1">
        <v>44291</v>
      </c>
      <c r="F1005">
        <f t="shared" si="203"/>
        <v>161775523782.35397</v>
      </c>
      <c r="G1005">
        <f t="shared" si="204"/>
        <v>43160897.959251262</v>
      </c>
      <c r="H1005">
        <v>6000000</v>
      </c>
      <c r="I1005">
        <v>0.09</v>
      </c>
      <c r="J1005">
        <f t="shared" si="202"/>
        <v>156862745.09803921</v>
      </c>
      <c r="K1005">
        <f t="shared" si="205"/>
        <v>1600.7698921371366</v>
      </c>
      <c r="L1005">
        <f t="shared" si="206"/>
        <v>17786.332134857075</v>
      </c>
      <c r="N1005">
        <v>20000000000</v>
      </c>
      <c r="O1005" s="2">
        <f t="shared" si="207"/>
        <v>8.0887761891176986</v>
      </c>
      <c r="P1005" s="2">
        <f t="shared" si="208"/>
        <v>2.1580448979625633E-3</v>
      </c>
      <c r="Q1005" s="2">
        <f t="shared" si="209"/>
        <v>2.6679498202285615E-4</v>
      </c>
      <c r="R1005">
        <v>120000</v>
      </c>
      <c r="S1005">
        <f t="shared" si="210"/>
        <v>122980.39215686274</v>
      </c>
      <c r="T1005">
        <f t="shared" si="211"/>
        <v>7448.4789120686073</v>
      </c>
      <c r="U1005">
        <f t="shared" si="212"/>
        <v>82760.8768007623</v>
      </c>
      <c r="V1005">
        <f t="shared" si="213"/>
        <v>200830262.89695284</v>
      </c>
    </row>
    <row r="1006" spans="5:22" x14ac:dyDescent="0.15">
      <c r="E1006" s="1">
        <v>44292</v>
      </c>
      <c r="F1006">
        <f t="shared" si="203"/>
        <v>161932386527.45203</v>
      </c>
      <c r="G1006">
        <f t="shared" si="204"/>
        <v>43178684.29138612</v>
      </c>
      <c r="H1006">
        <v>6000000</v>
      </c>
      <c r="I1006">
        <v>0.09</v>
      </c>
      <c r="J1006">
        <f t="shared" si="202"/>
        <v>156862745.09803921</v>
      </c>
      <c r="K1006">
        <f t="shared" si="205"/>
        <v>1599.8782658859709</v>
      </c>
      <c r="L1006">
        <f t="shared" si="206"/>
        <v>17776.425176510787</v>
      </c>
      <c r="N1006">
        <v>20000000000</v>
      </c>
      <c r="O1006" s="2">
        <f t="shared" si="207"/>
        <v>8.0966193263726005</v>
      </c>
      <c r="P1006" s="2">
        <f t="shared" si="208"/>
        <v>2.1589342145693058E-3</v>
      </c>
      <c r="Q1006" s="2">
        <f t="shared" si="209"/>
        <v>2.6664637764766183E-4</v>
      </c>
      <c r="R1006">
        <v>120000</v>
      </c>
      <c r="S1006">
        <f t="shared" si="210"/>
        <v>122980.39215686274</v>
      </c>
      <c r="T1006">
        <f t="shared" si="211"/>
        <v>7448.8868524825693</v>
      </c>
      <c r="U1006">
        <f t="shared" si="212"/>
        <v>82765.40947202855</v>
      </c>
      <c r="V1006">
        <f t="shared" si="213"/>
        <v>201036004.16591048</v>
      </c>
    </row>
    <row r="1007" spans="5:22" x14ac:dyDescent="0.15">
      <c r="E1007" s="1">
        <v>44293</v>
      </c>
      <c r="F1007">
        <f t="shared" si="203"/>
        <v>162089249272.55008</v>
      </c>
      <c r="G1007">
        <f t="shared" si="204"/>
        <v>43196460.716562629</v>
      </c>
      <c r="H1007">
        <v>6000000</v>
      </c>
      <c r="I1007">
        <v>0.09</v>
      </c>
      <c r="J1007">
        <f t="shared" si="202"/>
        <v>156862745.09803921</v>
      </c>
      <c r="K1007">
        <f t="shared" si="205"/>
        <v>1598.9879986646831</v>
      </c>
      <c r="L1007">
        <f t="shared" si="206"/>
        <v>17766.53331849648</v>
      </c>
      <c r="N1007">
        <v>20000000000</v>
      </c>
      <c r="O1007" s="2">
        <f t="shared" si="207"/>
        <v>8.1044624636275042</v>
      </c>
      <c r="P1007" s="2">
        <f t="shared" si="208"/>
        <v>2.1598230358281316E-3</v>
      </c>
      <c r="Q1007" s="2">
        <f t="shared" si="209"/>
        <v>2.6649799977744717E-4</v>
      </c>
      <c r="R1007">
        <v>120000</v>
      </c>
      <c r="S1007">
        <f t="shared" si="210"/>
        <v>122980.39215686274</v>
      </c>
      <c r="T1007">
        <f t="shared" si="211"/>
        <v>7449.2941711077365</v>
      </c>
      <c r="U1007">
        <f t="shared" si="212"/>
        <v>82769.935234530407</v>
      </c>
      <c r="V1007">
        <f t="shared" si="213"/>
        <v>201241749.96753937</v>
      </c>
    </row>
    <row r="1008" spans="5:22" x14ac:dyDescent="0.15">
      <c r="E1008" s="1">
        <v>44294</v>
      </c>
      <c r="F1008">
        <f t="shared" si="203"/>
        <v>162246112017.64813</v>
      </c>
      <c r="G1008">
        <f t="shared" si="204"/>
        <v>43214227.249881126</v>
      </c>
      <c r="H1008">
        <v>6000000</v>
      </c>
      <c r="I1008">
        <v>0.09</v>
      </c>
      <c r="J1008">
        <f t="shared" si="202"/>
        <v>156862745.09803921</v>
      </c>
      <c r="K1008">
        <f t="shared" si="205"/>
        <v>1598.0990870898854</v>
      </c>
      <c r="L1008">
        <f t="shared" si="206"/>
        <v>17756.65652322095</v>
      </c>
      <c r="N1008">
        <v>20000000000</v>
      </c>
      <c r="O1008" s="2">
        <f t="shared" si="207"/>
        <v>8.1123056008824062</v>
      </c>
      <c r="P1008" s="2">
        <f t="shared" si="208"/>
        <v>2.1607113624940561E-3</v>
      </c>
      <c r="Q1008" s="2">
        <f t="shared" si="209"/>
        <v>2.6634984784831421E-4</v>
      </c>
      <c r="R1008">
        <v>120000</v>
      </c>
      <c r="S1008">
        <f t="shared" si="210"/>
        <v>122980.39215686274</v>
      </c>
      <c r="T1008">
        <f t="shared" si="211"/>
        <v>7449.7008694920914</v>
      </c>
      <c r="U1008">
        <f t="shared" si="212"/>
        <v>82774.454105467681</v>
      </c>
      <c r="V1008">
        <f t="shared" si="213"/>
        <v>201447500.29493076</v>
      </c>
    </row>
    <row r="1009" spans="5:22" x14ac:dyDescent="0.15">
      <c r="E1009" s="1">
        <v>44295</v>
      </c>
      <c r="F1009">
        <f t="shared" si="203"/>
        <v>162402974762.74619</v>
      </c>
      <c r="G1009">
        <f t="shared" si="204"/>
        <v>43231983.906404346</v>
      </c>
      <c r="H1009">
        <v>6000000</v>
      </c>
      <c r="I1009">
        <v>0.09</v>
      </c>
      <c r="J1009">
        <f t="shared" si="202"/>
        <v>156862745.09803921</v>
      </c>
      <c r="K1009">
        <f t="shared" si="205"/>
        <v>1597.2115277898733</v>
      </c>
      <c r="L1009">
        <f t="shared" si="206"/>
        <v>17746.794753220816</v>
      </c>
      <c r="N1009">
        <v>20000000000</v>
      </c>
      <c r="O1009" s="2">
        <f t="shared" si="207"/>
        <v>8.1201487381373099</v>
      </c>
      <c r="P1009" s="2">
        <f t="shared" si="208"/>
        <v>2.1615991953202172E-3</v>
      </c>
      <c r="Q1009" s="2">
        <f t="shared" si="209"/>
        <v>2.662019212983122E-4</v>
      </c>
      <c r="R1009">
        <v>120000</v>
      </c>
      <c r="S1009">
        <f t="shared" si="210"/>
        <v>122980.39215686274</v>
      </c>
      <c r="T1009">
        <f t="shared" si="211"/>
        <v>7450.10694917827</v>
      </c>
      <c r="U1009">
        <f t="shared" si="212"/>
        <v>82778.966101980783</v>
      </c>
      <c r="V1009">
        <f t="shared" si="213"/>
        <v>201653255.14119309</v>
      </c>
    </row>
    <row r="1010" spans="5:22" x14ac:dyDescent="0.15">
      <c r="E1010" s="1">
        <v>44296</v>
      </c>
      <c r="F1010">
        <f t="shared" si="203"/>
        <v>162559837507.84424</v>
      </c>
      <c r="G1010">
        <f t="shared" si="204"/>
        <v>43249730.70115757</v>
      </c>
      <c r="H1010">
        <v>6000000</v>
      </c>
      <c r="I1010">
        <v>0.09</v>
      </c>
      <c r="J1010">
        <f t="shared" si="202"/>
        <v>156862745.09803921</v>
      </c>
      <c r="K1010">
        <f t="shared" si="205"/>
        <v>1596.325317404574</v>
      </c>
      <c r="L1010">
        <f t="shared" si="206"/>
        <v>17736.947971161935</v>
      </c>
      <c r="N1010">
        <v>20000000000</v>
      </c>
      <c r="O1010" s="2">
        <f t="shared" si="207"/>
        <v>8.1279918753922118</v>
      </c>
      <c r="P1010" s="2">
        <f t="shared" si="208"/>
        <v>2.1624865350578786E-3</v>
      </c>
      <c r="Q1010" s="2">
        <f t="shared" si="209"/>
        <v>2.6605421956742901E-4</v>
      </c>
      <c r="R1010">
        <v>120000</v>
      </c>
      <c r="S1010">
        <f t="shared" si="210"/>
        <v>122980.39215686274</v>
      </c>
      <c r="T1010">
        <f t="shared" si="211"/>
        <v>7450.5124117035857</v>
      </c>
      <c r="U1010">
        <f t="shared" si="212"/>
        <v>82783.471241150954</v>
      </c>
      <c r="V1010">
        <f t="shared" si="213"/>
        <v>201859014.49945194</v>
      </c>
    </row>
    <row r="1011" spans="5:22" x14ac:dyDescent="0.15">
      <c r="E1011" s="1">
        <v>44297</v>
      </c>
      <c r="F1011">
        <f t="shared" si="203"/>
        <v>162716700252.94229</v>
      </c>
      <c r="G1011">
        <f t="shared" si="204"/>
        <v>43267467.649128735</v>
      </c>
      <c r="H1011">
        <v>6000000</v>
      </c>
      <c r="I1011">
        <v>0.09</v>
      </c>
      <c r="J1011">
        <f t="shared" si="202"/>
        <v>156862745.09803921</v>
      </c>
      <c r="K1011">
        <f t="shared" si="205"/>
        <v>1595.4404525854939</v>
      </c>
      <c r="L1011">
        <f t="shared" si="206"/>
        <v>17727.116139838821</v>
      </c>
      <c r="N1011">
        <v>20000000000</v>
      </c>
      <c r="O1011" s="2">
        <f t="shared" si="207"/>
        <v>8.1358350126471137</v>
      </c>
      <c r="P1011" s="2">
        <f t="shared" si="208"/>
        <v>2.1633733824564369E-3</v>
      </c>
      <c r="Q1011" s="2">
        <f t="shared" si="209"/>
        <v>2.6590674209758233E-4</v>
      </c>
      <c r="R1011">
        <v>120000</v>
      </c>
      <c r="S1011">
        <f t="shared" si="210"/>
        <v>122980.39215686274</v>
      </c>
      <c r="T1011">
        <f t="shared" si="211"/>
        <v>7450.9172586000559</v>
      </c>
      <c r="U1011">
        <f t="shared" si="212"/>
        <v>82787.969540000631</v>
      </c>
      <c r="V1011">
        <f t="shared" si="213"/>
        <v>202064778.36284995</v>
      </c>
    </row>
    <row r="1012" spans="5:22" x14ac:dyDescent="0.15">
      <c r="E1012" s="1">
        <v>44298</v>
      </c>
      <c r="F1012">
        <f t="shared" si="203"/>
        <v>162873562998.04034</v>
      </c>
      <c r="G1012">
        <f t="shared" si="204"/>
        <v>43285194.765268572</v>
      </c>
      <c r="H1012">
        <v>6000000</v>
      </c>
      <c r="I1012">
        <v>0.09</v>
      </c>
      <c r="J1012">
        <f t="shared" si="202"/>
        <v>156862745.09803921</v>
      </c>
      <c r="K1012">
        <f t="shared" si="205"/>
        <v>1594.5569299956692</v>
      </c>
      <c r="L1012">
        <f t="shared" si="206"/>
        <v>17717.299222174104</v>
      </c>
      <c r="N1012">
        <v>20000000000</v>
      </c>
      <c r="O1012" s="2">
        <f t="shared" si="207"/>
        <v>8.1436781499020174</v>
      </c>
      <c r="P1012" s="2">
        <f t="shared" si="208"/>
        <v>2.1642597382634287E-3</v>
      </c>
      <c r="Q1012" s="2">
        <f t="shared" si="209"/>
        <v>2.657594883326115E-4</v>
      </c>
      <c r="R1012">
        <v>120000</v>
      </c>
      <c r="S1012">
        <f t="shared" si="210"/>
        <v>122980.39215686274</v>
      </c>
      <c r="T1012">
        <f t="shared" si="211"/>
        <v>7451.3214913944203</v>
      </c>
      <c r="U1012">
        <f t="shared" si="212"/>
        <v>82792.461015493565</v>
      </c>
      <c r="V1012">
        <f t="shared" si="213"/>
        <v>202270546.72454682</v>
      </c>
    </row>
    <row r="1013" spans="5:22" x14ac:dyDescent="0.15">
      <c r="E1013" s="1">
        <v>44299</v>
      </c>
      <c r="F1013">
        <f t="shared" si="203"/>
        <v>163030425743.1384</v>
      </c>
      <c r="G1013">
        <f t="shared" si="204"/>
        <v>43302912.064490743</v>
      </c>
      <c r="H1013">
        <v>6000000</v>
      </c>
      <c r="I1013">
        <v>0.09</v>
      </c>
      <c r="J1013">
        <f t="shared" si="202"/>
        <v>156862745.09803921</v>
      </c>
      <c r="K1013">
        <f t="shared" si="205"/>
        <v>1593.6747463096142</v>
      </c>
      <c r="L1013">
        <f t="shared" si="206"/>
        <v>17707.497181217936</v>
      </c>
      <c r="N1013">
        <v>20000000000</v>
      </c>
      <c r="O1013" s="2">
        <f t="shared" si="207"/>
        <v>8.1515212871569194</v>
      </c>
      <c r="P1013" s="2">
        <f t="shared" si="208"/>
        <v>2.165145603224537E-3</v>
      </c>
      <c r="Q1013" s="2">
        <f t="shared" si="209"/>
        <v>2.6561245771826903E-4</v>
      </c>
      <c r="R1013">
        <v>120000</v>
      </c>
      <c r="S1013">
        <f t="shared" si="210"/>
        <v>122980.39215686274</v>
      </c>
      <c r="T1013">
        <f t="shared" si="211"/>
        <v>7451.725111608167</v>
      </c>
      <c r="U1013">
        <f t="shared" si="212"/>
        <v>82796.945684535196</v>
      </c>
      <c r="V1013">
        <f t="shared" si="213"/>
        <v>202476319.57771918</v>
      </c>
    </row>
    <row r="1014" spans="5:22" x14ac:dyDescent="0.15">
      <c r="E1014" s="1">
        <v>44300</v>
      </c>
      <c r="F1014">
        <f t="shared" si="203"/>
        <v>163187288488.23645</v>
      </c>
      <c r="G1014">
        <f t="shared" si="204"/>
        <v>43320619.561671957</v>
      </c>
      <c r="H1014">
        <v>6000000</v>
      </c>
      <c r="I1014">
        <v>0.09</v>
      </c>
      <c r="J1014">
        <f t="shared" si="202"/>
        <v>156862745.09803921</v>
      </c>
      <c r="K1014">
        <f t="shared" si="205"/>
        <v>1592.7938982132707</v>
      </c>
      <c r="L1014">
        <f t="shared" si="206"/>
        <v>17697.709980147454</v>
      </c>
      <c r="N1014">
        <v>20000000000</v>
      </c>
      <c r="O1014" s="2">
        <f t="shared" si="207"/>
        <v>8.1593644244118231</v>
      </c>
      <c r="P1014" s="2">
        <f t="shared" si="208"/>
        <v>2.1660309780835978E-3</v>
      </c>
      <c r="Q1014" s="2">
        <f t="shared" si="209"/>
        <v>2.6546564970221178E-4</v>
      </c>
      <c r="R1014">
        <v>120000</v>
      </c>
      <c r="S1014">
        <f t="shared" si="210"/>
        <v>122980.39215686274</v>
      </c>
      <c r="T1014">
        <f t="shared" si="211"/>
        <v>7452.1281207575612</v>
      </c>
      <c r="U1014">
        <f t="shared" si="212"/>
        <v>82801.423563972901</v>
      </c>
      <c r="V1014">
        <f t="shared" si="213"/>
        <v>202682096.91556057</v>
      </c>
    </row>
    <row r="1015" spans="5:22" x14ac:dyDescent="0.15">
      <c r="E1015" s="1">
        <v>44301</v>
      </c>
      <c r="F1015">
        <f t="shared" si="203"/>
        <v>163344151233.3345</v>
      </c>
      <c r="G1015">
        <f t="shared" si="204"/>
        <v>43338317.271652102</v>
      </c>
      <c r="H1015">
        <v>6000000</v>
      </c>
      <c r="I1015">
        <v>0.09</v>
      </c>
      <c r="J1015">
        <f t="shared" si="202"/>
        <v>156862745.09803921</v>
      </c>
      <c r="K1015">
        <f t="shared" si="205"/>
        <v>1591.9143824039593</v>
      </c>
      <c r="L1015">
        <f t="shared" si="206"/>
        <v>17687.937582266215</v>
      </c>
      <c r="N1015">
        <v>20000000000</v>
      </c>
      <c r="O1015" s="2">
        <f t="shared" si="207"/>
        <v>8.167207561666725</v>
      </c>
      <c r="P1015" s="2">
        <f t="shared" si="208"/>
        <v>2.1669158635826053E-3</v>
      </c>
      <c r="Q1015" s="2">
        <f t="shared" si="209"/>
        <v>2.6531906373399321E-4</v>
      </c>
      <c r="R1015">
        <v>120000</v>
      </c>
      <c r="S1015">
        <f t="shared" si="210"/>
        <v>122980.39215686274</v>
      </c>
      <c r="T1015">
        <f t="shared" si="211"/>
        <v>7452.5305203536554</v>
      </c>
      <c r="U1015">
        <f t="shared" si="212"/>
        <v>82805.894670596172</v>
      </c>
      <c r="V1015">
        <f t="shared" si="213"/>
        <v>202887878.73128143</v>
      </c>
    </row>
    <row r="1016" spans="5:22" x14ac:dyDescent="0.15">
      <c r="E1016" s="1">
        <v>44302</v>
      </c>
      <c r="F1016">
        <f t="shared" si="203"/>
        <v>163501013978.43256</v>
      </c>
      <c r="G1016">
        <f t="shared" si="204"/>
        <v>43356005.209234372</v>
      </c>
      <c r="H1016">
        <v>6000000</v>
      </c>
      <c r="I1016">
        <v>0.09</v>
      </c>
      <c r="J1016">
        <f t="shared" si="202"/>
        <v>156862745.09803921</v>
      </c>
      <c r="K1016">
        <f t="shared" si="205"/>
        <v>1591.036195590327</v>
      </c>
      <c r="L1016">
        <f t="shared" si="206"/>
        <v>17678.179951003633</v>
      </c>
      <c r="N1016">
        <v>20000000000</v>
      </c>
      <c r="O1016" s="2">
        <f t="shared" si="207"/>
        <v>8.1750506989216269</v>
      </c>
      <c r="P1016" s="2">
        <f t="shared" si="208"/>
        <v>2.1678002604617187E-3</v>
      </c>
      <c r="Q1016" s="2">
        <f t="shared" si="209"/>
        <v>2.6517269926505454E-4</v>
      </c>
      <c r="R1016">
        <v>120000</v>
      </c>
      <c r="S1016">
        <f t="shared" si="210"/>
        <v>122980.39215686274</v>
      </c>
      <c r="T1016">
        <f t="shared" si="211"/>
        <v>7452.9323119023229</v>
      </c>
      <c r="U1016">
        <f t="shared" si="212"/>
        <v>82810.35902113693</v>
      </c>
      <c r="V1016">
        <f t="shared" si="213"/>
        <v>203093665.0181089</v>
      </c>
    </row>
    <row r="1017" spans="5:22" x14ac:dyDescent="0.15">
      <c r="E1017" s="1">
        <v>44303</v>
      </c>
      <c r="F1017">
        <f t="shared" si="203"/>
        <v>163657876723.53061</v>
      </c>
      <c r="G1017">
        <f t="shared" si="204"/>
        <v>43373683.389185376</v>
      </c>
      <c r="H1017">
        <v>6000000</v>
      </c>
      <c r="I1017">
        <v>0.09</v>
      </c>
      <c r="J1017">
        <f t="shared" si="202"/>
        <v>156862745.09803921</v>
      </c>
      <c r="K1017">
        <f t="shared" si="205"/>
        <v>1590.1593344922996</v>
      </c>
      <c r="L1017">
        <f t="shared" si="206"/>
        <v>17668.437049914442</v>
      </c>
      <c r="N1017">
        <v>20000000000</v>
      </c>
      <c r="O1017" s="2">
        <f t="shared" si="207"/>
        <v>8.1828938361765307</v>
      </c>
      <c r="P1017" s="2">
        <f t="shared" si="208"/>
        <v>2.1686841694592688E-3</v>
      </c>
      <c r="Q1017" s="2">
        <f t="shared" si="209"/>
        <v>2.650265557487166E-4</v>
      </c>
      <c r="R1017">
        <v>120000</v>
      </c>
      <c r="S1017">
        <f t="shared" si="210"/>
        <v>122980.39215686274</v>
      </c>
      <c r="T1017">
        <f t="shared" si="211"/>
        <v>7453.3334969042771</v>
      </c>
      <c r="U1017">
        <f t="shared" si="212"/>
        <v>82814.816632269751</v>
      </c>
      <c r="V1017">
        <f t="shared" si="213"/>
        <v>203299455.7692869</v>
      </c>
    </row>
    <row r="1018" spans="5:22" x14ac:dyDescent="0.15">
      <c r="E1018" s="1">
        <v>44304</v>
      </c>
      <c r="F1018">
        <f t="shared" si="203"/>
        <v>163814739468.62866</v>
      </c>
      <c r="G1018">
        <f t="shared" si="204"/>
        <v>43391351.826235294</v>
      </c>
      <c r="H1018">
        <v>6000000</v>
      </c>
      <c r="I1018">
        <v>0.09</v>
      </c>
      <c r="J1018">
        <f t="shared" si="202"/>
        <v>156862745.09803921</v>
      </c>
      <c r="K1018">
        <f t="shared" si="205"/>
        <v>1589.2837958410314</v>
      </c>
      <c r="L1018">
        <f t="shared" si="206"/>
        <v>17658.708842678127</v>
      </c>
      <c r="N1018">
        <v>20000000000</v>
      </c>
      <c r="O1018" s="2">
        <f t="shared" si="207"/>
        <v>8.1907369734314326</v>
      </c>
      <c r="P1018" s="2">
        <f t="shared" si="208"/>
        <v>2.1695675913117646E-3</v>
      </c>
      <c r="Q1018" s="2">
        <f t="shared" si="209"/>
        <v>2.6488063264017186E-4</v>
      </c>
      <c r="R1018">
        <v>120000</v>
      </c>
      <c r="S1018">
        <f t="shared" si="210"/>
        <v>122980.39215686274</v>
      </c>
      <c r="T1018">
        <f t="shared" si="211"/>
        <v>7453.7340768550921</v>
      </c>
      <c r="U1018">
        <f t="shared" si="212"/>
        <v>82819.267520612135</v>
      </c>
      <c r="V1018">
        <f t="shared" si="213"/>
        <v>203505250.97807604</v>
      </c>
    </row>
    <row r="1019" spans="5:22" x14ac:dyDescent="0.15">
      <c r="E1019" s="1">
        <v>44305</v>
      </c>
      <c r="F1019">
        <f t="shared" si="203"/>
        <v>163971602213.72672</v>
      </c>
      <c r="G1019">
        <f t="shared" si="204"/>
        <v>43409010.535077974</v>
      </c>
      <c r="H1019">
        <v>6000000</v>
      </c>
      <c r="I1019">
        <v>0.09</v>
      </c>
      <c r="J1019">
        <f t="shared" si="202"/>
        <v>156862745.09803921</v>
      </c>
      <c r="K1019">
        <f t="shared" si="205"/>
        <v>1588.4095763788555</v>
      </c>
      <c r="L1019">
        <f t="shared" si="206"/>
        <v>17648.995293098396</v>
      </c>
      <c r="N1019">
        <v>20000000000</v>
      </c>
      <c r="O1019" s="2">
        <f t="shared" si="207"/>
        <v>8.1985801106863363</v>
      </c>
      <c r="P1019" s="2">
        <f t="shared" si="208"/>
        <v>2.1704505267538987E-3</v>
      </c>
      <c r="Q1019" s="2">
        <f t="shared" si="209"/>
        <v>2.6473492939647588E-4</v>
      </c>
      <c r="R1019">
        <v>120000</v>
      </c>
      <c r="S1019">
        <f t="shared" si="210"/>
        <v>122980.39215686274</v>
      </c>
      <c r="T1019">
        <f t="shared" si="211"/>
        <v>7454.1340532452296</v>
      </c>
      <c r="U1019">
        <f t="shared" si="212"/>
        <v>82823.711702724773</v>
      </c>
      <c r="V1019">
        <f t="shared" si="213"/>
        <v>203711050.63775352</v>
      </c>
    </row>
    <row r="1020" spans="5:22" x14ac:dyDescent="0.15">
      <c r="E1020" s="1">
        <v>44306</v>
      </c>
      <c r="F1020">
        <f t="shared" si="203"/>
        <v>164128464958.82477</v>
      </c>
      <c r="G1020">
        <f t="shared" si="204"/>
        <v>43426659.53037107</v>
      </c>
      <c r="H1020">
        <v>6000000</v>
      </c>
      <c r="I1020">
        <v>0.09</v>
      </c>
      <c r="J1020">
        <f t="shared" si="202"/>
        <v>156862745.09803921</v>
      </c>
      <c r="K1020">
        <f t="shared" si="205"/>
        <v>1587.5366728592362</v>
      </c>
      <c r="L1020">
        <f t="shared" si="206"/>
        <v>17639.296365102626</v>
      </c>
      <c r="N1020">
        <v>20000000000</v>
      </c>
      <c r="O1020" s="2">
        <f t="shared" si="207"/>
        <v>8.2064232479412382</v>
      </c>
      <c r="P1020" s="2">
        <f t="shared" si="208"/>
        <v>2.1713329765185533E-3</v>
      </c>
      <c r="Q1020" s="2">
        <f t="shared" si="209"/>
        <v>2.6458944547653936E-4</v>
      </c>
      <c r="R1020">
        <v>120000</v>
      </c>
      <c r="S1020">
        <f t="shared" si="210"/>
        <v>122980.39215686274</v>
      </c>
      <c r="T1020">
        <f t="shared" si="211"/>
        <v>7454.5334275600571</v>
      </c>
      <c r="U1020">
        <f t="shared" si="212"/>
        <v>82828.14919511175</v>
      </c>
      <c r="V1020">
        <f t="shared" si="213"/>
        <v>203916854.74161312</v>
      </c>
    </row>
    <row r="1021" spans="5:22" x14ac:dyDescent="0.15">
      <c r="E1021" s="1">
        <v>44307</v>
      </c>
      <c r="F1021">
        <f t="shared" si="203"/>
        <v>164285327703.92282</v>
      </c>
      <c r="G1021">
        <f t="shared" si="204"/>
        <v>43444298.826736175</v>
      </c>
      <c r="H1021">
        <v>6000000</v>
      </c>
      <c r="I1021">
        <v>0.09</v>
      </c>
      <c r="J1021">
        <f t="shared" si="202"/>
        <v>156862745.09803921</v>
      </c>
      <c r="K1021">
        <f t="shared" si="205"/>
        <v>1586.6650820467205</v>
      </c>
      <c r="L1021">
        <f t="shared" si="206"/>
        <v>17629.612022741341</v>
      </c>
      <c r="N1021">
        <v>20000000000</v>
      </c>
      <c r="O1021" s="2">
        <f t="shared" si="207"/>
        <v>8.2142663851961419</v>
      </c>
      <c r="P1021" s="2">
        <f t="shared" si="208"/>
        <v>2.1722149413368089E-3</v>
      </c>
      <c r="Q1021" s="2">
        <f t="shared" si="209"/>
        <v>2.6444418034112004E-4</v>
      </c>
      <c r="R1021">
        <v>120000</v>
      </c>
      <c r="S1021">
        <f t="shared" si="210"/>
        <v>122980.39215686274</v>
      </c>
      <c r="T1021">
        <f t="shared" si="211"/>
        <v>7454.932201279873</v>
      </c>
      <c r="U1021">
        <f t="shared" si="212"/>
        <v>82832.580014220817</v>
      </c>
      <c r="V1021">
        <f t="shared" si="213"/>
        <v>204122663.28296509</v>
      </c>
    </row>
    <row r="1022" spans="5:22" x14ac:dyDescent="0.15">
      <c r="E1022" s="1">
        <v>44308</v>
      </c>
      <c r="F1022">
        <f t="shared" si="203"/>
        <v>164442190449.02087</v>
      </c>
      <c r="G1022">
        <f t="shared" si="204"/>
        <v>43461928.438758917</v>
      </c>
      <c r="H1022">
        <v>6000000</v>
      </c>
      <c r="I1022">
        <v>0.09</v>
      </c>
      <c r="J1022">
        <f t="shared" si="202"/>
        <v>156862745.09803921</v>
      </c>
      <c r="K1022">
        <f t="shared" si="205"/>
        <v>1585.7948007168875</v>
      </c>
      <c r="L1022">
        <f t="shared" si="206"/>
        <v>17619.94223018764</v>
      </c>
      <c r="N1022">
        <v>20000000000</v>
      </c>
      <c r="O1022" s="2">
        <f t="shared" si="207"/>
        <v>8.2221095224510439</v>
      </c>
      <c r="P1022" s="2">
        <f t="shared" si="208"/>
        <v>2.1730964219379457E-3</v>
      </c>
      <c r="Q1022" s="2">
        <f t="shared" si="209"/>
        <v>2.6429913345281457E-4</v>
      </c>
      <c r="R1022">
        <v>120000</v>
      </c>
      <c r="S1022">
        <f t="shared" si="210"/>
        <v>122980.39215686274</v>
      </c>
      <c r="T1022">
        <f t="shared" si="211"/>
        <v>7455.3303758799266</v>
      </c>
      <c r="U1022">
        <f t="shared" si="212"/>
        <v>82837.004176443632</v>
      </c>
      <c r="V1022">
        <f t="shared" si="213"/>
        <v>204328476.25513619</v>
      </c>
    </row>
    <row r="1023" spans="5:22" x14ac:dyDescent="0.15">
      <c r="E1023" s="1">
        <v>44309</v>
      </c>
      <c r="F1023">
        <f t="shared" si="203"/>
        <v>164599053194.11893</v>
      </c>
      <c r="G1023">
        <f t="shared" si="204"/>
        <v>43479548.380989105</v>
      </c>
      <c r="H1023">
        <v>6000000</v>
      </c>
      <c r="I1023">
        <v>0.09</v>
      </c>
      <c r="J1023">
        <f t="shared" si="202"/>
        <v>156862745.09803921</v>
      </c>
      <c r="K1023">
        <f t="shared" si="205"/>
        <v>1584.9258256563028</v>
      </c>
      <c r="L1023">
        <f t="shared" si="206"/>
        <v>17610.2869517367</v>
      </c>
      <c r="N1023">
        <v>20000000000</v>
      </c>
      <c r="O1023" s="2">
        <f t="shared" si="207"/>
        <v>8.2299526597059458</v>
      </c>
      <c r="P1023" s="2">
        <f t="shared" si="208"/>
        <v>2.1739774190494554E-3</v>
      </c>
      <c r="Q1023" s="2">
        <f t="shared" si="209"/>
        <v>2.6415430427605043E-4</v>
      </c>
      <c r="R1023">
        <v>120000</v>
      </c>
      <c r="S1023">
        <f t="shared" si="210"/>
        <v>122980.39215686274</v>
      </c>
      <c r="T1023">
        <f t="shared" si="211"/>
        <v>7455.7279528304398</v>
      </c>
      <c r="U1023">
        <f t="shared" si="212"/>
        <v>82841.421698115999</v>
      </c>
      <c r="V1023">
        <f t="shared" si="213"/>
        <v>204534293.6514695</v>
      </c>
    </row>
    <row r="1024" spans="5:22" x14ac:dyDescent="0.15">
      <c r="E1024" s="1">
        <v>44310</v>
      </c>
      <c r="F1024">
        <f t="shared" si="203"/>
        <v>164755915939.21698</v>
      </c>
      <c r="G1024">
        <f t="shared" si="204"/>
        <v>43497158.66794084</v>
      </c>
      <c r="H1024">
        <v>6000000</v>
      </c>
      <c r="I1024">
        <v>0.09</v>
      </c>
      <c r="J1024">
        <f t="shared" si="202"/>
        <v>156862745.09803921</v>
      </c>
      <c r="K1024">
        <f t="shared" si="205"/>
        <v>1584.0581536624693</v>
      </c>
      <c r="L1024">
        <f t="shared" si="206"/>
        <v>17600.646151805217</v>
      </c>
      <c r="N1024">
        <v>20000000000</v>
      </c>
      <c r="O1024" s="2">
        <f t="shared" si="207"/>
        <v>8.2377957969608495</v>
      </c>
      <c r="P1024" s="2">
        <f t="shared" si="208"/>
        <v>2.174857933397042E-3</v>
      </c>
      <c r="Q1024" s="2">
        <f t="shared" si="209"/>
        <v>2.6400969227707822E-4</v>
      </c>
      <c r="R1024">
        <v>120000</v>
      </c>
      <c r="S1024">
        <f t="shared" si="210"/>
        <v>122980.39215686274</v>
      </c>
      <c r="T1024">
        <f t="shared" si="211"/>
        <v>7456.1249335966349</v>
      </c>
      <c r="U1024">
        <f t="shared" si="212"/>
        <v>82845.832595518164</v>
      </c>
      <c r="V1024">
        <f t="shared" si="213"/>
        <v>204740115.46532449</v>
      </c>
    </row>
    <row r="1025" spans="5:22" x14ac:dyDescent="0.15">
      <c r="E1025" s="1">
        <v>44311</v>
      </c>
      <c r="F1025">
        <f t="shared" si="203"/>
        <v>164912778684.31503</v>
      </c>
      <c r="G1025">
        <f t="shared" si="204"/>
        <v>43514759.314092644</v>
      </c>
      <c r="H1025">
        <v>6000000</v>
      </c>
      <c r="I1025">
        <v>0.09</v>
      </c>
      <c r="J1025">
        <f t="shared" si="202"/>
        <v>156862745.09803921</v>
      </c>
      <c r="K1025">
        <f t="shared" si="205"/>
        <v>1583.1917815437803</v>
      </c>
      <c r="L1025">
        <f t="shared" si="206"/>
        <v>17591.019794930893</v>
      </c>
      <c r="N1025">
        <v>20000000000</v>
      </c>
      <c r="O1025" s="2">
        <f t="shared" si="207"/>
        <v>8.2456389342157514</v>
      </c>
      <c r="P1025" s="2">
        <f t="shared" si="208"/>
        <v>2.1757379657046322E-3</v>
      </c>
      <c r="Q1025" s="2">
        <f t="shared" si="209"/>
        <v>2.6386529692396334E-4</v>
      </c>
      <c r="R1025">
        <v>120000</v>
      </c>
      <c r="S1025">
        <f t="shared" si="210"/>
        <v>122980.39215686274</v>
      </c>
      <c r="T1025">
        <f t="shared" si="211"/>
        <v>7456.5213196387467</v>
      </c>
      <c r="U1025">
        <f t="shared" si="212"/>
        <v>82850.236884874961</v>
      </c>
      <c r="V1025">
        <f t="shared" si="213"/>
        <v>204945941.69007689</v>
      </c>
    </row>
    <row r="1026" spans="5:22" x14ac:dyDescent="0.15">
      <c r="E1026" s="1">
        <v>44312</v>
      </c>
      <c r="F1026">
        <f t="shared" si="203"/>
        <v>165069641429.41309</v>
      </c>
      <c r="G1026">
        <f t="shared" si="204"/>
        <v>43532350.333887577</v>
      </c>
      <c r="H1026">
        <v>6000000</v>
      </c>
      <c r="I1026">
        <v>0.09</v>
      </c>
      <c r="J1026">
        <f t="shared" si="202"/>
        <v>156862745.09803921</v>
      </c>
      <c r="K1026">
        <f t="shared" si="205"/>
        <v>1582.3267061194715</v>
      </c>
      <c r="L1026">
        <f t="shared" si="206"/>
        <v>17581.407845771908</v>
      </c>
      <c r="N1026">
        <v>20000000000</v>
      </c>
      <c r="O1026" s="2">
        <f t="shared" si="207"/>
        <v>8.2534820714706552</v>
      </c>
      <c r="P1026" s="2">
        <f t="shared" si="208"/>
        <v>2.1766175166943787E-3</v>
      </c>
      <c r="Q1026" s="2">
        <f t="shared" si="209"/>
        <v>2.637211176865786E-4</v>
      </c>
      <c r="R1026">
        <v>120000</v>
      </c>
      <c r="S1026">
        <f t="shared" si="210"/>
        <v>122980.39215686274</v>
      </c>
      <c r="T1026">
        <f t="shared" si="211"/>
        <v>7456.9171124120512</v>
      </c>
      <c r="U1026">
        <f t="shared" si="212"/>
        <v>82854.634582356128</v>
      </c>
      <c r="V1026">
        <f t="shared" si="213"/>
        <v>205151772.31911862</v>
      </c>
    </row>
    <row r="1027" spans="5:22" x14ac:dyDescent="0.15">
      <c r="E1027" s="1">
        <v>44313</v>
      </c>
      <c r="F1027">
        <f t="shared" si="203"/>
        <v>165226504174.51114</v>
      </c>
      <c r="G1027">
        <f t="shared" si="204"/>
        <v>43549931.74173335</v>
      </c>
      <c r="H1027">
        <v>6000000</v>
      </c>
      <c r="I1027">
        <v>0.09</v>
      </c>
      <c r="J1027">
        <f t="shared" si="202"/>
        <v>156862745.09803921</v>
      </c>
      <c r="K1027">
        <f t="shared" si="205"/>
        <v>1581.4629242195742</v>
      </c>
      <c r="L1027">
        <f t="shared" si="206"/>
        <v>17571.81026910638</v>
      </c>
      <c r="N1027">
        <v>20000000000</v>
      </c>
      <c r="O1027" s="2">
        <f t="shared" si="207"/>
        <v>8.2613252087255571</v>
      </c>
      <c r="P1027" s="2">
        <f t="shared" si="208"/>
        <v>2.1774965870866676E-3</v>
      </c>
      <c r="Q1027" s="2">
        <f t="shared" si="209"/>
        <v>2.6357715403659574E-4</v>
      </c>
      <c r="R1027">
        <v>120000</v>
      </c>
      <c r="S1027">
        <f t="shared" si="210"/>
        <v>122980.39215686274</v>
      </c>
      <c r="T1027">
        <f t="shared" si="211"/>
        <v>7457.312313366886</v>
      </c>
      <c r="U1027">
        <f t="shared" si="212"/>
        <v>82859.025704076514</v>
      </c>
      <c r="V1027">
        <f t="shared" si="213"/>
        <v>205357607.34585786</v>
      </c>
    </row>
    <row r="1028" spans="5:22" x14ac:dyDescent="0.15">
      <c r="E1028" s="1">
        <v>44314</v>
      </c>
      <c r="F1028">
        <f t="shared" si="203"/>
        <v>165383366919.60919</v>
      </c>
      <c r="G1028">
        <f t="shared" si="204"/>
        <v>43567503.55200246</v>
      </c>
      <c r="H1028">
        <v>6000000</v>
      </c>
      <c r="I1028">
        <v>0.09</v>
      </c>
      <c r="J1028">
        <f t="shared" si="202"/>
        <v>156862745.09803921</v>
      </c>
      <c r="K1028">
        <f t="shared" si="205"/>
        <v>1580.600432684869</v>
      </c>
      <c r="L1028">
        <f t="shared" si="206"/>
        <v>17562.22702983188</v>
      </c>
      <c r="N1028">
        <v>20000000000</v>
      </c>
      <c r="O1028" s="2">
        <f t="shared" si="207"/>
        <v>8.269168345980459</v>
      </c>
      <c r="P1028" s="2">
        <f t="shared" si="208"/>
        <v>2.1783751776001232E-3</v>
      </c>
      <c r="Q1028" s="2">
        <f t="shared" si="209"/>
        <v>2.634334054474782E-4</v>
      </c>
      <c r="R1028">
        <v>120000</v>
      </c>
      <c r="S1028">
        <f t="shared" si="210"/>
        <v>122980.39215686274</v>
      </c>
      <c r="T1028">
        <f t="shared" si="211"/>
        <v>7457.70692394867</v>
      </c>
      <c r="U1028">
        <f t="shared" si="212"/>
        <v>82863.41026609634</v>
      </c>
      <c r="V1028">
        <f t="shared" si="213"/>
        <v>205563446.76371881</v>
      </c>
    </row>
    <row r="1029" spans="5:22" x14ac:dyDescent="0.15">
      <c r="E1029" s="1">
        <v>44315</v>
      </c>
      <c r="F1029">
        <f t="shared" si="203"/>
        <v>165540229664.70724</v>
      </c>
      <c r="G1029">
        <f t="shared" si="204"/>
        <v>43585065.77903229</v>
      </c>
      <c r="H1029">
        <v>6000000</v>
      </c>
      <c r="I1029">
        <v>0.09</v>
      </c>
      <c r="J1029">
        <f t="shared" si="202"/>
        <v>156862745.09803921</v>
      </c>
      <c r="K1029">
        <f t="shared" si="205"/>
        <v>1579.7392283668378</v>
      </c>
      <c r="L1029">
        <f t="shared" si="206"/>
        <v>17552.658092964866</v>
      </c>
      <c r="N1029">
        <v>20000000000</v>
      </c>
      <c r="O1029" s="2">
        <f t="shared" si="207"/>
        <v>8.2770114832353627</v>
      </c>
      <c r="P1029" s="2">
        <f t="shared" si="208"/>
        <v>2.1792532889516143E-3</v>
      </c>
      <c r="Q1029" s="2">
        <f t="shared" si="209"/>
        <v>2.6328987139447296E-4</v>
      </c>
      <c r="R1029">
        <v>120000</v>
      </c>
      <c r="S1029">
        <f t="shared" si="210"/>
        <v>122980.39215686274</v>
      </c>
      <c r="T1029">
        <f t="shared" si="211"/>
        <v>7458.1009455979247</v>
      </c>
      <c r="U1029">
        <f t="shared" si="212"/>
        <v>82867.788284421389</v>
      </c>
      <c r="V1029">
        <f t="shared" si="213"/>
        <v>205769290.56614178</v>
      </c>
    </row>
    <row r="1030" spans="5:22" x14ac:dyDescent="0.15">
      <c r="E1030" s="1">
        <v>44316</v>
      </c>
      <c r="F1030">
        <f t="shared" si="203"/>
        <v>165697092409.8053</v>
      </c>
      <c r="G1030">
        <f t="shared" si="204"/>
        <v>43602618.437125258</v>
      </c>
      <c r="H1030">
        <v>6000000</v>
      </c>
      <c r="I1030">
        <v>0.09</v>
      </c>
      <c r="J1030">
        <f t="shared" si="202"/>
        <v>156862745.09803921</v>
      </c>
      <c r="K1030">
        <f t="shared" si="205"/>
        <v>1578.8793081276192</v>
      </c>
      <c r="L1030">
        <f t="shared" si="206"/>
        <v>17543.103423640216</v>
      </c>
      <c r="N1030">
        <v>20000000000</v>
      </c>
      <c r="O1030" s="2">
        <f t="shared" si="207"/>
        <v>8.2848546204902647</v>
      </c>
      <c r="P1030" s="2">
        <f t="shared" si="208"/>
        <v>2.1801309218562629E-3</v>
      </c>
      <c r="Q1030" s="2">
        <f t="shared" si="209"/>
        <v>2.6314655135460316E-4</v>
      </c>
      <c r="R1030">
        <v>120000</v>
      </c>
      <c r="S1030">
        <f t="shared" si="210"/>
        <v>122980.39215686274</v>
      </c>
      <c r="T1030">
        <f t="shared" si="211"/>
        <v>7458.4943797502974</v>
      </c>
      <c r="U1030">
        <f t="shared" si="212"/>
        <v>82872.159775003311</v>
      </c>
      <c r="V1030">
        <f t="shared" si="213"/>
        <v>205975138.74658307</v>
      </c>
    </row>
    <row r="1031" spans="5:22" x14ac:dyDescent="0.15">
      <c r="E1031" s="1">
        <v>44317</v>
      </c>
      <c r="F1031">
        <f t="shared" si="203"/>
        <v>165853955154.90335</v>
      </c>
      <c r="G1031">
        <f t="shared" si="204"/>
        <v>43620161.540548898</v>
      </c>
      <c r="H1031">
        <v>6000000</v>
      </c>
      <c r="I1031">
        <v>0.09</v>
      </c>
      <c r="J1031">
        <f t="shared" si="202"/>
        <v>156862745.09803921</v>
      </c>
      <c r="K1031">
        <f t="shared" si="205"/>
        <v>1578.0206688399603</v>
      </c>
      <c r="L1031">
        <f t="shared" si="206"/>
        <v>17533.562987110672</v>
      </c>
      <c r="N1031">
        <v>20000000000</v>
      </c>
      <c r="O1031" s="2">
        <f t="shared" si="207"/>
        <v>8.2926977577451684</v>
      </c>
      <c r="P1031" s="2">
        <f t="shared" si="208"/>
        <v>2.1810080770274451E-3</v>
      </c>
      <c r="Q1031" s="2">
        <f t="shared" si="209"/>
        <v>2.6300344480666008E-4</v>
      </c>
      <c r="R1031">
        <v>120000</v>
      </c>
      <c r="S1031">
        <f t="shared" si="210"/>
        <v>122980.39215686274</v>
      </c>
      <c r="T1031">
        <f t="shared" si="211"/>
        <v>7458.8872278365807</v>
      </c>
      <c r="U1031">
        <f t="shared" si="212"/>
        <v>82876.524753739795</v>
      </c>
      <c r="V1031">
        <f t="shared" si="213"/>
        <v>206180991.29851493</v>
      </c>
    </row>
    <row r="1032" spans="5:22" x14ac:dyDescent="0.15">
      <c r="E1032" s="1">
        <v>44318</v>
      </c>
      <c r="F1032">
        <f t="shared" si="203"/>
        <v>166010817900.0014</v>
      </c>
      <c r="G1032">
        <f t="shared" si="204"/>
        <v>43637695.10353601</v>
      </c>
      <c r="H1032">
        <v>6000000</v>
      </c>
      <c r="I1032">
        <v>0.09</v>
      </c>
      <c r="J1032">
        <f t="shared" ref="J1032:J1095" si="214">H1032/0.51*1.2/I1032</f>
        <v>156862745.09803921</v>
      </c>
      <c r="K1032">
        <f t="shared" si="205"/>
        <v>1577.163307387174</v>
      </c>
      <c r="L1032">
        <f t="shared" si="206"/>
        <v>17524.036748746377</v>
      </c>
      <c r="N1032">
        <v>20000000000</v>
      </c>
      <c r="O1032" s="2">
        <f t="shared" si="207"/>
        <v>8.3005408950000703</v>
      </c>
      <c r="P1032" s="2">
        <f t="shared" si="208"/>
        <v>2.1818847551768007E-3</v>
      </c>
      <c r="Q1032" s="2">
        <f t="shared" si="209"/>
        <v>2.6286055123119563E-4</v>
      </c>
      <c r="R1032">
        <v>120000</v>
      </c>
      <c r="S1032">
        <f t="shared" si="210"/>
        <v>122980.39215686274</v>
      </c>
      <c r="T1032">
        <f t="shared" si="211"/>
        <v>7459.2794912827349</v>
      </c>
      <c r="U1032">
        <f t="shared" si="212"/>
        <v>82880.883236474838</v>
      </c>
      <c r="V1032">
        <f t="shared" si="213"/>
        <v>206386848.21542555</v>
      </c>
    </row>
    <row r="1033" spans="5:22" x14ac:dyDescent="0.15">
      <c r="E1033" s="1">
        <v>44319</v>
      </c>
      <c r="F1033">
        <f t="shared" si="203"/>
        <v>166167680645.09946</v>
      </c>
      <c r="G1033">
        <f t="shared" si="204"/>
        <v>43655219.140284754</v>
      </c>
      <c r="H1033">
        <v>6000000</v>
      </c>
      <c r="I1033">
        <v>0.09</v>
      </c>
      <c r="J1033">
        <f t="shared" si="214"/>
        <v>156862745.09803921</v>
      </c>
      <c r="K1033">
        <f t="shared" si="205"/>
        <v>1576.3072206630893</v>
      </c>
      <c r="L1033">
        <f t="shared" si="206"/>
        <v>17514.524674034325</v>
      </c>
      <c r="N1033">
        <v>20000000000</v>
      </c>
      <c r="O1033" s="2">
        <f t="shared" si="207"/>
        <v>8.3083840322549722</v>
      </c>
      <c r="P1033" s="2">
        <f t="shared" si="208"/>
        <v>2.1827609570142376E-3</v>
      </c>
      <c r="Q1033" s="2">
        <f t="shared" si="209"/>
        <v>2.6271787011051487E-4</v>
      </c>
      <c r="R1033">
        <v>120000</v>
      </c>
      <c r="S1033">
        <f t="shared" si="210"/>
        <v>122980.39215686274</v>
      </c>
      <c r="T1033">
        <f t="shared" si="211"/>
        <v>7459.6711715099073</v>
      </c>
      <c r="U1033">
        <f t="shared" si="212"/>
        <v>82885.235238998968</v>
      </c>
      <c r="V1033">
        <f t="shared" si="213"/>
        <v>206592709.49081889</v>
      </c>
    </row>
    <row r="1034" spans="5:22" x14ac:dyDescent="0.15">
      <c r="E1034" s="1">
        <v>44320</v>
      </c>
      <c r="F1034">
        <f t="shared" si="203"/>
        <v>166324543390.19751</v>
      </c>
      <c r="G1034">
        <f t="shared" si="204"/>
        <v>43672733.66495879</v>
      </c>
      <c r="H1034">
        <v>6000000</v>
      </c>
      <c r="I1034">
        <v>0.09</v>
      </c>
      <c r="J1034">
        <f t="shared" si="214"/>
        <v>156862745.09803921</v>
      </c>
      <c r="K1034">
        <f t="shared" si="205"/>
        <v>1575.4524055720096</v>
      </c>
      <c r="L1034">
        <f t="shared" si="206"/>
        <v>17505.026728577886</v>
      </c>
      <c r="N1034">
        <v>20000000000</v>
      </c>
      <c r="O1034" s="2">
        <f t="shared" si="207"/>
        <v>8.3162271695098759</v>
      </c>
      <c r="P1034" s="2">
        <f t="shared" si="208"/>
        <v>2.1836366832479396E-3</v>
      </c>
      <c r="Q1034" s="2">
        <f t="shared" si="209"/>
        <v>2.6257540092866828E-4</v>
      </c>
      <c r="R1034">
        <v>120000</v>
      </c>
      <c r="S1034">
        <f t="shared" si="210"/>
        <v>122980.39215686274</v>
      </c>
      <c r="T1034">
        <f t="shared" si="211"/>
        <v>7460.0622699344549</v>
      </c>
      <c r="U1034">
        <f t="shared" si="212"/>
        <v>82889.580777049501</v>
      </c>
      <c r="V1034">
        <f t="shared" si="213"/>
        <v>206798575.11821476</v>
      </c>
    </row>
    <row r="1035" spans="5:22" x14ac:dyDescent="0.15">
      <c r="E1035" s="1">
        <v>44321</v>
      </c>
      <c r="F1035">
        <f t="shared" si="203"/>
        <v>166481406135.29556</v>
      </c>
      <c r="G1035">
        <f t="shared" si="204"/>
        <v>43690238.691687368</v>
      </c>
      <c r="H1035">
        <v>6000000</v>
      </c>
      <c r="I1035">
        <v>0.09</v>
      </c>
      <c r="J1035">
        <f t="shared" si="214"/>
        <v>156862745.09803921</v>
      </c>
      <c r="K1035">
        <f t="shared" si="205"/>
        <v>1574.5988590286652</v>
      </c>
      <c r="L1035">
        <f t="shared" si="206"/>
        <v>17495.542878096279</v>
      </c>
      <c r="N1035">
        <v>20000000000</v>
      </c>
      <c r="O1035" s="2">
        <f t="shared" si="207"/>
        <v>8.3240703067647779</v>
      </c>
      <c r="P1035" s="2">
        <f t="shared" si="208"/>
        <v>2.1845119345843683E-3</v>
      </c>
      <c r="Q1035" s="2">
        <f t="shared" si="209"/>
        <v>2.6243314317144417E-4</v>
      </c>
      <c r="R1035">
        <v>120000</v>
      </c>
      <c r="S1035">
        <f t="shared" si="210"/>
        <v>122980.39215686274</v>
      </c>
      <c r="T1035">
        <f t="shared" si="211"/>
        <v>7460.4527879679599</v>
      </c>
      <c r="U1035">
        <f t="shared" si="212"/>
        <v>82893.919866310665</v>
      </c>
      <c r="V1035">
        <f t="shared" si="213"/>
        <v>207004445.09114867</v>
      </c>
    </row>
    <row r="1036" spans="5:22" x14ac:dyDescent="0.15">
      <c r="E1036" s="1">
        <v>44322</v>
      </c>
      <c r="F1036">
        <f t="shared" si="203"/>
        <v>166638268880.39362</v>
      </c>
      <c r="G1036">
        <f t="shared" si="204"/>
        <v>43707734.234565467</v>
      </c>
      <c r="H1036">
        <v>6000000</v>
      </c>
      <c r="I1036">
        <v>0.09</v>
      </c>
      <c r="J1036">
        <f t="shared" si="214"/>
        <v>156862745.09803921</v>
      </c>
      <c r="K1036">
        <f t="shared" si="205"/>
        <v>1573.7465779581696</v>
      </c>
      <c r="L1036">
        <f t="shared" si="206"/>
        <v>17486.073088424106</v>
      </c>
      <c r="N1036">
        <v>20000000000</v>
      </c>
      <c r="O1036" s="2">
        <f t="shared" si="207"/>
        <v>8.3319134440196816</v>
      </c>
      <c r="P1036" s="2">
        <f t="shared" si="208"/>
        <v>2.1853867117282732E-3</v>
      </c>
      <c r="Q1036" s="2">
        <f t="shared" si="209"/>
        <v>2.622910963263616E-4</v>
      </c>
      <c r="R1036">
        <v>120000</v>
      </c>
      <c r="S1036">
        <f t="shared" si="210"/>
        <v>122980.39215686274</v>
      </c>
      <c r="T1036">
        <f t="shared" si="211"/>
        <v>7460.8427270172588</v>
      </c>
      <c r="U1036">
        <f t="shared" si="212"/>
        <v>82898.252522413983</v>
      </c>
      <c r="V1036">
        <f t="shared" si="213"/>
        <v>207210319.40317187</v>
      </c>
    </row>
    <row r="1037" spans="5:22" x14ac:dyDescent="0.15">
      <c r="E1037" s="1">
        <v>44323</v>
      </c>
      <c r="F1037">
        <f t="shared" si="203"/>
        <v>166795131625.49167</v>
      </c>
      <c r="G1037">
        <f t="shared" si="204"/>
        <v>43725220.307653889</v>
      </c>
      <c r="H1037">
        <v>6000000</v>
      </c>
      <c r="I1037">
        <v>0.09</v>
      </c>
      <c r="J1037">
        <f t="shared" si="214"/>
        <v>156862745.09803921</v>
      </c>
      <c r="K1037">
        <f t="shared" si="205"/>
        <v>1572.8955592959742</v>
      </c>
      <c r="L1037">
        <f t="shared" si="206"/>
        <v>17476.617325510826</v>
      </c>
      <c r="N1037">
        <v>20000000000</v>
      </c>
      <c r="O1037" s="2">
        <f t="shared" si="207"/>
        <v>8.3397565812745835</v>
      </c>
      <c r="P1037" s="2">
        <f t="shared" si="208"/>
        <v>2.1862610153826944E-3</v>
      </c>
      <c r="Q1037" s="2">
        <f t="shared" si="209"/>
        <v>2.6214925988266236E-4</v>
      </c>
      <c r="R1037">
        <v>120000</v>
      </c>
      <c r="S1037">
        <f t="shared" si="210"/>
        <v>122980.39215686274</v>
      </c>
      <c r="T1037">
        <f t="shared" si="211"/>
        <v>7461.2320884844557</v>
      </c>
      <c r="U1037">
        <f t="shared" si="212"/>
        <v>82902.578760938399</v>
      </c>
      <c r="V1037">
        <f t="shared" si="213"/>
        <v>207416198.04785115</v>
      </c>
    </row>
    <row r="1038" spans="5:22" x14ac:dyDescent="0.15">
      <c r="E1038" s="1">
        <v>44324</v>
      </c>
      <c r="F1038">
        <f t="shared" si="203"/>
        <v>166951994370.58972</v>
      </c>
      <c r="G1038">
        <f t="shared" si="204"/>
        <v>43742696.924979396</v>
      </c>
      <c r="H1038">
        <v>6000000</v>
      </c>
      <c r="I1038">
        <v>0.09</v>
      </c>
      <c r="J1038">
        <f t="shared" si="214"/>
        <v>156862745.09803921</v>
      </c>
      <c r="K1038">
        <f t="shared" si="205"/>
        <v>1572.0457999878238</v>
      </c>
      <c r="L1038">
        <f t="shared" si="206"/>
        <v>17467.175555420265</v>
      </c>
      <c r="N1038">
        <v>20000000000</v>
      </c>
      <c r="O1038" s="2">
        <f t="shared" si="207"/>
        <v>8.3475997185294855</v>
      </c>
      <c r="P1038" s="2">
        <f t="shared" si="208"/>
        <v>2.1871348462489696E-3</v>
      </c>
      <c r="Q1038" s="2">
        <f t="shared" si="209"/>
        <v>2.6200763333130399E-4</v>
      </c>
      <c r="R1038">
        <v>120000</v>
      </c>
      <c r="S1038">
        <f t="shared" si="210"/>
        <v>122980.39215686274</v>
      </c>
      <c r="T1038">
        <f t="shared" si="211"/>
        <v>7461.6208737669449</v>
      </c>
      <c r="U1038">
        <f t="shared" si="212"/>
        <v>82906.898597410502</v>
      </c>
      <c r="V1038">
        <f t="shared" si="213"/>
        <v>207622081.01876897</v>
      </c>
    </row>
    <row r="1039" spans="5:22" x14ac:dyDescent="0.15">
      <c r="E1039" s="1">
        <v>44325</v>
      </c>
      <c r="F1039">
        <f t="shared" si="203"/>
        <v>167108857115.68777</v>
      </c>
      <c r="G1039">
        <f t="shared" si="204"/>
        <v>43760164.100534819</v>
      </c>
      <c r="H1039">
        <v>6000000</v>
      </c>
      <c r="I1039">
        <v>0.09</v>
      </c>
      <c r="J1039">
        <f t="shared" si="214"/>
        <v>156862745.09803921</v>
      </c>
      <c r="K1039">
        <f t="shared" si="205"/>
        <v>1571.1972969897135</v>
      </c>
      <c r="L1039">
        <f t="shared" si="206"/>
        <v>17457.74774433015</v>
      </c>
      <c r="N1039">
        <v>20000000000</v>
      </c>
      <c r="O1039" s="2">
        <f t="shared" si="207"/>
        <v>8.3554428557843892</v>
      </c>
      <c r="P1039" s="2">
        <f t="shared" si="208"/>
        <v>2.1880082050267408E-3</v>
      </c>
      <c r="Q1039" s="2">
        <f t="shared" si="209"/>
        <v>2.6186621616495229E-4</v>
      </c>
      <c r="R1039">
        <v>120000</v>
      </c>
      <c r="S1039">
        <f t="shared" si="210"/>
        <v>122980.39215686274</v>
      </c>
      <c r="T1039">
        <f t="shared" si="211"/>
        <v>7462.0090842574327</v>
      </c>
      <c r="U1039">
        <f t="shared" si="212"/>
        <v>82911.212047304813</v>
      </c>
      <c r="V1039">
        <f t="shared" si="213"/>
        <v>207827968.30952325</v>
      </c>
    </row>
    <row r="1040" spans="5:22" x14ac:dyDescent="0.15">
      <c r="E1040" s="1">
        <v>44326</v>
      </c>
      <c r="F1040">
        <f t="shared" si="203"/>
        <v>167265719860.78583</v>
      </c>
      <c r="G1040">
        <f t="shared" si="204"/>
        <v>43777621.848279148</v>
      </c>
      <c r="H1040">
        <v>6000000</v>
      </c>
      <c r="I1040">
        <v>0.09</v>
      </c>
      <c r="J1040">
        <f t="shared" si="214"/>
        <v>156862745.09803921</v>
      </c>
      <c r="K1040">
        <f t="shared" si="205"/>
        <v>1570.3500472678434</v>
      </c>
      <c r="L1040">
        <f t="shared" si="206"/>
        <v>17448.333858531594</v>
      </c>
      <c r="N1040">
        <v>20000000000</v>
      </c>
      <c r="O1040" s="2">
        <f t="shared" si="207"/>
        <v>8.3632859930392911</v>
      </c>
      <c r="P1040" s="2">
        <f t="shared" si="208"/>
        <v>2.1888810924139573E-3</v>
      </c>
      <c r="Q1040" s="2">
        <f t="shared" si="209"/>
        <v>2.6172500787797391E-4</v>
      </c>
      <c r="R1040">
        <v>120000</v>
      </c>
      <c r="S1040">
        <f t="shared" si="210"/>
        <v>122980.39215686274</v>
      </c>
      <c r="T1040">
        <f t="shared" si="211"/>
        <v>7462.3967213439555</v>
      </c>
      <c r="U1040">
        <f t="shared" si="212"/>
        <v>82915.519126043946</v>
      </c>
      <c r="V1040">
        <f t="shared" si="213"/>
        <v>208033859.91372743</v>
      </c>
    </row>
    <row r="1041" spans="5:22" x14ac:dyDescent="0.15">
      <c r="E1041" s="1">
        <v>44327</v>
      </c>
      <c r="F1041">
        <f t="shared" si="203"/>
        <v>167422582605.88388</v>
      </c>
      <c r="G1041">
        <f t="shared" si="204"/>
        <v>43795070.182137683</v>
      </c>
      <c r="H1041">
        <v>6000000</v>
      </c>
      <c r="I1041">
        <v>0.09</v>
      </c>
      <c r="J1041">
        <f t="shared" si="214"/>
        <v>156862745.09803921</v>
      </c>
      <c r="K1041">
        <f t="shared" si="205"/>
        <v>1569.5040477985754</v>
      </c>
      <c r="L1041">
        <f t="shared" si="206"/>
        <v>17438.933864428614</v>
      </c>
      <c r="N1041">
        <v>20000000000</v>
      </c>
      <c r="O1041" s="2">
        <f t="shared" si="207"/>
        <v>8.3711291302941948</v>
      </c>
      <c r="P1041" s="2">
        <f t="shared" si="208"/>
        <v>2.1897535091068843E-3</v>
      </c>
      <c r="Q1041" s="2">
        <f t="shared" si="209"/>
        <v>2.615840079664292E-4</v>
      </c>
      <c r="R1041">
        <v>120000</v>
      </c>
      <c r="S1041">
        <f t="shared" si="210"/>
        <v>122980.39215686274</v>
      </c>
      <c r="T1041">
        <f t="shared" si="211"/>
        <v>7462.7837864098992</v>
      </c>
      <c r="U1041">
        <f t="shared" si="212"/>
        <v>82919.819848998886</v>
      </c>
      <c r="V1041">
        <f t="shared" si="213"/>
        <v>208239755.82501036</v>
      </c>
    </row>
    <row r="1042" spans="5:22" x14ac:dyDescent="0.15">
      <c r="E1042" s="1">
        <v>44328</v>
      </c>
      <c r="F1042">
        <f t="shared" si="203"/>
        <v>167579445350.98193</v>
      </c>
      <c r="G1042">
        <f t="shared" si="204"/>
        <v>43812509.116002113</v>
      </c>
      <c r="H1042">
        <v>6000000</v>
      </c>
      <c r="I1042">
        <v>0.09</v>
      </c>
      <c r="J1042">
        <f t="shared" si="214"/>
        <v>156862745.09803921</v>
      </c>
      <c r="K1042">
        <f t="shared" si="205"/>
        <v>1568.6592955683891</v>
      </c>
      <c r="L1042">
        <f t="shared" si="206"/>
        <v>17429.547728537658</v>
      </c>
      <c r="N1042">
        <v>20000000000</v>
      </c>
      <c r="O1042" s="2">
        <f t="shared" si="207"/>
        <v>8.3789722675490967</v>
      </c>
      <c r="P1042" s="2">
        <f t="shared" si="208"/>
        <v>2.1906254558001054E-3</v>
      </c>
      <c r="Q1042" s="2">
        <f t="shared" si="209"/>
        <v>2.6144321592806485E-4</v>
      </c>
      <c r="R1042">
        <v>120000</v>
      </c>
      <c r="S1042">
        <f t="shared" si="210"/>
        <v>122980.39215686274</v>
      </c>
      <c r="T1042">
        <f t="shared" si="211"/>
        <v>7463.1702808340206</v>
      </c>
      <c r="U1042">
        <f t="shared" si="212"/>
        <v>82924.114231489119</v>
      </c>
      <c r="V1042">
        <f t="shared" si="213"/>
        <v>208445656.03701621</v>
      </c>
    </row>
    <row r="1043" spans="5:22" x14ac:dyDescent="0.15">
      <c r="E1043" s="1">
        <v>44329</v>
      </c>
      <c r="F1043">
        <f t="shared" si="203"/>
        <v>167736308096.07999</v>
      </c>
      <c r="G1043">
        <f t="shared" si="204"/>
        <v>43829938.663730651</v>
      </c>
      <c r="H1043">
        <v>6000000</v>
      </c>
      <c r="I1043">
        <v>0.09</v>
      </c>
      <c r="J1043">
        <f t="shared" si="214"/>
        <v>156862745.09803921</v>
      </c>
      <c r="K1043">
        <f t="shared" si="205"/>
        <v>1567.81578757384</v>
      </c>
      <c r="L1043">
        <f t="shared" si="206"/>
        <v>17420.175417487113</v>
      </c>
      <c r="N1043">
        <v>20000000000</v>
      </c>
      <c r="O1043" s="2">
        <f t="shared" si="207"/>
        <v>8.3868154048039987</v>
      </c>
      <c r="P1043" s="2">
        <f t="shared" si="208"/>
        <v>2.1914969331865326E-3</v>
      </c>
      <c r="Q1043" s="2">
        <f t="shared" si="209"/>
        <v>2.6130263126230663E-4</v>
      </c>
      <c r="R1043">
        <v>120000</v>
      </c>
      <c r="S1043">
        <f t="shared" si="210"/>
        <v>122980.39215686274</v>
      </c>
      <c r="T1043">
        <f t="shared" si="211"/>
        <v>7463.5562059904705</v>
      </c>
      <c r="U1043">
        <f t="shared" si="212"/>
        <v>82928.402288783007</v>
      </c>
      <c r="V1043">
        <f t="shared" si="213"/>
        <v>208651560.54340458</v>
      </c>
    </row>
    <row r="1044" spans="5:22" x14ac:dyDescent="0.15">
      <c r="E1044" s="1">
        <v>44330</v>
      </c>
      <c r="F1044">
        <f t="shared" si="203"/>
        <v>167893170841.17804</v>
      </c>
      <c r="G1044">
        <f t="shared" si="204"/>
        <v>43847358.839148141</v>
      </c>
      <c r="H1044">
        <v>6000000</v>
      </c>
      <c r="I1044">
        <v>0.09</v>
      </c>
      <c r="J1044">
        <f t="shared" si="214"/>
        <v>156862745.09803921</v>
      </c>
      <c r="K1044">
        <f t="shared" si="205"/>
        <v>1566.9735208215147</v>
      </c>
      <c r="L1044">
        <f t="shared" si="206"/>
        <v>17410.81689801683</v>
      </c>
      <c r="N1044">
        <v>20000000000</v>
      </c>
      <c r="O1044" s="2">
        <f t="shared" si="207"/>
        <v>8.3946585420589024</v>
      </c>
      <c r="P1044" s="2">
        <f t="shared" si="208"/>
        <v>2.1923679419574072E-3</v>
      </c>
      <c r="Q1044" s="2">
        <f t="shared" si="209"/>
        <v>2.611622534702525E-4</v>
      </c>
      <c r="R1044">
        <v>120000</v>
      </c>
      <c r="S1044">
        <f t="shared" si="210"/>
        <v>122980.39215686274</v>
      </c>
      <c r="T1044">
        <f t="shared" si="211"/>
        <v>7463.9415632488071</v>
      </c>
      <c r="U1044">
        <f t="shared" si="212"/>
        <v>82932.684036097853</v>
      </c>
      <c r="V1044">
        <f t="shared" si="213"/>
        <v>208857469.33785024</v>
      </c>
    </row>
    <row r="1045" spans="5:22" x14ac:dyDescent="0.15">
      <c r="E1045" s="1">
        <v>44331</v>
      </c>
      <c r="F1045">
        <f t="shared" si="203"/>
        <v>168050033586.27609</v>
      </c>
      <c r="G1045">
        <f t="shared" si="204"/>
        <v>43864769.65604616</v>
      </c>
      <c r="H1045">
        <v>6000000</v>
      </c>
      <c r="I1045">
        <v>0.09</v>
      </c>
      <c r="J1045">
        <f t="shared" si="214"/>
        <v>156862745.09803921</v>
      </c>
      <c r="K1045">
        <f t="shared" si="205"/>
        <v>1566.1324923279899</v>
      </c>
      <c r="L1045">
        <f t="shared" si="206"/>
        <v>17401.472136977667</v>
      </c>
      <c r="N1045">
        <v>20000000000</v>
      </c>
      <c r="O1045" s="2">
        <f t="shared" si="207"/>
        <v>8.4025016793138043</v>
      </c>
      <c r="P1045" s="2">
        <f t="shared" si="208"/>
        <v>2.1932384828023078E-3</v>
      </c>
      <c r="Q1045" s="2">
        <f t="shared" si="209"/>
        <v>2.6102208205466495E-4</v>
      </c>
      <c r="R1045">
        <v>120000</v>
      </c>
      <c r="S1045">
        <f t="shared" si="210"/>
        <v>122980.39215686274</v>
      </c>
      <c r="T1045">
        <f t="shared" si="211"/>
        <v>7464.3263539740174</v>
      </c>
      <c r="U1045">
        <f t="shared" si="212"/>
        <v>82936.959488600201</v>
      </c>
      <c r="V1045">
        <f t="shared" si="213"/>
        <v>209063382.41404322</v>
      </c>
    </row>
    <row r="1046" spans="5:22" x14ac:dyDescent="0.15">
      <c r="E1046" s="1">
        <v>44332</v>
      </c>
      <c r="F1046">
        <f t="shared" si="203"/>
        <v>168206896331.37415</v>
      </c>
      <c r="G1046">
        <f t="shared" si="204"/>
        <v>43882171.128183134</v>
      </c>
      <c r="H1046">
        <v>6000000</v>
      </c>
      <c r="I1046">
        <v>0.09</v>
      </c>
      <c r="J1046">
        <f t="shared" si="214"/>
        <v>156862745.09803921</v>
      </c>
      <c r="K1046">
        <f t="shared" si="205"/>
        <v>1565.2926991197869</v>
      </c>
      <c r="L1046">
        <f t="shared" si="206"/>
        <v>17392.141101330966</v>
      </c>
      <c r="N1046">
        <v>20000000000</v>
      </c>
      <c r="O1046" s="2">
        <f t="shared" si="207"/>
        <v>8.410344816568708</v>
      </c>
      <c r="P1046" s="2">
        <f t="shared" si="208"/>
        <v>2.1941085564091568E-3</v>
      </c>
      <c r="Q1046" s="2">
        <f t="shared" si="209"/>
        <v>2.6088211651996445E-4</v>
      </c>
      <c r="R1046">
        <v>120000</v>
      </c>
      <c r="S1046">
        <f t="shared" si="210"/>
        <v>122980.39215686274</v>
      </c>
      <c r="T1046">
        <f t="shared" si="211"/>
        <v>7464.7105795265379</v>
      </c>
      <c r="U1046">
        <f t="shared" si="212"/>
        <v>82941.228661405985</v>
      </c>
      <c r="V1046">
        <f t="shared" si="213"/>
        <v>209269299.76568869</v>
      </c>
    </row>
    <row r="1047" spans="5:22" x14ac:dyDescent="0.15">
      <c r="E1047" s="1">
        <v>44333</v>
      </c>
      <c r="F1047">
        <f t="shared" si="203"/>
        <v>168363759076.4722</v>
      </c>
      <c r="G1047">
        <f t="shared" si="204"/>
        <v>43899563.269284464</v>
      </c>
      <c r="H1047">
        <v>6000000</v>
      </c>
      <c r="I1047">
        <v>0.09</v>
      </c>
      <c r="J1047">
        <f t="shared" si="214"/>
        <v>156862745.09803921</v>
      </c>
      <c r="K1047">
        <f t="shared" si="205"/>
        <v>1564.4541382333327</v>
      </c>
      <c r="L1047">
        <f t="shared" si="206"/>
        <v>17382.823758148141</v>
      </c>
      <c r="N1047">
        <v>20000000000</v>
      </c>
      <c r="O1047" s="2">
        <f t="shared" si="207"/>
        <v>8.41818795382361</v>
      </c>
      <c r="P1047" s="2">
        <f t="shared" si="208"/>
        <v>2.1949781634642233E-3</v>
      </c>
      <c r="Q1047" s="2">
        <f t="shared" si="209"/>
        <v>2.6074235637222216E-4</v>
      </c>
      <c r="R1047">
        <v>120000</v>
      </c>
      <c r="S1047">
        <f t="shared" si="210"/>
        <v>122980.39215686274</v>
      </c>
      <c r="T1047">
        <f t="shared" si="211"/>
        <v>7465.0942412622753</v>
      </c>
      <c r="U1047">
        <f t="shared" si="212"/>
        <v>82945.491569580845</v>
      </c>
      <c r="V1047">
        <f t="shared" si="213"/>
        <v>209475221.38650697</v>
      </c>
    </row>
    <row r="1048" spans="5:22" x14ac:dyDescent="0.15">
      <c r="E1048" s="1">
        <v>44334</v>
      </c>
      <c r="F1048">
        <f t="shared" si="203"/>
        <v>168520621821.57025</v>
      </c>
      <c r="G1048">
        <f t="shared" si="204"/>
        <v>43916946.093042612</v>
      </c>
      <c r="H1048">
        <v>6000000</v>
      </c>
      <c r="I1048">
        <v>0.09</v>
      </c>
      <c r="J1048">
        <f t="shared" si="214"/>
        <v>156862745.09803921</v>
      </c>
      <c r="K1048">
        <f t="shared" si="205"/>
        <v>1563.616806714916</v>
      </c>
      <c r="L1048">
        <f t="shared" si="206"/>
        <v>17373.52007461018</v>
      </c>
      <c r="N1048">
        <v>20000000000</v>
      </c>
      <c r="O1048" s="2">
        <f t="shared" si="207"/>
        <v>8.4260310910785119</v>
      </c>
      <c r="P1048" s="2">
        <f t="shared" si="208"/>
        <v>2.1958473046521307E-3</v>
      </c>
      <c r="Q1048" s="2">
        <f t="shared" si="209"/>
        <v>2.6060280111915265E-4</v>
      </c>
      <c r="R1048">
        <v>120000</v>
      </c>
      <c r="S1048">
        <f t="shared" si="210"/>
        <v>122980.39215686274</v>
      </c>
      <c r="T1048">
        <f t="shared" si="211"/>
        <v>7465.477340532625</v>
      </c>
      <c r="U1048">
        <f t="shared" si="212"/>
        <v>82949.748228140277</v>
      </c>
      <c r="V1048">
        <f t="shared" si="213"/>
        <v>209681147.27023342</v>
      </c>
    </row>
    <row r="1049" spans="5:22" x14ac:dyDescent="0.15">
      <c r="E1049" s="1">
        <v>44335</v>
      </c>
      <c r="F1049">
        <f t="shared" si="203"/>
        <v>168677484566.6683</v>
      </c>
      <c r="G1049">
        <f t="shared" si="204"/>
        <v>43934319.613117225</v>
      </c>
      <c r="H1049">
        <v>6000000</v>
      </c>
      <c r="I1049">
        <v>0.09</v>
      </c>
      <c r="J1049">
        <f t="shared" si="214"/>
        <v>156862745.09803921</v>
      </c>
      <c r="K1049">
        <f t="shared" si="205"/>
        <v>1562.7807016206445</v>
      </c>
      <c r="L1049">
        <f t="shared" si="206"/>
        <v>17364.230018007162</v>
      </c>
      <c r="N1049">
        <v>20000000000</v>
      </c>
      <c r="O1049" s="2">
        <f t="shared" si="207"/>
        <v>8.4338742283334156</v>
      </c>
      <c r="P1049" s="2">
        <f t="shared" si="208"/>
        <v>2.1967159806558613E-3</v>
      </c>
      <c r="Q1049" s="2">
        <f t="shared" si="209"/>
        <v>2.6046345027010744E-4</v>
      </c>
      <c r="R1049">
        <v>120000</v>
      </c>
      <c r="S1049">
        <f t="shared" si="210"/>
        <v>122980.39215686274</v>
      </c>
      <c r="T1049">
        <f t="shared" si="211"/>
        <v>7465.8598786844859</v>
      </c>
      <c r="U1049">
        <f t="shared" si="212"/>
        <v>82953.99865204985</v>
      </c>
      <c r="V1049">
        <f t="shared" si="213"/>
        <v>209887077.41061842</v>
      </c>
    </row>
    <row r="1050" spans="5:22" x14ac:dyDescent="0.15">
      <c r="E1050" s="1">
        <v>44336</v>
      </c>
      <c r="F1050">
        <f t="shared" si="203"/>
        <v>168834347311.76636</v>
      </c>
      <c r="G1050">
        <f t="shared" si="204"/>
        <v>43951683.84313523</v>
      </c>
      <c r="H1050">
        <v>6000000</v>
      </c>
      <c r="I1050">
        <v>0.09</v>
      </c>
      <c r="J1050">
        <f t="shared" si="214"/>
        <v>156862745.09803921</v>
      </c>
      <c r="K1050">
        <f t="shared" si="205"/>
        <v>1561.9458200164047</v>
      </c>
      <c r="L1050">
        <f t="shared" si="206"/>
        <v>17354.953555737829</v>
      </c>
      <c r="N1050">
        <v>20000000000</v>
      </c>
      <c r="O1050" s="2">
        <f t="shared" si="207"/>
        <v>8.4417173655883175</v>
      </c>
      <c r="P1050" s="2">
        <f t="shared" si="208"/>
        <v>2.1975841921567617E-3</v>
      </c>
      <c r="Q1050" s="2">
        <f t="shared" si="209"/>
        <v>2.6032430333606746E-4</v>
      </c>
      <c r="R1050">
        <v>120000</v>
      </c>
      <c r="S1050">
        <f t="shared" si="210"/>
        <v>122980.39215686274</v>
      </c>
      <c r="T1050">
        <f t="shared" si="211"/>
        <v>7466.2418570602867</v>
      </c>
      <c r="U1050">
        <f t="shared" si="212"/>
        <v>82958.242856225406</v>
      </c>
      <c r="V1050">
        <f t="shared" si="213"/>
        <v>210093011.80142733</v>
      </c>
    </row>
    <row r="1051" spans="5:22" x14ac:dyDescent="0.15">
      <c r="E1051" s="1">
        <v>44337</v>
      </c>
      <c r="F1051">
        <f t="shared" si="203"/>
        <v>168991210056.86441</v>
      </c>
      <c r="G1051">
        <f t="shared" si="204"/>
        <v>43969038.796690971</v>
      </c>
      <c r="H1051">
        <v>6000000</v>
      </c>
      <c r="I1051">
        <v>0.09</v>
      </c>
      <c r="J1051">
        <f t="shared" si="214"/>
        <v>156862745.09803921</v>
      </c>
      <c r="K1051">
        <f t="shared" si="205"/>
        <v>1561.1121589778195</v>
      </c>
      <c r="L1051">
        <f t="shared" si="206"/>
        <v>17345.690655309107</v>
      </c>
      <c r="N1051">
        <v>20000000000</v>
      </c>
      <c r="O1051" s="2">
        <f t="shared" si="207"/>
        <v>8.4495605028432212</v>
      </c>
      <c r="P1051" s="2">
        <f t="shared" si="208"/>
        <v>2.1984519398345484E-3</v>
      </c>
      <c r="Q1051" s="2">
        <f t="shared" si="209"/>
        <v>2.6018535982963659E-4</v>
      </c>
      <c r="R1051">
        <v>120000</v>
      </c>
      <c r="S1051">
        <f t="shared" si="210"/>
        <v>122980.39215686274</v>
      </c>
      <c r="T1051">
        <f t="shared" si="211"/>
        <v>7466.6232769980015</v>
      </c>
      <c r="U1051">
        <f t="shared" si="212"/>
        <v>82962.480855533358</v>
      </c>
      <c r="V1051">
        <f t="shared" si="213"/>
        <v>210298950.43644044</v>
      </c>
    </row>
    <row r="1052" spans="5:22" x14ac:dyDescent="0.15">
      <c r="E1052" s="1">
        <v>44338</v>
      </c>
      <c r="F1052">
        <f t="shared" si="203"/>
        <v>169148072801.96246</v>
      </c>
      <c r="G1052">
        <f t="shared" si="204"/>
        <v>43986384.487346277</v>
      </c>
      <c r="H1052">
        <v>6000000</v>
      </c>
      <c r="I1052">
        <v>0.09</v>
      </c>
      <c r="J1052">
        <f t="shared" si="214"/>
        <v>156862745.09803921</v>
      </c>
      <c r="K1052">
        <f t="shared" si="205"/>
        <v>1560.2797155902072</v>
      </c>
      <c r="L1052">
        <f t="shared" si="206"/>
        <v>17336.441284335637</v>
      </c>
      <c r="N1052">
        <v>20000000000</v>
      </c>
      <c r="O1052" s="2">
        <f t="shared" si="207"/>
        <v>8.4574036400981232</v>
      </c>
      <c r="P1052" s="2">
        <f t="shared" si="208"/>
        <v>2.1993192243673137E-3</v>
      </c>
      <c r="Q1052" s="2">
        <f t="shared" si="209"/>
        <v>2.6004661926503454E-4</v>
      </c>
      <c r="R1052">
        <v>120000</v>
      </c>
      <c r="S1052">
        <f t="shared" si="210"/>
        <v>122980.39215686274</v>
      </c>
      <c r="T1052">
        <f t="shared" si="211"/>
        <v>7467.004139831165</v>
      </c>
      <c r="U1052">
        <f t="shared" si="212"/>
        <v>82966.712664790728</v>
      </c>
      <c r="V1052">
        <f t="shared" si="213"/>
        <v>210504893.30945283</v>
      </c>
    </row>
    <row r="1053" spans="5:22" x14ac:dyDescent="0.15">
      <c r="E1053" s="1">
        <v>44339</v>
      </c>
      <c r="F1053">
        <f t="shared" si="203"/>
        <v>169304935547.06052</v>
      </c>
      <c r="G1053">
        <f t="shared" si="204"/>
        <v>44003720.928630613</v>
      </c>
      <c r="H1053">
        <v>6000000</v>
      </c>
      <c r="I1053">
        <v>0.09</v>
      </c>
      <c r="J1053">
        <f t="shared" si="214"/>
        <v>156862745.09803921</v>
      </c>
      <c r="K1053">
        <f t="shared" si="205"/>
        <v>1559.4484869485404</v>
      </c>
      <c r="L1053">
        <f t="shared" si="206"/>
        <v>17327.20541053934</v>
      </c>
      <c r="N1053">
        <v>20000000000</v>
      </c>
      <c r="O1053" s="2">
        <f t="shared" si="207"/>
        <v>8.4652467773530251</v>
      </c>
      <c r="P1053" s="2">
        <f t="shared" si="208"/>
        <v>2.2001860464315307E-3</v>
      </c>
      <c r="Q1053" s="2">
        <f t="shared" si="209"/>
        <v>2.5990808115809006E-4</v>
      </c>
      <c r="R1053">
        <v>120000</v>
      </c>
      <c r="S1053">
        <f t="shared" si="210"/>
        <v>122980.39215686274</v>
      </c>
      <c r="T1053">
        <f t="shared" si="211"/>
        <v>7467.3844468888974</v>
      </c>
      <c r="U1053">
        <f t="shared" si="212"/>
        <v>82970.938298765526</v>
      </c>
      <c r="V1053">
        <f t="shared" si="213"/>
        <v>210710840.41427448</v>
      </c>
    </row>
    <row r="1054" spans="5:22" x14ac:dyDescent="0.15">
      <c r="E1054" s="1">
        <v>44340</v>
      </c>
      <c r="F1054">
        <f t="shared" si="203"/>
        <v>169461798292.15857</v>
      </c>
      <c r="G1054">
        <f t="shared" si="204"/>
        <v>44021048.134041153</v>
      </c>
      <c r="H1054">
        <v>6000000</v>
      </c>
      <c r="I1054">
        <v>0.09</v>
      </c>
      <c r="J1054">
        <f t="shared" si="214"/>
        <v>156862745.09803921</v>
      </c>
      <c r="K1054">
        <f t="shared" si="205"/>
        <v>1558.6184701574048</v>
      </c>
      <c r="L1054">
        <f t="shared" si="206"/>
        <v>17317.983001748944</v>
      </c>
      <c r="N1054">
        <v>20000000000</v>
      </c>
      <c r="O1054" s="2">
        <f t="shared" si="207"/>
        <v>8.4730899146079288</v>
      </c>
      <c r="P1054" s="2">
        <f t="shared" si="208"/>
        <v>2.2010524067020577E-3</v>
      </c>
      <c r="Q1054" s="2">
        <f t="shared" si="209"/>
        <v>2.5976974502623415E-4</v>
      </c>
      <c r="R1054">
        <v>120000</v>
      </c>
      <c r="S1054">
        <f t="shared" si="210"/>
        <v>122980.39215686274</v>
      </c>
      <c r="T1054">
        <f t="shared" si="211"/>
        <v>7467.7641994959204</v>
      </c>
      <c r="U1054">
        <f t="shared" si="212"/>
        <v>82975.157772176899</v>
      </c>
      <c r="V1054">
        <f t="shared" si="213"/>
        <v>210916791.74473011</v>
      </c>
    </row>
    <row r="1055" spans="5:22" x14ac:dyDescent="0.15">
      <c r="E1055" s="1">
        <v>44341</v>
      </c>
      <c r="F1055">
        <f t="shared" si="203"/>
        <v>169618661037.25662</v>
      </c>
      <c r="G1055">
        <f t="shared" si="204"/>
        <v>44038366.117042899</v>
      </c>
      <c r="H1055">
        <v>6000000</v>
      </c>
      <c r="I1055">
        <v>0.09</v>
      </c>
      <c r="J1055">
        <f t="shared" si="214"/>
        <v>156862745.09803921</v>
      </c>
      <c r="K1055">
        <f t="shared" si="205"/>
        <v>1557.7896623309591</v>
      </c>
      <c r="L1055">
        <f t="shared" si="206"/>
        <v>17308.774025899547</v>
      </c>
      <c r="N1055">
        <v>20000000000</v>
      </c>
      <c r="O1055" s="2">
        <f t="shared" si="207"/>
        <v>8.4809330518628308</v>
      </c>
      <c r="P1055" s="2">
        <f t="shared" si="208"/>
        <v>2.201918305852145E-3</v>
      </c>
      <c r="Q1055" s="2">
        <f t="shared" si="209"/>
        <v>2.5963161038849319E-4</v>
      </c>
      <c r="R1055">
        <v>120000</v>
      </c>
      <c r="S1055">
        <f t="shared" si="210"/>
        <v>122980.39215686274</v>
      </c>
      <c r="T1055">
        <f t="shared" si="211"/>
        <v>7468.1433989725765</v>
      </c>
      <c r="U1055">
        <f t="shared" si="212"/>
        <v>82979.371099695301</v>
      </c>
      <c r="V1055">
        <f t="shared" si="213"/>
        <v>211122747.29465917</v>
      </c>
    </row>
    <row r="1056" spans="5:22" x14ac:dyDescent="0.15">
      <c r="E1056" s="1">
        <v>44342</v>
      </c>
      <c r="F1056">
        <f t="shared" si="203"/>
        <v>169775523782.35468</v>
      </c>
      <c r="G1056">
        <f t="shared" si="204"/>
        <v>44055674.891068801</v>
      </c>
      <c r="H1056">
        <v>6000000</v>
      </c>
      <c r="I1056">
        <v>0.09</v>
      </c>
      <c r="J1056">
        <f t="shared" si="214"/>
        <v>156862745.09803921</v>
      </c>
      <c r="K1056">
        <f t="shared" si="205"/>
        <v>1556.962060592894</v>
      </c>
      <c r="L1056">
        <f t="shared" si="206"/>
        <v>17299.578451032157</v>
      </c>
      <c r="N1056">
        <v>20000000000</v>
      </c>
      <c r="O1056" s="2">
        <f t="shared" si="207"/>
        <v>8.4887761891177345</v>
      </c>
      <c r="P1056" s="2">
        <f t="shared" si="208"/>
        <v>2.20278374455344E-3</v>
      </c>
      <c r="Q1056" s="2">
        <f t="shared" si="209"/>
        <v>2.5949367676548232E-4</v>
      </c>
      <c r="R1056">
        <v>120000</v>
      </c>
      <c r="S1056">
        <f t="shared" si="210"/>
        <v>122980.39215686274</v>
      </c>
      <c r="T1056">
        <f t="shared" si="211"/>
        <v>7468.5220466348446</v>
      </c>
      <c r="U1056">
        <f t="shared" si="212"/>
        <v>82983.578295942716</v>
      </c>
      <c r="V1056">
        <f t="shared" si="213"/>
        <v>211328707.05791572</v>
      </c>
    </row>
    <row r="1057" spans="5:22" x14ac:dyDescent="0.15">
      <c r="E1057" s="1">
        <v>44343</v>
      </c>
      <c r="F1057">
        <f t="shared" si="203"/>
        <v>169932386527.45273</v>
      </c>
      <c r="G1057">
        <f t="shared" si="204"/>
        <v>44072974.469519831</v>
      </c>
      <c r="H1057">
        <v>6000000</v>
      </c>
      <c r="I1057">
        <v>0.09</v>
      </c>
      <c r="J1057">
        <f t="shared" si="214"/>
        <v>156862745.09803921</v>
      </c>
      <c r="K1057">
        <f t="shared" si="205"/>
        <v>1556.135662076392</v>
      </c>
      <c r="L1057">
        <f t="shared" si="206"/>
        <v>17290.396245293246</v>
      </c>
      <c r="N1057">
        <v>20000000000</v>
      </c>
      <c r="O1057" s="2">
        <f t="shared" si="207"/>
        <v>8.4966193263726364</v>
      </c>
      <c r="P1057" s="2">
        <f t="shared" si="208"/>
        <v>2.2036487234759917E-3</v>
      </c>
      <c r="Q1057" s="2">
        <f t="shared" si="209"/>
        <v>2.5935594367939863E-4</v>
      </c>
      <c r="R1057">
        <v>120000</v>
      </c>
      <c r="S1057">
        <f t="shared" si="210"/>
        <v>122980.39215686274</v>
      </c>
      <c r="T1057">
        <f t="shared" si="211"/>
        <v>7468.9001437943643</v>
      </c>
      <c r="U1057">
        <f t="shared" si="212"/>
        <v>82987.779375492944</v>
      </c>
      <c r="V1057">
        <f t="shared" si="213"/>
        <v>211534671.02836853</v>
      </c>
    </row>
    <row r="1058" spans="5:22" x14ac:dyDescent="0.15">
      <c r="E1058" s="1">
        <v>44344</v>
      </c>
      <c r="F1058">
        <f t="shared" si="203"/>
        <v>170089249272.55078</v>
      </c>
      <c r="G1058">
        <f t="shared" si="204"/>
        <v>44090264.865765125</v>
      </c>
      <c r="H1058">
        <v>6000000</v>
      </c>
      <c r="I1058">
        <v>0.09</v>
      </c>
      <c r="J1058">
        <f t="shared" si="214"/>
        <v>156862745.09803921</v>
      </c>
      <c r="K1058">
        <f t="shared" si="205"/>
        <v>1555.3104639240878</v>
      </c>
      <c r="L1058">
        <f t="shared" si="206"/>
        <v>17281.227376934308</v>
      </c>
      <c r="N1058">
        <v>20000000000</v>
      </c>
      <c r="O1058" s="2">
        <f t="shared" si="207"/>
        <v>8.5044624636275383</v>
      </c>
      <c r="P1058" s="2">
        <f t="shared" si="208"/>
        <v>2.2045132432882563E-3</v>
      </c>
      <c r="Q1058" s="2">
        <f t="shared" si="209"/>
        <v>2.5921841065401462E-4</v>
      </c>
      <c r="R1058">
        <v>120000</v>
      </c>
      <c r="S1058">
        <f t="shared" si="210"/>
        <v>122980.39215686274</v>
      </c>
      <c r="T1058">
        <f t="shared" si="211"/>
        <v>7469.2776917584479</v>
      </c>
      <c r="U1058">
        <f t="shared" si="212"/>
        <v>82991.97435287165</v>
      </c>
      <c r="V1058">
        <f t="shared" si="213"/>
        <v>211740639.1999009</v>
      </c>
    </row>
    <row r="1059" spans="5:22" x14ac:dyDescent="0.15">
      <c r="E1059" s="1">
        <v>44345</v>
      </c>
      <c r="F1059">
        <f t="shared" si="203"/>
        <v>170246112017.64883</v>
      </c>
      <c r="G1059">
        <f t="shared" si="204"/>
        <v>44107546.093142062</v>
      </c>
      <c r="H1059">
        <v>6000000</v>
      </c>
      <c r="I1059">
        <v>0.09</v>
      </c>
      <c r="J1059">
        <f t="shared" si="214"/>
        <v>156862745.09803921</v>
      </c>
      <c r="K1059">
        <f t="shared" si="205"/>
        <v>1554.4864632880281</v>
      </c>
      <c r="L1059">
        <f t="shared" si="206"/>
        <v>17272.071814311425</v>
      </c>
      <c r="N1059">
        <v>20000000000</v>
      </c>
      <c r="O1059" s="2">
        <f t="shared" si="207"/>
        <v>8.512305600882442</v>
      </c>
      <c r="P1059" s="2">
        <f t="shared" si="208"/>
        <v>2.205377304657103E-3</v>
      </c>
      <c r="Q1059" s="2">
        <f t="shared" si="209"/>
        <v>2.5908107721467132E-4</v>
      </c>
      <c r="R1059">
        <v>120000</v>
      </c>
      <c r="S1059">
        <f t="shared" si="210"/>
        <v>122980.39215686274</v>
      </c>
      <c r="T1059">
        <f t="shared" si="211"/>
        <v>7469.6546918301028</v>
      </c>
      <c r="U1059">
        <f t="shared" si="212"/>
        <v>82996.163242556708</v>
      </c>
      <c r="V1059">
        <f t="shared" si="213"/>
        <v>211946611.56641063</v>
      </c>
    </row>
    <row r="1060" spans="5:22" x14ac:dyDescent="0.15">
      <c r="E1060" s="1">
        <v>44346</v>
      </c>
      <c r="F1060">
        <f t="shared" si="203"/>
        <v>170402974762.74689</v>
      </c>
      <c r="G1060">
        <f t="shared" si="204"/>
        <v>44124818.164956376</v>
      </c>
      <c r="H1060">
        <v>6000000</v>
      </c>
      <c r="I1060">
        <v>0.09</v>
      </c>
      <c r="J1060">
        <f t="shared" si="214"/>
        <v>156862745.09803921</v>
      </c>
      <c r="K1060">
        <f t="shared" si="205"/>
        <v>1553.6636573296316</v>
      </c>
      <c r="L1060">
        <f t="shared" si="206"/>
        <v>17262.929525884796</v>
      </c>
      <c r="N1060">
        <v>20000000000</v>
      </c>
      <c r="O1060" s="2">
        <f t="shared" si="207"/>
        <v>8.520148738137344</v>
      </c>
      <c r="P1060" s="2">
        <f t="shared" si="208"/>
        <v>2.2062409082478189E-3</v>
      </c>
      <c r="Q1060" s="2">
        <f t="shared" si="209"/>
        <v>2.5894394288827194E-4</v>
      </c>
      <c r="R1060">
        <v>120000</v>
      </c>
      <c r="S1060">
        <f t="shared" si="210"/>
        <v>122980.39215686274</v>
      </c>
      <c r="T1060">
        <f t="shared" si="211"/>
        <v>7470.0311453080458</v>
      </c>
      <c r="U1060">
        <f t="shared" si="212"/>
        <v>83000.346058978292</v>
      </c>
      <c r="V1060">
        <f t="shared" si="213"/>
        <v>212152588.12181005</v>
      </c>
    </row>
    <row r="1061" spans="5:22" x14ac:dyDescent="0.15">
      <c r="E1061" s="1">
        <v>44347</v>
      </c>
      <c r="F1061">
        <f t="shared" si="203"/>
        <v>170559837507.84494</v>
      </c>
      <c r="G1061">
        <f t="shared" si="204"/>
        <v>44142081.094482258</v>
      </c>
      <c r="H1061">
        <v>6000000</v>
      </c>
      <c r="I1061">
        <v>0.09</v>
      </c>
      <c r="J1061">
        <f t="shared" si="214"/>
        <v>156862745.09803921</v>
      </c>
      <c r="K1061">
        <f t="shared" si="205"/>
        <v>1552.8420432196508</v>
      </c>
      <c r="L1061">
        <f t="shared" si="206"/>
        <v>17253.800480218342</v>
      </c>
      <c r="N1061">
        <v>20000000000</v>
      </c>
      <c r="O1061" s="2">
        <f t="shared" si="207"/>
        <v>8.5279918753922477</v>
      </c>
      <c r="P1061" s="2">
        <f t="shared" si="208"/>
        <v>2.2071040547241129E-3</v>
      </c>
      <c r="Q1061" s="2">
        <f t="shared" si="209"/>
        <v>2.5880700720327509E-4</v>
      </c>
      <c r="R1061">
        <v>120000</v>
      </c>
      <c r="S1061">
        <f t="shared" si="210"/>
        <v>122980.39215686274</v>
      </c>
      <c r="T1061">
        <f t="shared" si="211"/>
        <v>7470.4070534867296</v>
      </c>
      <c r="U1061">
        <f t="shared" si="212"/>
        <v>83004.522816519224</v>
      </c>
      <c r="V1061">
        <f t="shared" si="213"/>
        <v>212358568.86002588</v>
      </c>
    </row>
    <row r="1062" spans="5:22" x14ac:dyDescent="0.15">
      <c r="E1062" s="1">
        <v>44348</v>
      </c>
      <c r="F1062">
        <f t="shared" si="203"/>
        <v>170716700252.94299</v>
      </c>
      <c r="G1062">
        <f t="shared" si="204"/>
        <v>44159334.894962475</v>
      </c>
      <c r="H1062">
        <v>6000000</v>
      </c>
      <c r="I1062">
        <v>0.09</v>
      </c>
      <c r="J1062">
        <f t="shared" si="214"/>
        <v>156862745.09803921</v>
      </c>
      <c r="K1062">
        <f t="shared" si="205"/>
        <v>1552.0216181381309</v>
      </c>
      <c r="L1062">
        <f t="shared" si="206"/>
        <v>17244.684645979232</v>
      </c>
      <c r="N1062">
        <v>20000000000</v>
      </c>
      <c r="O1062" s="2">
        <f t="shared" si="207"/>
        <v>8.5358350126471496</v>
      </c>
      <c r="P1062" s="2">
        <f t="shared" si="208"/>
        <v>2.2079667447481239E-3</v>
      </c>
      <c r="Q1062" s="2">
        <f t="shared" si="209"/>
        <v>2.5867026968968851E-4</v>
      </c>
      <c r="R1062">
        <v>120000</v>
      </c>
      <c r="S1062">
        <f t="shared" si="210"/>
        <v>122980.39215686274</v>
      </c>
      <c r="T1062">
        <f t="shared" si="211"/>
        <v>7470.7824176563481</v>
      </c>
      <c r="U1062">
        <f t="shared" si="212"/>
        <v>83008.693529514989</v>
      </c>
      <c r="V1062">
        <f t="shared" si="213"/>
        <v>212564553.77499926</v>
      </c>
    </row>
    <row r="1063" spans="5:22" x14ac:dyDescent="0.15">
      <c r="E1063" s="1">
        <v>44349</v>
      </c>
      <c r="F1063">
        <f t="shared" si="203"/>
        <v>170873562998.04105</v>
      </c>
      <c r="G1063">
        <f t="shared" si="204"/>
        <v>44176579.579608455</v>
      </c>
      <c r="H1063">
        <v>6000000</v>
      </c>
      <c r="I1063">
        <v>0.09</v>
      </c>
      <c r="J1063">
        <f t="shared" si="214"/>
        <v>156862745.09803921</v>
      </c>
      <c r="K1063">
        <f t="shared" si="205"/>
        <v>1551.202379274373</v>
      </c>
      <c r="L1063">
        <f t="shared" si="206"/>
        <v>17235.581991937477</v>
      </c>
      <c r="N1063">
        <v>20000000000</v>
      </c>
      <c r="O1063" s="2">
        <f t="shared" si="207"/>
        <v>8.5436781499020515</v>
      </c>
      <c r="P1063" s="2">
        <f t="shared" si="208"/>
        <v>2.2088289789804227E-3</v>
      </c>
      <c r="Q1063" s="2">
        <f t="shared" si="209"/>
        <v>2.5853372987906216E-4</v>
      </c>
      <c r="R1063">
        <v>120000</v>
      </c>
      <c r="S1063">
        <f t="shared" si="210"/>
        <v>122980.39215686274</v>
      </c>
      <c r="T1063">
        <f t="shared" si="211"/>
        <v>7471.1572391028649</v>
      </c>
      <c r="U1063">
        <f t="shared" si="212"/>
        <v>83012.858212254054</v>
      </c>
      <c r="V1063">
        <f t="shared" si="213"/>
        <v>212770542.86068565</v>
      </c>
    </row>
    <row r="1064" spans="5:22" x14ac:dyDescent="0.15">
      <c r="E1064" s="1">
        <v>44350</v>
      </c>
      <c r="F1064">
        <f t="shared" si="203"/>
        <v>171030425743.1391</v>
      </c>
      <c r="G1064">
        <f t="shared" si="204"/>
        <v>44193815.161600396</v>
      </c>
      <c r="H1064">
        <v>6000000</v>
      </c>
      <c r="I1064">
        <v>0.09</v>
      </c>
      <c r="J1064">
        <f t="shared" si="214"/>
        <v>156862745.09803921</v>
      </c>
      <c r="K1064">
        <f t="shared" si="205"/>
        <v>1550.3843238268933</v>
      </c>
      <c r="L1064">
        <f t="shared" si="206"/>
        <v>17226.492486965482</v>
      </c>
      <c r="N1064">
        <v>20000000000</v>
      </c>
      <c r="O1064" s="2">
        <f t="shared" si="207"/>
        <v>8.5515212871569553</v>
      </c>
      <c r="P1064" s="2">
        <f t="shared" si="208"/>
        <v>2.2096907580800196E-3</v>
      </c>
      <c r="Q1064" s="2">
        <f t="shared" si="209"/>
        <v>2.5839738730448221E-4</v>
      </c>
      <c r="R1064">
        <v>120000</v>
      </c>
      <c r="S1064">
        <f t="shared" si="210"/>
        <v>122980.39215686274</v>
      </c>
      <c r="T1064">
        <f t="shared" si="211"/>
        <v>7471.5315191080272</v>
      </c>
      <c r="U1064">
        <f t="shared" si="212"/>
        <v>83017.016878978087</v>
      </c>
      <c r="V1064">
        <f t="shared" si="213"/>
        <v>212976536.11105478</v>
      </c>
    </row>
    <row r="1065" spans="5:22" x14ac:dyDescent="0.15">
      <c r="E1065" s="1">
        <v>44351</v>
      </c>
      <c r="F1065">
        <f t="shared" ref="F1065:F1128" si="215">F1064+J1064</f>
        <v>171187288488.23715</v>
      </c>
      <c r="G1065">
        <f t="shared" ref="G1065:G1128" si="216">G1064+L1064</f>
        <v>44211041.654087365</v>
      </c>
      <c r="H1065">
        <v>6000000</v>
      </c>
      <c r="I1065">
        <v>0.09</v>
      </c>
      <c r="J1065">
        <f t="shared" si="214"/>
        <v>156862745.09803921</v>
      </c>
      <c r="K1065">
        <f t="shared" ref="K1065:K1128" si="217">H1065*G1065/F1065</f>
        <v>1549.567449003385</v>
      </c>
      <c r="L1065">
        <f t="shared" ref="L1065:L1128" si="218">K1065/I1065</f>
        <v>17217.416100037612</v>
      </c>
      <c r="N1065">
        <v>20000000000</v>
      </c>
      <c r="O1065" s="2">
        <f t="shared" ref="O1065:O1128" si="219">F1065/N1065</f>
        <v>8.5593644244118572</v>
      </c>
      <c r="P1065" s="2">
        <f t="shared" ref="P1065:P1128" si="220">G1065/N1065</f>
        <v>2.2105520827043683E-3</v>
      </c>
      <c r="Q1065" s="2">
        <f t="shared" ref="Q1065:Q1128" si="221">G1065/F1065</f>
        <v>2.582612415005642E-4</v>
      </c>
      <c r="R1065">
        <v>120000</v>
      </c>
      <c r="S1065">
        <f t="shared" ref="S1065:S1128" si="222">J1065*49%/75000000*R1065</f>
        <v>122980.39215686274</v>
      </c>
      <c r="T1065">
        <f t="shared" ref="T1065:T1128" si="223">V1065/F1065*H1065</f>
        <v>7471.9052589493804</v>
      </c>
      <c r="U1065">
        <f t="shared" ref="U1065:U1128" si="224">T1065/I1065</f>
        <v>83021.169543882002</v>
      </c>
      <c r="V1065">
        <f t="shared" ref="V1065:V1128" si="225">V1064+U1064+S1065</f>
        <v>213182533.52009064</v>
      </c>
    </row>
    <row r="1066" spans="5:22" x14ac:dyDescent="0.15">
      <c r="E1066" s="1">
        <v>44352</v>
      </c>
      <c r="F1066">
        <f t="shared" si="215"/>
        <v>171344151233.33521</v>
      </c>
      <c r="G1066">
        <f t="shared" si="216"/>
        <v>44228259.070187405</v>
      </c>
      <c r="H1066">
        <v>6000000</v>
      </c>
      <c r="I1066">
        <v>0.09</v>
      </c>
      <c r="J1066">
        <f t="shared" si="214"/>
        <v>156862745.09803921</v>
      </c>
      <c r="K1066">
        <f t="shared" si="217"/>
        <v>1548.7517520206811</v>
      </c>
      <c r="L1066">
        <f t="shared" si="218"/>
        <v>17208.35280022979</v>
      </c>
      <c r="N1066">
        <v>20000000000</v>
      </c>
      <c r="O1066" s="2">
        <f t="shared" si="219"/>
        <v>8.5672075616667609</v>
      </c>
      <c r="P1066" s="2">
        <f t="shared" si="220"/>
        <v>2.2114129535093703E-3</v>
      </c>
      <c r="Q1066" s="2">
        <f t="shared" si="221"/>
        <v>2.5812529200344681E-4</v>
      </c>
      <c r="R1066">
        <v>120000</v>
      </c>
      <c r="S1066">
        <f t="shared" si="222"/>
        <v>122980.39215686274</v>
      </c>
      <c r="T1066">
        <f t="shared" si="223"/>
        <v>7472.2784599002907</v>
      </c>
      <c r="U1066">
        <f t="shared" si="224"/>
        <v>83025.31622111435</v>
      </c>
      <c r="V1066">
        <f t="shared" si="225"/>
        <v>213388535.0817914</v>
      </c>
    </row>
    <row r="1067" spans="5:22" x14ac:dyDescent="0.15">
      <c r="E1067" s="1">
        <v>44353</v>
      </c>
      <c r="F1067">
        <f t="shared" si="215"/>
        <v>171501013978.43326</v>
      </c>
      <c r="G1067">
        <f t="shared" si="216"/>
        <v>44245467.422987632</v>
      </c>
      <c r="H1067">
        <v>6000000</v>
      </c>
      <c r="I1067">
        <v>0.09</v>
      </c>
      <c r="J1067">
        <f t="shared" si="214"/>
        <v>156862745.09803921</v>
      </c>
      <c r="K1067">
        <f t="shared" si="217"/>
        <v>1547.9372301047138</v>
      </c>
      <c r="L1067">
        <f t="shared" si="218"/>
        <v>17199.302556719042</v>
      </c>
      <c r="N1067">
        <v>20000000000</v>
      </c>
      <c r="O1067" s="2">
        <f t="shared" si="219"/>
        <v>8.5750506989216628</v>
      </c>
      <c r="P1067" s="2">
        <f t="shared" si="220"/>
        <v>2.2122733711493815E-3</v>
      </c>
      <c r="Q1067" s="2">
        <f t="shared" si="221"/>
        <v>2.5798953835078563E-4</v>
      </c>
      <c r="R1067">
        <v>120000</v>
      </c>
      <c r="S1067">
        <f t="shared" si="222"/>
        <v>122980.39215686274</v>
      </c>
      <c r="T1067">
        <f t="shared" si="223"/>
        <v>7472.6511232299599</v>
      </c>
      <c r="U1067">
        <f t="shared" si="224"/>
        <v>83029.456924777332</v>
      </c>
      <c r="V1067">
        <f t="shared" si="225"/>
        <v>213594540.79016939</v>
      </c>
    </row>
    <row r="1068" spans="5:22" x14ac:dyDescent="0.15">
      <c r="E1068" s="1">
        <v>44354</v>
      </c>
      <c r="F1068">
        <f t="shared" si="215"/>
        <v>171657876723.53131</v>
      </c>
      <c r="G1068">
        <f t="shared" si="216"/>
        <v>44262666.725544348</v>
      </c>
      <c r="H1068">
        <v>6000000</v>
      </c>
      <c r="I1068">
        <v>0.09</v>
      </c>
      <c r="J1068">
        <f t="shared" si="214"/>
        <v>156862745.09803921</v>
      </c>
      <c r="K1068">
        <f t="shared" si="217"/>
        <v>1547.1238804904795</v>
      </c>
      <c r="L1068">
        <f t="shared" si="218"/>
        <v>17190.265338783105</v>
      </c>
      <c r="N1068">
        <v>20000000000</v>
      </c>
      <c r="O1068" s="2">
        <f t="shared" si="219"/>
        <v>8.5828938361765648</v>
      </c>
      <c r="P1068" s="2">
        <f t="shared" si="220"/>
        <v>2.2131333362772174E-3</v>
      </c>
      <c r="Q1068" s="2">
        <f t="shared" si="221"/>
        <v>2.5785398008174655E-4</v>
      </c>
      <c r="R1068">
        <v>120000</v>
      </c>
      <c r="S1068">
        <f t="shared" si="222"/>
        <v>122980.39215686274</v>
      </c>
      <c r="T1068">
        <f t="shared" si="223"/>
        <v>7473.0232502034441</v>
      </c>
      <c r="U1068">
        <f t="shared" si="224"/>
        <v>83033.591668927154</v>
      </c>
      <c r="V1068">
        <f t="shared" si="225"/>
        <v>213800550.63925102</v>
      </c>
    </row>
    <row r="1069" spans="5:22" x14ac:dyDescent="0.15">
      <c r="E1069" s="1">
        <v>44355</v>
      </c>
      <c r="F1069">
        <f t="shared" si="215"/>
        <v>171814739468.62936</v>
      </c>
      <c r="G1069">
        <f t="shared" si="216"/>
        <v>44279856.990883134</v>
      </c>
      <c r="H1069">
        <v>6000000</v>
      </c>
      <c r="I1069">
        <v>0.09</v>
      </c>
      <c r="J1069">
        <f t="shared" si="214"/>
        <v>156862745.09803921</v>
      </c>
      <c r="K1069">
        <f t="shared" si="217"/>
        <v>1546.3117004219978</v>
      </c>
      <c r="L1069">
        <f t="shared" si="218"/>
        <v>17181.241115799978</v>
      </c>
      <c r="N1069">
        <v>20000000000</v>
      </c>
      <c r="O1069" s="2">
        <f t="shared" si="219"/>
        <v>8.5907369734314685</v>
      </c>
      <c r="P1069" s="2">
        <f t="shared" si="220"/>
        <v>2.2139928495441565E-3</v>
      </c>
      <c r="Q1069" s="2">
        <f t="shared" si="221"/>
        <v>2.5771861673699962E-4</v>
      </c>
      <c r="R1069">
        <v>120000</v>
      </c>
      <c r="S1069">
        <f t="shared" si="222"/>
        <v>122980.39215686274</v>
      </c>
      <c r="T1069">
        <f t="shared" si="223"/>
        <v>7473.3948420816723</v>
      </c>
      <c r="U1069">
        <f t="shared" si="224"/>
        <v>83037.720467574138</v>
      </c>
      <c r="V1069">
        <f t="shared" si="225"/>
        <v>214006564.62307683</v>
      </c>
    </row>
    <row r="1070" spans="5:22" x14ac:dyDescent="0.15">
      <c r="E1070" s="1">
        <v>44356</v>
      </c>
      <c r="F1070">
        <f t="shared" si="215"/>
        <v>171971602213.72742</v>
      </c>
      <c r="G1070">
        <f t="shared" si="216"/>
        <v>44297038.231998935</v>
      </c>
      <c r="H1070">
        <v>6000000</v>
      </c>
      <c r="I1070">
        <v>0.09</v>
      </c>
      <c r="J1070">
        <f t="shared" si="214"/>
        <v>156862745.09803921</v>
      </c>
      <c r="K1070">
        <f t="shared" si="217"/>
        <v>1545.5006871522762</v>
      </c>
      <c r="L1070">
        <f t="shared" si="218"/>
        <v>17172.229857247516</v>
      </c>
      <c r="N1070">
        <v>20000000000</v>
      </c>
      <c r="O1070" s="2">
        <f t="shared" si="219"/>
        <v>8.5985801106863704</v>
      </c>
      <c r="P1070" s="2">
        <f t="shared" si="220"/>
        <v>2.2148519115999469E-3</v>
      </c>
      <c r="Q1070" s="2">
        <f t="shared" si="221"/>
        <v>2.5758344785871271E-4</v>
      </c>
      <c r="R1070">
        <v>120000</v>
      </c>
      <c r="S1070">
        <f t="shared" si="222"/>
        <v>122980.39215686274</v>
      </c>
      <c r="T1070">
        <f t="shared" si="223"/>
        <v>7473.7659001214561</v>
      </c>
      <c r="U1070">
        <f t="shared" si="224"/>
        <v>83041.843334682853</v>
      </c>
      <c r="V1070">
        <f t="shared" si="225"/>
        <v>214212582.73570126</v>
      </c>
    </row>
    <row r="1071" spans="5:22" x14ac:dyDescent="0.15">
      <c r="E1071" s="1">
        <v>44357</v>
      </c>
      <c r="F1071">
        <f t="shared" si="215"/>
        <v>172128464958.82547</v>
      </c>
      <c r="G1071">
        <f t="shared" si="216"/>
        <v>44314210.461856186</v>
      </c>
      <c r="H1071">
        <v>6000000</v>
      </c>
      <c r="I1071">
        <v>0.09</v>
      </c>
      <c r="J1071">
        <f t="shared" si="214"/>
        <v>156862745.09803921</v>
      </c>
      <c r="K1071">
        <f t="shared" si="217"/>
        <v>1544.6908379432714</v>
      </c>
      <c r="L1071">
        <f t="shared" si="218"/>
        <v>17163.231532703016</v>
      </c>
      <c r="N1071">
        <v>20000000000</v>
      </c>
      <c r="O1071" s="2">
        <f t="shared" si="219"/>
        <v>8.6064232479412741</v>
      </c>
      <c r="P1071" s="2">
        <f t="shared" si="220"/>
        <v>2.2157105230928092E-3</v>
      </c>
      <c r="Q1071" s="2">
        <f t="shared" si="221"/>
        <v>2.5744847299054519E-4</v>
      </c>
      <c r="R1071">
        <v>120000</v>
      </c>
      <c r="S1071">
        <f t="shared" si="222"/>
        <v>122980.39215686274</v>
      </c>
      <c r="T1071">
        <f t="shared" si="223"/>
        <v>7474.1364255755198</v>
      </c>
      <c r="U1071">
        <f t="shared" si="224"/>
        <v>83045.960284172441</v>
      </c>
      <c r="V1071">
        <f t="shared" si="225"/>
        <v>214418604.97119281</v>
      </c>
    </row>
    <row r="1072" spans="5:22" x14ac:dyDescent="0.15">
      <c r="E1072" s="1">
        <v>44358</v>
      </c>
      <c r="F1072">
        <f t="shared" si="215"/>
        <v>172285327703.92352</v>
      </c>
      <c r="G1072">
        <f t="shared" si="216"/>
        <v>44331373.693388887</v>
      </c>
      <c r="H1072">
        <v>6000000</v>
      </c>
      <c r="I1072">
        <v>0.09</v>
      </c>
      <c r="J1072">
        <f t="shared" si="214"/>
        <v>156862745.09803921</v>
      </c>
      <c r="K1072">
        <f t="shared" si="217"/>
        <v>1543.8821500658519</v>
      </c>
      <c r="L1072">
        <f t="shared" si="218"/>
        <v>17154.2461118428</v>
      </c>
      <c r="N1072">
        <v>20000000000</v>
      </c>
      <c r="O1072" s="2">
        <f t="shared" si="219"/>
        <v>8.614266385196176</v>
      </c>
      <c r="P1072" s="2">
        <f t="shared" si="220"/>
        <v>2.2165686846694443E-3</v>
      </c>
      <c r="Q1072" s="2">
        <f t="shared" si="221"/>
        <v>2.5731369167764198E-4</v>
      </c>
      <c r="R1072">
        <v>120000</v>
      </c>
      <c r="S1072">
        <f t="shared" si="222"/>
        <v>122980.39215686274</v>
      </c>
      <c r="T1072">
        <f t="shared" si="223"/>
        <v>7474.5064196925032</v>
      </c>
      <c r="U1072">
        <f t="shared" si="224"/>
        <v>83050.071329916711</v>
      </c>
      <c r="V1072">
        <f t="shared" si="225"/>
        <v>214624631.32363385</v>
      </c>
    </row>
    <row r="1073" spans="5:22" x14ac:dyDescent="0.15">
      <c r="E1073" s="1">
        <v>44359</v>
      </c>
      <c r="F1073">
        <f t="shared" si="215"/>
        <v>172442190449.02158</v>
      </c>
      <c r="G1073">
        <f t="shared" si="216"/>
        <v>44348527.939500727</v>
      </c>
      <c r="H1073">
        <v>6000000</v>
      </c>
      <c r="I1073">
        <v>0.09</v>
      </c>
      <c r="J1073">
        <f t="shared" si="214"/>
        <v>156862745.09803921</v>
      </c>
      <c r="K1073">
        <f t="shared" si="217"/>
        <v>1543.0746207997624</v>
      </c>
      <c r="L1073">
        <f t="shared" si="218"/>
        <v>17145.273564441806</v>
      </c>
      <c r="N1073">
        <v>20000000000</v>
      </c>
      <c r="O1073" s="2">
        <f t="shared" si="219"/>
        <v>8.622109522451078</v>
      </c>
      <c r="P1073" s="2">
        <f t="shared" si="220"/>
        <v>2.2174263969750364E-3</v>
      </c>
      <c r="Q1073" s="2">
        <f t="shared" si="221"/>
        <v>2.5717910346662704E-4</v>
      </c>
      <c r="R1073">
        <v>120000</v>
      </c>
      <c r="S1073">
        <f t="shared" si="222"/>
        <v>122980.39215686274</v>
      </c>
      <c r="T1073">
        <f t="shared" si="223"/>
        <v>7474.8758837169917</v>
      </c>
      <c r="U1073">
        <f t="shared" si="224"/>
        <v>83054.176485744349</v>
      </c>
      <c r="V1073">
        <f t="shared" si="225"/>
        <v>214830661.78712064</v>
      </c>
    </row>
    <row r="1074" spans="5:22" x14ac:dyDescent="0.15">
      <c r="E1074" s="1">
        <v>44360</v>
      </c>
      <c r="F1074">
        <f t="shared" si="215"/>
        <v>172599053194.11963</v>
      </c>
      <c r="G1074">
        <f t="shared" si="216"/>
        <v>44365673.21306517</v>
      </c>
      <c r="H1074">
        <v>6000000</v>
      </c>
      <c r="I1074">
        <v>0.09</v>
      </c>
      <c r="J1074">
        <f t="shared" si="214"/>
        <v>156862745.09803921</v>
      </c>
      <c r="K1074">
        <f t="shared" si="217"/>
        <v>1542.2682474335852</v>
      </c>
      <c r="L1074">
        <f t="shared" si="218"/>
        <v>17136.313860373171</v>
      </c>
      <c r="N1074">
        <v>20000000000</v>
      </c>
      <c r="O1074" s="2">
        <f t="shared" si="219"/>
        <v>8.6299526597059817</v>
      </c>
      <c r="P1074" s="2">
        <f t="shared" si="220"/>
        <v>2.2182836606532584E-3</v>
      </c>
      <c r="Q1074" s="2">
        <f t="shared" si="221"/>
        <v>2.5704470790559753E-4</v>
      </c>
      <c r="R1074">
        <v>120000</v>
      </c>
      <c r="S1074">
        <f t="shared" si="222"/>
        <v>122980.39215686274</v>
      </c>
      <c r="T1074">
        <f t="shared" si="223"/>
        <v>7475.2448188895205</v>
      </c>
      <c r="U1074">
        <f t="shared" si="224"/>
        <v>83058.275765439117</v>
      </c>
      <c r="V1074">
        <f t="shared" si="225"/>
        <v>215036696.35576326</v>
      </c>
    </row>
    <row r="1075" spans="5:22" x14ac:dyDescent="0.15">
      <c r="E1075" s="1">
        <v>44361</v>
      </c>
      <c r="F1075">
        <f t="shared" si="215"/>
        <v>172755915939.21768</v>
      </c>
      <c r="G1075">
        <f t="shared" si="216"/>
        <v>44382809.526925541</v>
      </c>
      <c r="H1075">
        <v>6000000</v>
      </c>
      <c r="I1075">
        <v>0.09</v>
      </c>
      <c r="J1075">
        <f t="shared" si="214"/>
        <v>156862745.09803921</v>
      </c>
      <c r="K1075">
        <f t="shared" si="217"/>
        <v>1541.4630272647041</v>
      </c>
      <c r="L1075">
        <f t="shared" si="218"/>
        <v>17127.366969607825</v>
      </c>
      <c r="N1075">
        <v>20000000000</v>
      </c>
      <c r="O1075" s="2">
        <f t="shared" si="219"/>
        <v>8.6377957969608836</v>
      </c>
      <c r="P1075" s="2">
        <f t="shared" si="220"/>
        <v>2.2191404763462772E-3</v>
      </c>
      <c r="Q1075" s="2">
        <f t="shared" si="221"/>
        <v>2.5691050454411737E-4</v>
      </c>
      <c r="R1075">
        <v>120000</v>
      </c>
      <c r="S1075">
        <f t="shared" si="222"/>
        <v>122980.39215686274</v>
      </c>
      <c r="T1075">
        <f t="shared" si="223"/>
        <v>7475.6132264466041</v>
      </c>
      <c r="U1075">
        <f t="shared" si="224"/>
        <v>83062.369182740047</v>
      </c>
      <c r="V1075">
        <f t="shared" si="225"/>
        <v>215242735.02368557</v>
      </c>
    </row>
    <row r="1076" spans="5:22" x14ac:dyDescent="0.15">
      <c r="E1076" s="1">
        <v>44362</v>
      </c>
      <c r="F1076">
        <f t="shared" si="215"/>
        <v>172912778684.31573</v>
      </c>
      <c r="G1076">
        <f t="shared" si="216"/>
        <v>44399936.893895149</v>
      </c>
      <c r="H1076">
        <v>6000000</v>
      </c>
      <c r="I1076">
        <v>0.09</v>
      </c>
      <c r="J1076">
        <f t="shared" si="214"/>
        <v>156862745.09803921</v>
      </c>
      <c r="K1076">
        <f t="shared" si="217"/>
        <v>1540.6589575992687</v>
      </c>
      <c r="L1076">
        <f t="shared" si="218"/>
        <v>17118.432862214097</v>
      </c>
      <c r="N1076">
        <v>20000000000</v>
      </c>
      <c r="O1076" s="2">
        <f t="shared" si="219"/>
        <v>8.6456389342157873</v>
      </c>
      <c r="P1076" s="2">
        <f t="shared" si="220"/>
        <v>2.2199968446947574E-3</v>
      </c>
      <c r="Q1076" s="2">
        <f t="shared" si="221"/>
        <v>2.567764929332114E-4</v>
      </c>
      <c r="R1076">
        <v>120000</v>
      </c>
      <c r="S1076">
        <f t="shared" si="222"/>
        <v>122980.39215686274</v>
      </c>
      <c r="T1076">
        <f t="shared" si="223"/>
        <v>7475.9811076207425</v>
      </c>
      <c r="U1076">
        <f t="shared" si="224"/>
        <v>83066.456751341582</v>
      </c>
      <c r="V1076">
        <f t="shared" si="225"/>
        <v>215448777.78502518</v>
      </c>
    </row>
    <row r="1077" spans="5:22" x14ac:dyDescent="0.15">
      <c r="E1077" s="1">
        <v>44363</v>
      </c>
      <c r="F1077">
        <f t="shared" si="215"/>
        <v>173069641429.41379</v>
      </c>
      <c r="G1077">
        <f t="shared" si="216"/>
        <v>44417055.326757364</v>
      </c>
      <c r="H1077">
        <v>6000000</v>
      </c>
      <c r="I1077">
        <v>0.09</v>
      </c>
      <c r="J1077">
        <f t="shared" si="214"/>
        <v>156862745.09803921</v>
      </c>
      <c r="K1077">
        <f t="shared" si="217"/>
        <v>1539.8560357521558</v>
      </c>
      <c r="L1077">
        <f t="shared" si="218"/>
        <v>17109.511508357285</v>
      </c>
      <c r="N1077">
        <v>20000000000</v>
      </c>
      <c r="O1077" s="2">
        <f t="shared" si="219"/>
        <v>8.6534820714706893</v>
      </c>
      <c r="P1077" s="2">
        <f t="shared" si="220"/>
        <v>2.2208527663378683E-3</v>
      </c>
      <c r="Q1077" s="2">
        <f t="shared" si="221"/>
        <v>2.5664267262535929E-4</v>
      </c>
      <c r="R1077">
        <v>120000</v>
      </c>
      <c r="S1077">
        <f t="shared" si="222"/>
        <v>122980.39215686274</v>
      </c>
      <c r="T1077">
        <f t="shared" si="223"/>
        <v>7476.3484636404446</v>
      </c>
      <c r="U1077">
        <f t="shared" si="224"/>
        <v>83070.538484893827</v>
      </c>
      <c r="V1077">
        <f t="shared" si="225"/>
        <v>215654824.6339334</v>
      </c>
    </row>
    <row r="1078" spans="5:22" x14ac:dyDescent="0.15">
      <c r="E1078" s="1">
        <v>44364</v>
      </c>
      <c r="F1078">
        <f t="shared" si="215"/>
        <v>173226504174.51184</v>
      </c>
      <c r="G1078">
        <f t="shared" si="216"/>
        <v>44434164.838265724</v>
      </c>
      <c r="H1078">
        <v>6000000</v>
      </c>
      <c r="I1078">
        <v>0.09</v>
      </c>
      <c r="J1078">
        <f t="shared" si="214"/>
        <v>156862745.09803921</v>
      </c>
      <c r="K1078">
        <f t="shared" si="217"/>
        <v>1539.0542590469363</v>
      </c>
      <c r="L1078">
        <f t="shared" si="218"/>
        <v>17100.602878299294</v>
      </c>
      <c r="N1078">
        <v>20000000000</v>
      </c>
      <c r="O1078" s="2">
        <f t="shared" si="219"/>
        <v>8.6613252087255912</v>
      </c>
      <c r="P1078" s="2">
        <f t="shared" si="220"/>
        <v>2.221708241913286E-3</v>
      </c>
      <c r="Q1078" s="2">
        <f t="shared" si="221"/>
        <v>2.5650904317448941E-4</v>
      </c>
      <c r="R1078">
        <v>120000</v>
      </c>
      <c r="S1078">
        <f t="shared" si="222"/>
        <v>122980.39215686274</v>
      </c>
      <c r="T1078">
        <f t="shared" si="223"/>
        <v>7476.7152957302405</v>
      </c>
      <c r="U1078">
        <f t="shared" si="224"/>
        <v>83074.614397002675</v>
      </c>
      <c r="V1078">
        <f t="shared" si="225"/>
        <v>215860875.56457517</v>
      </c>
    </row>
    <row r="1079" spans="5:22" x14ac:dyDescent="0.15">
      <c r="E1079" s="1">
        <v>44365</v>
      </c>
      <c r="F1079">
        <f t="shared" si="215"/>
        <v>173383366919.60989</v>
      </c>
      <c r="G1079">
        <f t="shared" si="216"/>
        <v>44451265.441144027</v>
      </c>
      <c r="H1079">
        <v>6000000</v>
      </c>
      <c r="I1079">
        <v>0.09</v>
      </c>
      <c r="J1079">
        <f t="shared" si="214"/>
        <v>156862745.09803921</v>
      </c>
      <c r="K1079">
        <f t="shared" si="217"/>
        <v>1538.2536248158367</v>
      </c>
      <c r="L1079">
        <f t="shared" si="218"/>
        <v>17091.706942398185</v>
      </c>
      <c r="N1079">
        <v>20000000000</v>
      </c>
      <c r="O1079" s="2">
        <f t="shared" si="219"/>
        <v>8.6691683459804949</v>
      </c>
      <c r="P1079" s="2">
        <f t="shared" si="220"/>
        <v>2.2225632720572013E-3</v>
      </c>
      <c r="Q1079" s="2">
        <f t="shared" si="221"/>
        <v>2.5637560413597279E-4</v>
      </c>
      <c r="R1079">
        <v>120000</v>
      </c>
      <c r="S1079">
        <f t="shared" si="222"/>
        <v>122980.39215686274</v>
      </c>
      <c r="T1079">
        <f t="shared" si="223"/>
        <v>7477.0816051107004</v>
      </c>
      <c r="U1079">
        <f t="shared" si="224"/>
        <v>83078.684501230004</v>
      </c>
      <c r="V1079">
        <f t="shared" si="225"/>
        <v>216066930.57112902</v>
      </c>
    </row>
    <row r="1080" spans="5:22" x14ac:dyDescent="0.15">
      <c r="E1080" s="1">
        <v>44366</v>
      </c>
      <c r="F1080">
        <f t="shared" si="215"/>
        <v>173540229664.70795</v>
      </c>
      <c r="G1080">
        <f t="shared" si="216"/>
        <v>44468357.148086429</v>
      </c>
      <c r="H1080">
        <v>6000000</v>
      </c>
      <c r="I1080">
        <v>0.09</v>
      </c>
      <c r="J1080">
        <f t="shared" si="214"/>
        <v>156862745.09803921</v>
      </c>
      <c r="K1080">
        <f t="shared" si="217"/>
        <v>1537.4541303997046</v>
      </c>
      <c r="L1080">
        <f t="shared" si="218"/>
        <v>17082.823671107828</v>
      </c>
      <c r="N1080">
        <v>20000000000</v>
      </c>
      <c r="O1080" s="2">
        <f t="shared" si="219"/>
        <v>8.6770114832353968</v>
      </c>
      <c r="P1080" s="2">
        <f t="shared" si="220"/>
        <v>2.2234178574043213E-3</v>
      </c>
      <c r="Q1080" s="2">
        <f t="shared" si="221"/>
        <v>2.5624235506661744E-4</v>
      </c>
      <c r="R1080">
        <v>120000</v>
      </c>
      <c r="S1080">
        <f t="shared" si="222"/>
        <v>122980.39215686274</v>
      </c>
      <c r="T1080">
        <f t="shared" si="223"/>
        <v>7477.4473929984506</v>
      </c>
      <c r="U1080">
        <f t="shared" si="224"/>
        <v>83082.748811093901</v>
      </c>
      <c r="V1080">
        <f t="shared" si="225"/>
        <v>216272989.64778712</v>
      </c>
    </row>
    <row r="1081" spans="5:22" x14ac:dyDescent="0.15">
      <c r="E1081" s="1">
        <v>44367</v>
      </c>
      <c r="F1081">
        <f t="shared" si="215"/>
        <v>173697092409.806</v>
      </c>
      <c r="G1081">
        <f t="shared" si="216"/>
        <v>44485439.971757539</v>
      </c>
      <c r="H1081">
        <v>6000000</v>
      </c>
      <c r="I1081">
        <v>0.09</v>
      </c>
      <c r="J1081">
        <f t="shared" si="214"/>
        <v>156862745.09803921</v>
      </c>
      <c r="K1081">
        <f t="shared" si="217"/>
        <v>1536.6557731479722</v>
      </c>
      <c r="L1081">
        <f t="shared" si="218"/>
        <v>17073.953034977469</v>
      </c>
      <c r="N1081">
        <v>20000000000</v>
      </c>
      <c r="O1081" s="2">
        <f t="shared" si="219"/>
        <v>8.6848546204903005</v>
      </c>
      <c r="P1081" s="2">
        <f t="shared" si="220"/>
        <v>2.2242719985878768E-3</v>
      </c>
      <c r="Q1081" s="2">
        <f t="shared" si="221"/>
        <v>2.5610929552466206E-4</v>
      </c>
      <c r="R1081">
        <v>120000</v>
      </c>
      <c r="S1081">
        <f t="shared" si="222"/>
        <v>122980.39215686274</v>
      </c>
      <c r="T1081">
        <f t="shared" si="223"/>
        <v>7477.8126606061887</v>
      </c>
      <c r="U1081">
        <f t="shared" si="224"/>
        <v>83086.807340068772</v>
      </c>
      <c r="V1081">
        <f t="shared" si="225"/>
        <v>216479052.78875509</v>
      </c>
    </row>
    <row r="1082" spans="5:22" x14ac:dyDescent="0.15">
      <c r="E1082" s="1">
        <v>44368</v>
      </c>
      <c r="F1082">
        <f t="shared" si="215"/>
        <v>173853955154.90405</v>
      </c>
      <c r="G1082">
        <f t="shared" si="216"/>
        <v>44502513.924792513</v>
      </c>
      <c r="H1082">
        <v>6000000</v>
      </c>
      <c r="I1082">
        <v>0.09</v>
      </c>
      <c r="J1082">
        <f t="shared" si="214"/>
        <v>156862745.09803921</v>
      </c>
      <c r="K1082">
        <f t="shared" si="217"/>
        <v>1535.8585504186221</v>
      </c>
      <c r="L1082">
        <f t="shared" si="218"/>
        <v>17065.095004651357</v>
      </c>
      <c r="N1082">
        <v>20000000000</v>
      </c>
      <c r="O1082" s="2">
        <f t="shared" si="219"/>
        <v>8.6926977577452025</v>
      </c>
      <c r="P1082" s="2">
        <f t="shared" si="220"/>
        <v>2.2251256962396255E-3</v>
      </c>
      <c r="Q1082" s="2">
        <f t="shared" si="221"/>
        <v>2.5597642506977033E-4</v>
      </c>
      <c r="R1082">
        <v>120000</v>
      </c>
      <c r="S1082">
        <f t="shared" si="222"/>
        <v>122980.39215686274</v>
      </c>
      <c r="T1082">
        <f t="shared" si="223"/>
        <v>7478.1774091427023</v>
      </c>
      <c r="U1082">
        <f t="shared" si="224"/>
        <v>83090.860101585582</v>
      </c>
      <c r="V1082">
        <f t="shared" si="225"/>
        <v>216685119.98825201</v>
      </c>
    </row>
    <row r="1083" spans="5:22" x14ac:dyDescent="0.15">
      <c r="E1083" s="1">
        <v>44369</v>
      </c>
      <c r="F1083">
        <f t="shared" si="215"/>
        <v>174010817900.00211</v>
      </c>
      <c r="G1083">
        <f t="shared" si="216"/>
        <v>44519579.019797161</v>
      </c>
      <c r="H1083">
        <v>6000000</v>
      </c>
      <c r="I1083">
        <v>0.09</v>
      </c>
      <c r="J1083">
        <f t="shared" si="214"/>
        <v>156862745.09803921</v>
      </c>
      <c r="K1083">
        <f t="shared" si="217"/>
        <v>1535.062459578151</v>
      </c>
      <c r="L1083">
        <f t="shared" si="218"/>
        <v>17056.249550868346</v>
      </c>
      <c r="N1083">
        <v>20000000000</v>
      </c>
      <c r="O1083" s="2">
        <f t="shared" si="219"/>
        <v>8.7005408950001044</v>
      </c>
      <c r="P1083" s="2">
        <f t="shared" si="220"/>
        <v>2.225978950989858E-3</v>
      </c>
      <c r="Q1083" s="2">
        <f t="shared" si="221"/>
        <v>2.5584374326302514E-4</v>
      </c>
      <c r="R1083">
        <v>120000</v>
      </c>
      <c r="S1083">
        <f t="shared" si="222"/>
        <v>122980.39215686274</v>
      </c>
      <c r="T1083">
        <f t="shared" si="223"/>
        <v>7478.5416398128837</v>
      </c>
      <c r="U1083">
        <f t="shared" si="224"/>
        <v>83094.90710903205</v>
      </c>
      <c r="V1083">
        <f t="shared" si="225"/>
        <v>216891191.24051046</v>
      </c>
    </row>
    <row r="1084" spans="5:22" x14ac:dyDescent="0.15">
      <c r="E1084" s="1">
        <v>44370</v>
      </c>
      <c r="F1084">
        <f t="shared" si="215"/>
        <v>174167680645.10016</v>
      </c>
      <c r="G1084">
        <f t="shared" si="216"/>
        <v>44536635.269348033</v>
      </c>
      <c r="H1084">
        <v>6000000</v>
      </c>
      <c r="I1084">
        <v>0.09</v>
      </c>
      <c r="J1084">
        <f t="shared" si="214"/>
        <v>156862745.09803921</v>
      </c>
      <c r="K1084">
        <f t="shared" si="217"/>
        <v>1534.2674980015349</v>
      </c>
      <c r="L1084">
        <f t="shared" si="218"/>
        <v>17047.4166444615</v>
      </c>
      <c r="N1084">
        <v>20000000000</v>
      </c>
      <c r="O1084" s="2">
        <f t="shared" si="219"/>
        <v>8.7083840322550081</v>
      </c>
      <c r="P1084" s="2">
        <f t="shared" si="220"/>
        <v>2.2268317634674016E-3</v>
      </c>
      <c r="Q1084" s="2">
        <f t="shared" si="221"/>
        <v>2.5571124966692249E-4</v>
      </c>
      <c r="R1084">
        <v>120000</v>
      </c>
      <c r="S1084">
        <f t="shared" si="222"/>
        <v>122980.39215686274</v>
      </c>
      <c r="T1084">
        <f t="shared" si="223"/>
        <v>7478.9053538177413</v>
      </c>
      <c r="U1084">
        <f t="shared" si="224"/>
        <v>83098.94837575269</v>
      </c>
      <c r="V1084">
        <f t="shared" si="225"/>
        <v>217097266.53977636</v>
      </c>
    </row>
    <row r="1085" spans="5:22" x14ac:dyDescent="0.15">
      <c r="E1085" s="1">
        <v>44371</v>
      </c>
      <c r="F1085">
        <f t="shared" si="215"/>
        <v>174324543390.19821</v>
      </c>
      <c r="G1085">
        <f t="shared" si="216"/>
        <v>44553682.685992494</v>
      </c>
      <c r="H1085">
        <v>6000000</v>
      </c>
      <c r="I1085">
        <v>0.09</v>
      </c>
      <c r="J1085">
        <f t="shared" si="214"/>
        <v>156862745.09803921</v>
      </c>
      <c r="K1085">
        <f t="shared" si="217"/>
        <v>1533.4736630721945</v>
      </c>
      <c r="L1085">
        <f t="shared" si="218"/>
        <v>17038.59625635772</v>
      </c>
      <c r="N1085">
        <v>20000000000</v>
      </c>
      <c r="O1085" s="2">
        <f t="shared" si="219"/>
        <v>8.7162271695099101</v>
      </c>
      <c r="P1085" s="2">
        <f t="shared" si="220"/>
        <v>2.2276841342996245E-3</v>
      </c>
      <c r="Q1085" s="2">
        <f t="shared" si="221"/>
        <v>2.5557894384536575E-4</v>
      </c>
      <c r="R1085">
        <v>120000</v>
      </c>
      <c r="S1085">
        <f t="shared" si="222"/>
        <v>122980.39215686274</v>
      </c>
      <c r="T1085">
        <f t="shared" si="223"/>
        <v>7479.2685523544251</v>
      </c>
      <c r="U1085">
        <f t="shared" si="224"/>
        <v>83102.983915049175</v>
      </c>
      <c r="V1085">
        <f t="shared" si="225"/>
        <v>217303345.88030899</v>
      </c>
    </row>
    <row r="1086" spans="5:22" x14ac:dyDescent="0.15">
      <c r="E1086" s="1">
        <v>44372</v>
      </c>
      <c r="F1086">
        <f t="shared" si="215"/>
        <v>174481406135.29626</v>
      </c>
      <c r="G1086">
        <f t="shared" si="216"/>
        <v>44570721.282248855</v>
      </c>
      <c r="H1086">
        <v>6000000</v>
      </c>
      <c r="I1086">
        <v>0.09</v>
      </c>
      <c r="J1086">
        <f t="shared" si="214"/>
        <v>156862745.09803921</v>
      </c>
      <c r="K1086">
        <f t="shared" si="217"/>
        <v>1532.6809521819598</v>
      </c>
      <c r="L1086">
        <f t="shared" si="218"/>
        <v>17029.78835757733</v>
      </c>
      <c r="N1086">
        <v>20000000000</v>
      </c>
      <c r="O1086" s="2">
        <f t="shared" si="219"/>
        <v>8.7240703067648138</v>
      </c>
      <c r="P1086" s="2">
        <f t="shared" si="220"/>
        <v>2.2285360641124429E-3</v>
      </c>
      <c r="Q1086" s="2">
        <f t="shared" si="221"/>
        <v>2.5544682536365995E-4</v>
      </c>
      <c r="R1086">
        <v>120000</v>
      </c>
      <c r="S1086">
        <f t="shared" si="222"/>
        <v>122980.39215686274</v>
      </c>
      <c r="T1086">
        <f t="shared" si="223"/>
        <v>7479.6312366162356</v>
      </c>
      <c r="U1086">
        <f t="shared" si="224"/>
        <v>83107.013740180395</v>
      </c>
      <c r="V1086">
        <f t="shared" si="225"/>
        <v>217509429.25638092</v>
      </c>
    </row>
    <row r="1087" spans="5:22" x14ac:dyDescent="0.15">
      <c r="E1087" s="1">
        <v>44373</v>
      </c>
      <c r="F1087">
        <f t="shared" si="215"/>
        <v>174638268880.39432</v>
      </c>
      <c r="G1087">
        <f t="shared" si="216"/>
        <v>44587751.070606433</v>
      </c>
      <c r="H1087">
        <v>6000000</v>
      </c>
      <c r="I1087">
        <v>0.09</v>
      </c>
      <c r="J1087">
        <f t="shared" si="214"/>
        <v>156862745.09803921</v>
      </c>
      <c r="K1087">
        <f t="shared" si="217"/>
        <v>1531.889362731036</v>
      </c>
      <c r="L1087">
        <f t="shared" si="218"/>
        <v>17020.992919233733</v>
      </c>
      <c r="N1087">
        <v>20000000000</v>
      </c>
      <c r="O1087" s="2">
        <f t="shared" si="219"/>
        <v>8.7319134440197157</v>
      </c>
      <c r="P1087" s="2">
        <f t="shared" si="220"/>
        <v>2.2293875535303216E-3</v>
      </c>
      <c r="Q1087" s="2">
        <f t="shared" si="221"/>
        <v>2.5531489378850602E-4</v>
      </c>
      <c r="R1087">
        <v>120000</v>
      </c>
      <c r="S1087">
        <f t="shared" si="222"/>
        <v>122980.39215686274</v>
      </c>
      <c r="T1087">
        <f t="shared" si="223"/>
        <v>7479.9934077926382</v>
      </c>
      <c r="U1087">
        <f t="shared" si="224"/>
        <v>83111.037864362646</v>
      </c>
      <c r="V1087">
        <f t="shared" si="225"/>
        <v>217715516.66227797</v>
      </c>
    </row>
    <row r="1088" spans="5:22" x14ac:dyDescent="0.15">
      <c r="E1088" s="1">
        <v>44374</v>
      </c>
      <c r="F1088">
        <f t="shared" si="215"/>
        <v>174795131625.49237</v>
      </c>
      <c r="G1088">
        <f t="shared" si="216"/>
        <v>44604772.063525669</v>
      </c>
      <c r="H1088">
        <v>6000000</v>
      </c>
      <c r="I1088">
        <v>0.09</v>
      </c>
      <c r="J1088">
        <f t="shared" si="214"/>
        <v>156862745.09803921</v>
      </c>
      <c r="K1088">
        <f t="shared" si="217"/>
        <v>1531.0988921279697</v>
      </c>
      <c r="L1088">
        <f t="shared" si="218"/>
        <v>17012.209912532999</v>
      </c>
      <c r="N1088">
        <v>20000000000</v>
      </c>
      <c r="O1088" s="2">
        <f t="shared" si="219"/>
        <v>8.7397565812746194</v>
      </c>
      <c r="P1088" s="2">
        <f t="shared" si="220"/>
        <v>2.2302386031762835E-3</v>
      </c>
      <c r="Q1088" s="2">
        <f t="shared" si="221"/>
        <v>2.5518314868799494E-4</v>
      </c>
      <c r="R1088">
        <v>120000</v>
      </c>
      <c r="S1088">
        <f t="shared" si="222"/>
        <v>122980.39215686274</v>
      </c>
      <c r="T1088">
        <f t="shared" si="223"/>
        <v>7480.3550670692885</v>
      </c>
      <c r="U1088">
        <f t="shared" si="224"/>
        <v>83115.05630076988</v>
      </c>
      <c r="V1088">
        <f t="shared" si="225"/>
        <v>217921608.09229919</v>
      </c>
    </row>
    <row r="1089" spans="5:22" x14ac:dyDescent="0.15">
      <c r="E1089" s="1">
        <v>44375</v>
      </c>
      <c r="F1089">
        <f t="shared" si="215"/>
        <v>174951994370.59042</v>
      </c>
      <c r="G1089">
        <f t="shared" si="216"/>
        <v>44621784.2734382</v>
      </c>
      <c r="H1089">
        <v>6000000</v>
      </c>
      <c r="I1089">
        <v>0.09</v>
      </c>
      <c r="J1089">
        <f t="shared" si="214"/>
        <v>156862745.09803921</v>
      </c>
      <c r="K1089">
        <f t="shared" si="217"/>
        <v>1530.3095377896129</v>
      </c>
      <c r="L1089">
        <f t="shared" si="218"/>
        <v>17003.439308773479</v>
      </c>
      <c r="N1089">
        <v>20000000000</v>
      </c>
      <c r="O1089" s="2">
        <f t="shared" si="219"/>
        <v>8.7475997185295213</v>
      </c>
      <c r="P1089" s="2">
        <f t="shared" si="220"/>
        <v>2.2310892136719099E-3</v>
      </c>
      <c r="Q1089" s="2">
        <f t="shared" si="221"/>
        <v>2.5505158963160218E-4</v>
      </c>
      <c r="R1089">
        <v>120000</v>
      </c>
      <c r="S1089">
        <f t="shared" si="222"/>
        <v>122980.39215686274</v>
      </c>
      <c r="T1089">
        <f t="shared" si="223"/>
        <v>7480.7162156280374</v>
      </c>
      <c r="U1089">
        <f t="shared" si="224"/>
        <v>83119.069062533745</v>
      </c>
      <c r="V1089">
        <f t="shared" si="225"/>
        <v>218127703.54075682</v>
      </c>
    </row>
    <row r="1090" spans="5:22" x14ac:dyDescent="0.15">
      <c r="E1090" s="1">
        <v>44376</v>
      </c>
      <c r="F1090">
        <f t="shared" si="215"/>
        <v>175108857115.68848</v>
      </c>
      <c r="G1090">
        <f t="shared" si="216"/>
        <v>44638787.71274697</v>
      </c>
      <c r="H1090">
        <v>6000000</v>
      </c>
      <c r="I1090">
        <v>0.09</v>
      </c>
      <c r="J1090">
        <f t="shared" si="214"/>
        <v>156862745.09803921</v>
      </c>
      <c r="K1090">
        <f t="shared" si="217"/>
        <v>1529.5212971410911</v>
      </c>
      <c r="L1090">
        <f t="shared" si="218"/>
        <v>16994.681079345457</v>
      </c>
      <c r="N1090">
        <v>20000000000</v>
      </c>
      <c r="O1090" s="2">
        <f t="shared" si="219"/>
        <v>8.7554428557844233</v>
      </c>
      <c r="P1090" s="2">
        <f t="shared" si="220"/>
        <v>2.2319393856373485E-3</v>
      </c>
      <c r="Q1090" s="2">
        <f t="shared" si="221"/>
        <v>2.5492021619018186E-4</v>
      </c>
      <c r="R1090">
        <v>120000</v>
      </c>
      <c r="S1090">
        <f t="shared" si="222"/>
        <v>122980.39215686274</v>
      </c>
      <c r="T1090">
        <f t="shared" si="223"/>
        <v>7481.0768546469526</v>
      </c>
      <c r="U1090">
        <f t="shared" si="224"/>
        <v>83123.076162743921</v>
      </c>
      <c r="V1090">
        <f t="shared" si="225"/>
        <v>218333803.00197622</v>
      </c>
    </row>
    <row r="1091" spans="5:22" x14ac:dyDescent="0.15">
      <c r="E1091" s="1">
        <v>44377</v>
      </c>
      <c r="F1091">
        <f t="shared" si="215"/>
        <v>175265719860.78653</v>
      </c>
      <c r="G1091">
        <f t="shared" si="216"/>
        <v>44655782.393826313</v>
      </c>
      <c r="H1091">
        <v>6000000</v>
      </c>
      <c r="I1091">
        <v>0.09</v>
      </c>
      <c r="J1091">
        <f t="shared" si="214"/>
        <v>156862745.09803921</v>
      </c>
      <c r="K1091">
        <f t="shared" si="217"/>
        <v>1528.734167615768</v>
      </c>
      <c r="L1091">
        <f t="shared" si="218"/>
        <v>16985.935195730755</v>
      </c>
      <c r="N1091">
        <v>20000000000</v>
      </c>
      <c r="O1091" s="2">
        <f t="shared" si="219"/>
        <v>8.763285993039327</v>
      </c>
      <c r="P1091" s="2">
        <f t="shared" si="220"/>
        <v>2.2327891196913157E-3</v>
      </c>
      <c r="Q1091" s="2">
        <f t="shared" si="221"/>
        <v>2.5478902793596133E-4</v>
      </c>
      <c r="R1091">
        <v>120000</v>
      </c>
      <c r="S1091">
        <f t="shared" si="222"/>
        <v>122980.39215686274</v>
      </c>
      <c r="T1091">
        <f t="shared" si="223"/>
        <v>7481.43698530033</v>
      </c>
      <c r="U1091">
        <f t="shared" si="224"/>
        <v>83127.077614448121</v>
      </c>
      <c r="V1091">
        <f t="shared" si="225"/>
        <v>218539906.47029585</v>
      </c>
    </row>
    <row r="1092" spans="5:22" x14ac:dyDescent="0.15">
      <c r="E1092" s="1">
        <v>44378</v>
      </c>
      <c r="F1092">
        <f t="shared" si="215"/>
        <v>175422582605.88458</v>
      </c>
      <c r="G1092">
        <f t="shared" si="216"/>
        <v>44672768.329022042</v>
      </c>
      <c r="H1092">
        <v>6000000</v>
      </c>
      <c r="I1092">
        <v>0.09</v>
      </c>
      <c r="J1092">
        <f t="shared" si="214"/>
        <v>156862745.09803921</v>
      </c>
      <c r="K1092">
        <f t="shared" si="217"/>
        <v>1527.9481466552124</v>
      </c>
      <c r="L1092">
        <f t="shared" si="218"/>
        <v>16977.20162950236</v>
      </c>
      <c r="N1092">
        <v>20000000000</v>
      </c>
      <c r="O1092" s="2">
        <f t="shared" si="219"/>
        <v>8.7711291302942289</v>
      </c>
      <c r="P1092" s="2">
        <f t="shared" si="220"/>
        <v>2.2336384164511019E-3</v>
      </c>
      <c r="Q1092" s="2">
        <f t="shared" si="221"/>
        <v>2.546580244425354E-4</v>
      </c>
      <c r="R1092">
        <v>120000</v>
      </c>
      <c r="S1092">
        <f t="shared" si="222"/>
        <v>122980.39215686274</v>
      </c>
      <c r="T1092">
        <f t="shared" si="223"/>
        <v>7481.7966087587165</v>
      </c>
      <c r="U1092">
        <f t="shared" si="224"/>
        <v>83131.07343065241</v>
      </c>
      <c r="V1092">
        <f t="shared" si="225"/>
        <v>218746013.94006717</v>
      </c>
    </row>
    <row r="1093" spans="5:22" x14ac:dyDescent="0.15">
      <c r="E1093" s="1">
        <v>44379</v>
      </c>
      <c r="F1093">
        <f t="shared" si="215"/>
        <v>175579445350.98264</v>
      </c>
      <c r="G1093">
        <f t="shared" si="216"/>
        <v>44689745.530651547</v>
      </c>
      <c r="H1093">
        <v>6000000</v>
      </c>
      <c r="I1093">
        <v>0.09</v>
      </c>
      <c r="J1093">
        <f t="shared" si="214"/>
        <v>156862745.09803921</v>
      </c>
      <c r="K1093">
        <f t="shared" si="217"/>
        <v>1527.1632317091644</v>
      </c>
      <c r="L1093">
        <f t="shared" si="218"/>
        <v>16968.480352324048</v>
      </c>
      <c r="N1093">
        <v>20000000000</v>
      </c>
      <c r="O1093" s="2">
        <f t="shared" si="219"/>
        <v>8.7789722675491326</v>
      </c>
      <c r="P1093" s="2">
        <f t="shared" si="220"/>
        <v>2.2344872765325775E-3</v>
      </c>
      <c r="Q1093" s="2">
        <f t="shared" si="221"/>
        <v>2.5452720528486078E-4</v>
      </c>
      <c r="R1093">
        <v>120000</v>
      </c>
      <c r="S1093">
        <f t="shared" si="222"/>
        <v>122980.39215686274</v>
      </c>
      <c r="T1093">
        <f t="shared" si="223"/>
        <v>7482.1557261889147</v>
      </c>
      <c r="U1093">
        <f t="shared" si="224"/>
        <v>83135.063624321279</v>
      </c>
      <c r="V1093">
        <f t="shared" si="225"/>
        <v>218952125.4056547</v>
      </c>
    </row>
    <row r="1094" spans="5:22" x14ac:dyDescent="0.15">
      <c r="E1094" s="1">
        <v>44380</v>
      </c>
      <c r="F1094">
        <f t="shared" si="215"/>
        <v>175736308096.08069</v>
      </c>
      <c r="G1094">
        <f t="shared" si="216"/>
        <v>44706714.011003874</v>
      </c>
      <c r="H1094">
        <v>6000000</v>
      </c>
      <c r="I1094">
        <v>0.09</v>
      </c>
      <c r="J1094">
        <f t="shared" si="214"/>
        <v>156862745.09803921</v>
      </c>
      <c r="K1094">
        <f t="shared" si="217"/>
        <v>1526.3794202355023</v>
      </c>
      <c r="L1094">
        <f t="shared" si="218"/>
        <v>16959.771335950027</v>
      </c>
      <c r="N1094">
        <v>20000000000</v>
      </c>
      <c r="O1094" s="2">
        <f t="shared" si="219"/>
        <v>8.7868154048040346</v>
      </c>
      <c r="P1094" s="2">
        <f t="shared" si="220"/>
        <v>2.2353357005501936E-3</v>
      </c>
      <c r="Q1094" s="2">
        <f t="shared" si="221"/>
        <v>2.5439657003925039E-4</v>
      </c>
      <c r="R1094">
        <v>120000</v>
      </c>
      <c r="S1094">
        <f t="shared" si="222"/>
        <v>122980.39215686274</v>
      </c>
      <c r="T1094">
        <f t="shared" si="223"/>
        <v>7482.5143387540056</v>
      </c>
      <c r="U1094">
        <f t="shared" si="224"/>
        <v>83139.048208377848</v>
      </c>
      <c r="V1094">
        <f t="shared" si="225"/>
        <v>219158240.86143589</v>
      </c>
    </row>
    <row r="1095" spans="5:22" x14ac:dyDescent="0.15">
      <c r="E1095" s="1">
        <v>44381</v>
      </c>
      <c r="F1095">
        <f t="shared" si="215"/>
        <v>175893170841.17874</v>
      </c>
      <c r="G1095">
        <f t="shared" si="216"/>
        <v>44723673.782339826</v>
      </c>
      <c r="H1095">
        <v>6000000</v>
      </c>
      <c r="I1095">
        <v>0.09</v>
      </c>
      <c r="J1095">
        <f t="shared" si="214"/>
        <v>156862745.09803921</v>
      </c>
      <c r="K1095">
        <f t="shared" si="217"/>
        <v>1525.5967097002087</v>
      </c>
      <c r="L1095">
        <f t="shared" si="218"/>
        <v>16951.074552224542</v>
      </c>
      <c r="N1095">
        <v>20000000000</v>
      </c>
      <c r="O1095" s="2">
        <f t="shared" si="219"/>
        <v>8.7946585420589365</v>
      </c>
      <c r="P1095" s="2">
        <f t="shared" si="220"/>
        <v>2.2361836891169914E-3</v>
      </c>
      <c r="Q1095" s="2">
        <f t="shared" si="221"/>
        <v>2.5426611828336808E-4</v>
      </c>
      <c r="R1095">
        <v>120000</v>
      </c>
      <c r="S1095">
        <f t="shared" si="222"/>
        <v>122980.39215686274</v>
      </c>
      <c r="T1095">
        <f t="shared" si="223"/>
        <v>7482.8724476133648</v>
      </c>
      <c r="U1095">
        <f t="shared" si="224"/>
        <v>83143.027195704053</v>
      </c>
      <c r="V1095">
        <f t="shared" si="225"/>
        <v>219364360.30180115</v>
      </c>
    </row>
    <row r="1096" spans="5:22" x14ac:dyDescent="0.15">
      <c r="E1096" s="1">
        <v>44382</v>
      </c>
      <c r="F1096">
        <f t="shared" si="215"/>
        <v>176050033586.27679</v>
      </c>
      <c r="G1096">
        <f t="shared" si="216"/>
        <v>44740624.856892049</v>
      </c>
      <c r="H1096">
        <v>6000000</v>
      </c>
      <c r="I1096">
        <v>0.09</v>
      </c>
      <c r="J1096">
        <f t="shared" ref="J1096:J1159" si="226">H1096/0.51*1.2/I1096</f>
        <v>156862745.09803921</v>
      </c>
      <c r="K1096">
        <f t="shared" si="217"/>
        <v>1524.8150975773381</v>
      </c>
      <c r="L1096">
        <f t="shared" si="218"/>
        <v>16942.389973081536</v>
      </c>
      <c r="N1096">
        <v>20000000000</v>
      </c>
      <c r="O1096" s="2">
        <f t="shared" si="219"/>
        <v>8.8025016793138402</v>
      </c>
      <c r="P1096" s="2">
        <f t="shared" si="220"/>
        <v>2.2370312428446025E-3</v>
      </c>
      <c r="Q1096" s="2">
        <f t="shared" si="221"/>
        <v>2.5413584959622302E-4</v>
      </c>
      <c r="R1096">
        <v>120000</v>
      </c>
      <c r="S1096">
        <f t="shared" si="222"/>
        <v>122980.39215686274</v>
      </c>
      <c r="T1096">
        <f t="shared" si="223"/>
        <v>7483.2300539226717</v>
      </c>
      <c r="U1096">
        <f t="shared" si="224"/>
        <v>83147.000599140796</v>
      </c>
      <c r="V1096">
        <f t="shared" si="225"/>
        <v>219570483.72115371</v>
      </c>
    </row>
    <row r="1097" spans="5:22" x14ac:dyDescent="0.15">
      <c r="E1097" s="1">
        <v>44383</v>
      </c>
      <c r="F1097">
        <f t="shared" si="215"/>
        <v>176206896331.37485</v>
      </c>
      <c r="G1097">
        <f t="shared" si="216"/>
        <v>44757567.246865131</v>
      </c>
      <c r="H1097">
        <v>6000000</v>
      </c>
      <c r="I1097">
        <v>0.09</v>
      </c>
      <c r="J1097">
        <f t="shared" si="226"/>
        <v>156862745.09803921</v>
      </c>
      <c r="K1097">
        <f t="shared" si="217"/>
        <v>1524.0345813489846</v>
      </c>
      <c r="L1097">
        <f t="shared" si="218"/>
        <v>16933.717570544275</v>
      </c>
      <c r="N1097">
        <v>20000000000</v>
      </c>
      <c r="O1097" s="2">
        <f t="shared" si="219"/>
        <v>8.8103448165687421</v>
      </c>
      <c r="P1097" s="2">
        <f t="shared" si="220"/>
        <v>2.2378783623432565E-3</v>
      </c>
      <c r="Q1097" s="2">
        <f t="shared" si="221"/>
        <v>2.5400576355816409E-4</v>
      </c>
      <c r="R1097">
        <v>120000</v>
      </c>
      <c r="S1097">
        <f t="shared" si="222"/>
        <v>122980.39215686274</v>
      </c>
      <c r="T1097">
        <f t="shared" si="223"/>
        <v>7483.5871588339296</v>
      </c>
      <c r="U1097">
        <f t="shared" si="224"/>
        <v>83150.968431488116</v>
      </c>
      <c r="V1097">
        <f t="shared" si="225"/>
        <v>219776611.11390972</v>
      </c>
    </row>
    <row r="1098" spans="5:22" x14ac:dyDescent="0.15">
      <c r="E1098" s="1">
        <v>44384</v>
      </c>
      <c r="F1098">
        <f t="shared" si="215"/>
        <v>176363759076.4729</v>
      </c>
      <c r="G1098">
        <f t="shared" si="216"/>
        <v>44774500.964435674</v>
      </c>
      <c r="H1098">
        <v>6000000</v>
      </c>
      <c r="I1098">
        <v>0.09</v>
      </c>
      <c r="J1098">
        <f t="shared" si="226"/>
        <v>156862745.09803921</v>
      </c>
      <c r="K1098">
        <f t="shared" si="217"/>
        <v>1523.2551585052477</v>
      </c>
      <c r="L1098">
        <f t="shared" si="218"/>
        <v>16925.057316724975</v>
      </c>
      <c r="N1098">
        <v>20000000000</v>
      </c>
      <c r="O1098" s="2">
        <f t="shared" si="219"/>
        <v>8.8181879538236458</v>
      </c>
      <c r="P1098" s="2">
        <f t="shared" si="220"/>
        <v>2.2387250482217838E-3</v>
      </c>
      <c r="Q1098" s="2">
        <f t="shared" si="221"/>
        <v>2.5387585975087464E-4</v>
      </c>
      <c r="R1098">
        <v>120000</v>
      </c>
      <c r="S1098">
        <f t="shared" si="222"/>
        <v>122980.39215686274</v>
      </c>
      <c r="T1098">
        <f t="shared" si="223"/>
        <v>7483.9437634954793</v>
      </c>
      <c r="U1098">
        <f t="shared" si="224"/>
        <v>83154.930705505321</v>
      </c>
      <c r="V1098">
        <f t="shared" si="225"/>
        <v>219982742.47449809</v>
      </c>
    </row>
    <row r="1099" spans="5:22" x14ac:dyDescent="0.15">
      <c r="E1099" s="1">
        <v>44385</v>
      </c>
      <c r="F1099">
        <f t="shared" si="215"/>
        <v>176520621821.57095</v>
      </c>
      <c r="G1099">
        <f t="shared" si="216"/>
        <v>44791426.021752402</v>
      </c>
      <c r="H1099">
        <v>6000000</v>
      </c>
      <c r="I1099">
        <v>0.09</v>
      </c>
      <c r="J1099">
        <f t="shared" si="226"/>
        <v>156862745.09803921</v>
      </c>
      <c r="K1099">
        <f t="shared" si="217"/>
        <v>1522.4768265442012</v>
      </c>
      <c r="L1099">
        <f t="shared" si="218"/>
        <v>16916.40918382446</v>
      </c>
      <c r="N1099">
        <v>20000000000</v>
      </c>
      <c r="O1099" s="2">
        <f t="shared" si="219"/>
        <v>8.8260310910785478</v>
      </c>
      <c r="P1099" s="2">
        <f t="shared" si="220"/>
        <v>2.2395713010876202E-3</v>
      </c>
      <c r="Q1099" s="2">
        <f t="shared" si="221"/>
        <v>2.5374613775736688E-4</v>
      </c>
      <c r="R1099">
        <v>120000</v>
      </c>
      <c r="S1099">
        <f t="shared" si="222"/>
        <v>122980.39215686274</v>
      </c>
      <c r="T1099">
        <f t="shared" si="223"/>
        <v>7484.2998690520099</v>
      </c>
      <c r="U1099">
        <f t="shared" si="224"/>
        <v>83158.887433911223</v>
      </c>
      <c r="V1099">
        <f t="shared" si="225"/>
        <v>220188877.79736048</v>
      </c>
    </row>
    <row r="1100" spans="5:22" x14ac:dyDescent="0.15">
      <c r="E1100" s="1">
        <v>44386</v>
      </c>
      <c r="F1100">
        <f t="shared" si="215"/>
        <v>176677484566.66901</v>
      </c>
      <c r="G1100">
        <f t="shared" si="216"/>
        <v>44808342.430936225</v>
      </c>
      <c r="H1100">
        <v>6000000</v>
      </c>
      <c r="I1100">
        <v>0.09</v>
      </c>
      <c r="J1100">
        <f t="shared" si="226"/>
        <v>156862745.09803921</v>
      </c>
      <c r="K1100">
        <f t="shared" si="217"/>
        <v>1521.6995829718594</v>
      </c>
      <c r="L1100">
        <f t="shared" si="218"/>
        <v>16907.77314413177</v>
      </c>
      <c r="N1100">
        <v>20000000000</v>
      </c>
      <c r="O1100" s="2">
        <f t="shared" si="219"/>
        <v>8.8338742283334497</v>
      </c>
      <c r="P1100" s="2">
        <f t="shared" si="220"/>
        <v>2.2404171215468114E-3</v>
      </c>
      <c r="Q1100" s="2">
        <f t="shared" si="221"/>
        <v>2.5361659716197657E-4</v>
      </c>
      <c r="R1100">
        <v>120000</v>
      </c>
      <c r="S1100">
        <f t="shared" si="222"/>
        <v>122980.39215686274</v>
      </c>
      <c r="T1100">
        <f t="shared" si="223"/>
        <v>7484.6554766445806</v>
      </c>
      <c r="U1100">
        <f t="shared" si="224"/>
        <v>83162.838629384234</v>
      </c>
      <c r="V1100">
        <f t="shared" si="225"/>
        <v>220395017.07695127</v>
      </c>
    </row>
    <row r="1101" spans="5:22" x14ac:dyDescent="0.15">
      <c r="E1101" s="1">
        <v>44387</v>
      </c>
      <c r="F1101">
        <f t="shared" si="215"/>
        <v>176834347311.76706</v>
      </c>
      <c r="G1101">
        <f t="shared" si="216"/>
        <v>44825250.204080358</v>
      </c>
      <c r="H1101">
        <v>6000000</v>
      </c>
      <c r="I1101">
        <v>0.09</v>
      </c>
      <c r="J1101">
        <f t="shared" si="226"/>
        <v>156862745.09803921</v>
      </c>
      <c r="K1101">
        <f t="shared" si="217"/>
        <v>1520.9234253021464</v>
      </c>
      <c r="L1101">
        <f t="shared" si="218"/>
        <v>16899.149170023848</v>
      </c>
      <c r="N1101">
        <v>20000000000</v>
      </c>
      <c r="O1101" s="2">
        <f t="shared" si="219"/>
        <v>8.8417173655883534</v>
      </c>
      <c r="P1101" s="2">
        <f t="shared" si="220"/>
        <v>2.2412625102040179E-3</v>
      </c>
      <c r="Q1101" s="2">
        <f t="shared" si="221"/>
        <v>2.5348723755035774E-4</v>
      </c>
      <c r="R1101">
        <v>120000</v>
      </c>
      <c r="S1101">
        <f t="shared" si="222"/>
        <v>122980.39215686274</v>
      </c>
      <c r="T1101">
        <f t="shared" si="223"/>
        <v>7485.0105874106312</v>
      </c>
      <c r="U1101">
        <f t="shared" si="224"/>
        <v>83166.784304562578</v>
      </c>
      <c r="V1101">
        <f t="shared" si="225"/>
        <v>220601160.30773753</v>
      </c>
    </row>
    <row r="1102" spans="5:22" x14ac:dyDescent="0.15">
      <c r="E1102" s="1">
        <v>44388</v>
      </c>
      <c r="F1102">
        <f t="shared" si="215"/>
        <v>176991210056.86511</v>
      </c>
      <c r="G1102">
        <f t="shared" si="216"/>
        <v>44842149.353250384</v>
      </c>
      <c r="H1102">
        <v>6000000</v>
      </c>
      <c r="I1102">
        <v>0.09</v>
      </c>
      <c r="J1102">
        <f t="shared" si="226"/>
        <v>156862745.09803921</v>
      </c>
      <c r="K1102">
        <f t="shared" si="217"/>
        <v>1520.1483510568628</v>
      </c>
      <c r="L1102">
        <f t="shared" si="218"/>
        <v>16890.537233965144</v>
      </c>
      <c r="N1102">
        <v>20000000000</v>
      </c>
      <c r="O1102" s="2">
        <f t="shared" si="219"/>
        <v>8.8495605028432553</v>
      </c>
      <c r="P1102" s="2">
        <f t="shared" si="220"/>
        <v>2.2421074676625191E-3</v>
      </c>
      <c r="Q1102" s="2">
        <f t="shared" si="221"/>
        <v>2.5335805850947713E-4</v>
      </c>
      <c r="R1102">
        <v>120000</v>
      </c>
      <c r="S1102">
        <f t="shared" si="222"/>
        <v>122980.39215686274</v>
      </c>
      <c r="T1102">
        <f t="shared" si="223"/>
        <v>7485.3652024839967</v>
      </c>
      <c r="U1102">
        <f t="shared" si="224"/>
        <v>83170.724472044414</v>
      </c>
      <c r="V1102">
        <f t="shared" si="225"/>
        <v>220807307.48419896</v>
      </c>
    </row>
    <row r="1103" spans="5:22" x14ac:dyDescent="0.15">
      <c r="E1103" s="1">
        <v>44389</v>
      </c>
      <c r="F1103">
        <f t="shared" si="215"/>
        <v>177148072801.96317</v>
      </c>
      <c r="G1103">
        <f t="shared" si="216"/>
        <v>44859039.890484348</v>
      </c>
      <c r="H1103">
        <v>6000000</v>
      </c>
      <c r="I1103">
        <v>0.09</v>
      </c>
      <c r="J1103">
        <f t="shared" si="226"/>
        <v>156862745.09803921</v>
      </c>
      <c r="K1103">
        <f t="shared" si="217"/>
        <v>1519.3743577656539</v>
      </c>
      <c r="L1103">
        <f t="shared" si="218"/>
        <v>16881.937308507266</v>
      </c>
      <c r="N1103">
        <v>20000000000</v>
      </c>
      <c r="O1103" s="2">
        <f t="shared" si="219"/>
        <v>8.8574036400981591</v>
      </c>
      <c r="P1103" s="2">
        <f t="shared" si="220"/>
        <v>2.2429519945242173E-3</v>
      </c>
      <c r="Q1103" s="2">
        <f t="shared" si="221"/>
        <v>2.53229059627609E-4</v>
      </c>
      <c r="R1103">
        <v>120000</v>
      </c>
      <c r="S1103">
        <f t="shared" si="222"/>
        <v>122980.39215686274</v>
      </c>
      <c r="T1103">
        <f t="shared" si="223"/>
        <v>7485.7193229949244</v>
      </c>
      <c r="U1103">
        <f t="shared" si="224"/>
        <v>83174.659144388046</v>
      </c>
      <c r="V1103">
        <f t="shared" si="225"/>
        <v>221013458.60082787</v>
      </c>
    </row>
    <row r="1104" spans="5:22" x14ac:dyDescent="0.15">
      <c r="E1104" s="1">
        <v>44390</v>
      </c>
      <c r="F1104">
        <f t="shared" si="215"/>
        <v>177304935547.06122</v>
      </c>
      <c r="G1104">
        <f t="shared" si="216"/>
        <v>44875921.827792853</v>
      </c>
      <c r="H1104">
        <v>6000000</v>
      </c>
      <c r="I1104">
        <v>0.09</v>
      </c>
      <c r="J1104">
        <f t="shared" si="226"/>
        <v>156862745.09803921</v>
      </c>
      <c r="K1104">
        <f t="shared" si="217"/>
        <v>1518.6014429659792</v>
      </c>
      <c r="L1104">
        <f t="shared" si="218"/>
        <v>16873.349366288658</v>
      </c>
      <c r="N1104">
        <v>20000000000</v>
      </c>
      <c r="O1104" s="2">
        <f t="shared" si="219"/>
        <v>8.865246777353061</v>
      </c>
      <c r="P1104" s="2">
        <f t="shared" si="220"/>
        <v>2.2437960913896425E-3</v>
      </c>
      <c r="Q1104" s="2">
        <f t="shared" si="221"/>
        <v>2.5310024049432988E-4</v>
      </c>
      <c r="R1104">
        <v>120000</v>
      </c>
      <c r="S1104">
        <f t="shared" si="222"/>
        <v>122980.39215686274</v>
      </c>
      <c r="T1104">
        <f t="shared" si="223"/>
        <v>7486.0729500700845</v>
      </c>
      <c r="U1104">
        <f t="shared" si="224"/>
        <v>83178.58833411205</v>
      </c>
      <c r="V1104">
        <f t="shared" si="225"/>
        <v>221219613.65212914</v>
      </c>
    </row>
    <row r="1105" spans="5:22" x14ac:dyDescent="0.15">
      <c r="E1105" s="1">
        <v>44391</v>
      </c>
      <c r="F1105">
        <f t="shared" si="215"/>
        <v>177461798292.15927</v>
      </c>
      <c r="G1105">
        <f t="shared" si="216"/>
        <v>44892795.177159145</v>
      </c>
      <c r="H1105">
        <v>6000000</v>
      </c>
      <c r="I1105">
        <v>0.09</v>
      </c>
      <c r="J1105">
        <f t="shared" si="226"/>
        <v>156862745.09803921</v>
      </c>
      <c r="K1105">
        <f t="shared" si="217"/>
        <v>1517.8296042030797</v>
      </c>
      <c r="L1105">
        <f t="shared" si="218"/>
        <v>16864.773380034221</v>
      </c>
      <c r="N1105">
        <v>20000000000</v>
      </c>
      <c r="O1105" s="2">
        <f t="shared" si="219"/>
        <v>8.8730899146079629</v>
      </c>
      <c r="P1105" s="2">
        <f t="shared" si="220"/>
        <v>2.2446397588579575E-3</v>
      </c>
      <c r="Q1105" s="2">
        <f t="shared" si="221"/>
        <v>2.5297160070051326E-4</v>
      </c>
      <c r="R1105">
        <v>120000</v>
      </c>
      <c r="S1105">
        <f t="shared" si="222"/>
        <v>122980.39215686274</v>
      </c>
      <c r="T1105">
        <f t="shared" si="223"/>
        <v>7486.4260848325894</v>
      </c>
      <c r="U1105">
        <f t="shared" si="224"/>
        <v>83182.512053695435</v>
      </c>
      <c r="V1105">
        <f t="shared" si="225"/>
        <v>221425772.63262013</v>
      </c>
    </row>
    <row r="1106" spans="5:22" x14ac:dyDescent="0.15">
      <c r="E1106" s="1">
        <v>44392</v>
      </c>
      <c r="F1106">
        <f t="shared" si="215"/>
        <v>177618661037.25732</v>
      </c>
      <c r="G1106">
        <f t="shared" si="216"/>
        <v>44909659.950539179</v>
      </c>
      <c r="H1106">
        <v>6000000</v>
      </c>
      <c r="I1106">
        <v>0.09</v>
      </c>
      <c r="J1106">
        <f t="shared" si="226"/>
        <v>156862745.09803921</v>
      </c>
      <c r="K1106">
        <f t="shared" si="217"/>
        <v>1517.0588390299458</v>
      </c>
      <c r="L1106">
        <f t="shared" si="218"/>
        <v>16856.209322554954</v>
      </c>
      <c r="N1106">
        <v>20000000000</v>
      </c>
      <c r="O1106" s="2">
        <f t="shared" si="219"/>
        <v>8.8809330518628666</v>
      </c>
      <c r="P1106" s="2">
        <f t="shared" si="220"/>
        <v>2.2454829975269591E-3</v>
      </c>
      <c r="Q1106" s="2">
        <f t="shared" si="221"/>
        <v>2.5284313983832429E-4</v>
      </c>
      <c r="R1106">
        <v>120000</v>
      </c>
      <c r="S1106">
        <f t="shared" si="222"/>
        <v>122980.39215686274</v>
      </c>
      <c r="T1106">
        <f t="shared" si="223"/>
        <v>7486.778728402006</v>
      </c>
      <c r="U1106">
        <f t="shared" si="224"/>
        <v>83186.430315577847</v>
      </c>
      <c r="V1106">
        <f t="shared" si="225"/>
        <v>221631935.53683069</v>
      </c>
    </row>
    <row r="1107" spans="5:22" x14ac:dyDescent="0.15">
      <c r="E1107" s="1">
        <v>44393</v>
      </c>
      <c r="F1107">
        <f t="shared" si="215"/>
        <v>177775523782.35538</v>
      </c>
      <c r="G1107">
        <f t="shared" si="216"/>
        <v>44926516.159861736</v>
      </c>
      <c r="H1107">
        <v>6000000</v>
      </c>
      <c r="I1107">
        <v>0.09</v>
      </c>
      <c r="J1107">
        <f t="shared" si="226"/>
        <v>156862745.09803921</v>
      </c>
      <c r="K1107">
        <f t="shared" si="217"/>
        <v>1516.289145007288</v>
      </c>
      <c r="L1107">
        <f t="shared" si="218"/>
        <v>16847.657166747646</v>
      </c>
      <c r="N1107">
        <v>20000000000</v>
      </c>
      <c r="O1107" s="2">
        <f t="shared" si="219"/>
        <v>8.8887761891177686</v>
      </c>
      <c r="P1107" s="2">
        <f t="shared" si="220"/>
        <v>2.2463258079930869E-3</v>
      </c>
      <c r="Q1107" s="2">
        <f t="shared" si="221"/>
        <v>2.5271485750121464E-4</v>
      </c>
      <c r="R1107">
        <v>120000</v>
      </c>
      <c r="S1107">
        <f t="shared" si="222"/>
        <v>122980.39215686274</v>
      </c>
      <c r="T1107">
        <f t="shared" si="223"/>
        <v>7487.1308818943635</v>
      </c>
      <c r="U1107">
        <f t="shared" si="224"/>
        <v>83190.3431321596</v>
      </c>
      <c r="V1107">
        <f t="shared" si="225"/>
        <v>221838102.35930315</v>
      </c>
    </row>
    <row r="1108" spans="5:22" x14ac:dyDescent="0.15">
      <c r="E1108" s="1">
        <v>44394</v>
      </c>
      <c r="F1108">
        <f t="shared" si="215"/>
        <v>177932386527.45343</v>
      </c>
      <c r="G1108">
        <f t="shared" si="216"/>
        <v>44943363.817028485</v>
      </c>
      <c r="H1108">
        <v>6000000</v>
      </c>
      <c r="I1108">
        <v>0.09</v>
      </c>
      <c r="J1108">
        <f t="shared" si="226"/>
        <v>156862745.09803921</v>
      </c>
      <c r="K1108">
        <f t="shared" si="217"/>
        <v>1515.5205197035036</v>
      </c>
      <c r="L1108">
        <f t="shared" si="218"/>
        <v>16839.116885594485</v>
      </c>
      <c r="N1108">
        <v>20000000000</v>
      </c>
      <c r="O1108" s="2">
        <f t="shared" si="219"/>
        <v>8.8966193263726723</v>
      </c>
      <c r="P1108" s="2">
        <f t="shared" si="220"/>
        <v>2.2471681908514244E-3</v>
      </c>
      <c r="Q1108" s="2">
        <f t="shared" si="221"/>
        <v>2.525867532839173E-4</v>
      </c>
      <c r="R1108">
        <v>120000</v>
      </c>
      <c r="S1108">
        <f t="shared" si="222"/>
        <v>122980.39215686274</v>
      </c>
      <c r="T1108">
        <f t="shared" si="223"/>
        <v>7487.4825464221831</v>
      </c>
      <c r="U1108">
        <f t="shared" si="224"/>
        <v>83194.250515802036</v>
      </c>
      <c r="V1108">
        <f t="shared" si="225"/>
        <v>222044273.09459218</v>
      </c>
    </row>
    <row r="1109" spans="5:22" x14ac:dyDescent="0.15">
      <c r="E1109" s="1">
        <v>44395</v>
      </c>
      <c r="F1109">
        <f t="shared" si="215"/>
        <v>178089249272.55148</v>
      </c>
      <c r="G1109">
        <f t="shared" si="216"/>
        <v>44960202.93391408</v>
      </c>
      <c r="H1109">
        <v>6000000</v>
      </c>
      <c r="I1109">
        <v>0.09</v>
      </c>
      <c r="J1109">
        <f t="shared" si="226"/>
        <v>156862745.09803921</v>
      </c>
      <c r="K1109">
        <f t="shared" si="217"/>
        <v>1514.7529606946475</v>
      </c>
      <c r="L1109">
        <f t="shared" si="218"/>
        <v>16830.588452162752</v>
      </c>
      <c r="N1109">
        <v>20000000000</v>
      </c>
      <c r="O1109" s="2">
        <f t="shared" si="219"/>
        <v>8.9044624636275742</v>
      </c>
      <c r="P1109" s="2">
        <f t="shared" si="220"/>
        <v>2.2480101466957041E-3</v>
      </c>
      <c r="Q1109" s="2">
        <f t="shared" si="221"/>
        <v>2.5245882678244128E-4</v>
      </c>
      <c r="R1109">
        <v>120000</v>
      </c>
      <c r="S1109">
        <f t="shared" si="222"/>
        <v>122980.39215686274</v>
      </c>
      <c r="T1109">
        <f t="shared" si="223"/>
        <v>7487.8337230944744</v>
      </c>
      <c r="U1109">
        <f t="shared" si="224"/>
        <v>83198.152478827498</v>
      </c>
      <c r="V1109">
        <f t="shared" si="225"/>
        <v>222250447.73726484</v>
      </c>
    </row>
    <row r="1110" spans="5:22" x14ac:dyDescent="0.15">
      <c r="E1110" s="1">
        <v>44396</v>
      </c>
      <c r="F1110">
        <f t="shared" si="215"/>
        <v>178246112017.64954</v>
      </c>
      <c r="G1110">
        <f t="shared" si="216"/>
        <v>44977033.522366241</v>
      </c>
      <c r="H1110">
        <v>6000000</v>
      </c>
      <c r="I1110">
        <v>0.09</v>
      </c>
      <c r="J1110">
        <f t="shared" si="226"/>
        <v>156862745.09803921</v>
      </c>
      <c r="K1110">
        <f t="shared" si="217"/>
        <v>1513.9864655644005</v>
      </c>
      <c r="L1110">
        <f t="shared" si="218"/>
        <v>16822.07183960445</v>
      </c>
      <c r="N1110">
        <v>20000000000</v>
      </c>
      <c r="O1110" s="2">
        <f t="shared" si="219"/>
        <v>8.9123056008824761</v>
      </c>
      <c r="P1110" s="2">
        <f t="shared" si="220"/>
        <v>2.248851676118312E-3</v>
      </c>
      <c r="Q1110" s="2">
        <f t="shared" si="221"/>
        <v>2.5233107759406676E-4</v>
      </c>
      <c r="R1110">
        <v>120000</v>
      </c>
      <c r="S1110">
        <f t="shared" si="222"/>
        <v>122980.39215686274</v>
      </c>
      <c r="T1110">
        <f t="shared" si="223"/>
        <v>7488.1844130167638</v>
      </c>
      <c r="U1110">
        <f t="shared" si="224"/>
        <v>83202.049033519594</v>
      </c>
      <c r="V1110">
        <f t="shared" si="225"/>
        <v>222456626.28190053</v>
      </c>
    </row>
    <row r="1111" spans="5:22" x14ac:dyDescent="0.15">
      <c r="E1111" s="1">
        <v>44397</v>
      </c>
      <c r="F1111">
        <f t="shared" si="215"/>
        <v>178402974762.74759</v>
      </c>
      <c r="G1111">
        <f t="shared" si="216"/>
        <v>44993855.594205841</v>
      </c>
      <c r="H1111">
        <v>6000000</v>
      </c>
      <c r="I1111">
        <v>0.09</v>
      </c>
      <c r="J1111">
        <f t="shared" si="226"/>
        <v>156862745.09803921</v>
      </c>
      <c r="K1111">
        <f t="shared" si="217"/>
        <v>1513.2210319040387</v>
      </c>
      <c r="L1111">
        <f t="shared" si="218"/>
        <v>16813.567021155985</v>
      </c>
      <c r="N1111">
        <v>20000000000</v>
      </c>
      <c r="O1111" s="2">
        <f t="shared" si="219"/>
        <v>8.9201487381373799</v>
      </c>
      <c r="P1111" s="2">
        <f t="shared" si="220"/>
        <v>2.2496927797102922E-3</v>
      </c>
      <c r="Q1111" s="2">
        <f t="shared" si="221"/>
        <v>2.5220350531733973E-4</v>
      </c>
      <c r="R1111">
        <v>120000</v>
      </c>
      <c r="S1111">
        <f t="shared" si="222"/>
        <v>122980.39215686274</v>
      </c>
      <c r="T1111">
        <f t="shared" si="223"/>
        <v>7488.5346172910986</v>
      </c>
      <c r="U1111">
        <f t="shared" si="224"/>
        <v>83205.940192123322</v>
      </c>
      <c r="V1111">
        <f t="shared" si="225"/>
        <v>222662808.72309092</v>
      </c>
    </row>
    <row r="1112" spans="5:22" x14ac:dyDescent="0.15">
      <c r="E1112" s="1">
        <v>44398</v>
      </c>
      <c r="F1112">
        <f t="shared" si="215"/>
        <v>178559837507.84564</v>
      </c>
      <c r="G1112">
        <f t="shared" si="216"/>
        <v>45010669.161226995</v>
      </c>
      <c r="H1112">
        <v>6000000</v>
      </c>
      <c r="I1112">
        <v>0.09</v>
      </c>
      <c r="J1112">
        <f t="shared" si="226"/>
        <v>156862745.09803921</v>
      </c>
      <c r="K1112">
        <f t="shared" si="217"/>
        <v>1512.4566573124025</v>
      </c>
      <c r="L1112">
        <f t="shared" si="218"/>
        <v>16805.073970137808</v>
      </c>
      <c r="N1112">
        <v>20000000000</v>
      </c>
      <c r="O1112" s="2">
        <f t="shared" si="219"/>
        <v>8.9279918753922818</v>
      </c>
      <c r="P1112" s="2">
        <f t="shared" si="220"/>
        <v>2.2505334580613496E-3</v>
      </c>
      <c r="Q1112" s="2">
        <f t="shared" si="221"/>
        <v>2.5207610955206707E-4</v>
      </c>
      <c r="R1112">
        <v>120000</v>
      </c>
      <c r="S1112">
        <f t="shared" si="222"/>
        <v>122980.39215686274</v>
      </c>
      <c r="T1112">
        <f t="shared" si="223"/>
        <v>7488.8843370160694</v>
      </c>
      <c r="U1112">
        <f t="shared" si="224"/>
        <v>83209.825966845223</v>
      </c>
      <c r="V1112">
        <f t="shared" si="225"/>
        <v>222868995.05543992</v>
      </c>
    </row>
    <row r="1113" spans="5:22" x14ac:dyDescent="0.15">
      <c r="E1113" s="1">
        <v>44399</v>
      </c>
      <c r="F1113">
        <f t="shared" si="215"/>
        <v>178716700252.9437</v>
      </c>
      <c r="G1113">
        <f t="shared" si="216"/>
        <v>45027474.235197134</v>
      </c>
      <c r="H1113">
        <v>6000000</v>
      </c>
      <c r="I1113">
        <v>0.09</v>
      </c>
      <c r="J1113">
        <f t="shared" si="226"/>
        <v>156862745.09803921</v>
      </c>
      <c r="K1113">
        <f t="shared" si="217"/>
        <v>1511.693339395868</v>
      </c>
      <c r="L1113">
        <f t="shared" si="218"/>
        <v>16796.592659954091</v>
      </c>
      <c r="N1113">
        <v>20000000000</v>
      </c>
      <c r="O1113" s="2">
        <f t="shared" si="219"/>
        <v>8.9358350126471855</v>
      </c>
      <c r="P1113" s="2">
        <f t="shared" si="220"/>
        <v>2.2513737117598569E-3</v>
      </c>
      <c r="Q1113" s="2">
        <f t="shared" si="221"/>
        <v>2.519488898993113E-4</v>
      </c>
      <c r="R1113">
        <v>120000</v>
      </c>
      <c r="S1113">
        <f t="shared" si="222"/>
        <v>122980.39215686274</v>
      </c>
      <c r="T1113">
        <f t="shared" si="223"/>
        <v>7489.2335732868123</v>
      </c>
      <c r="U1113">
        <f t="shared" si="224"/>
        <v>83213.706369853477</v>
      </c>
      <c r="V1113">
        <f t="shared" si="225"/>
        <v>223075185.27356362</v>
      </c>
    </row>
    <row r="1114" spans="5:22" x14ac:dyDescent="0.15">
      <c r="E1114" s="1">
        <v>44400</v>
      </c>
      <c r="F1114">
        <f t="shared" si="215"/>
        <v>178873562998.04175</v>
      </c>
      <c r="G1114">
        <f t="shared" si="216"/>
        <v>45044270.827857092</v>
      </c>
      <c r="H1114">
        <v>6000000</v>
      </c>
      <c r="I1114">
        <v>0.09</v>
      </c>
      <c r="J1114">
        <f t="shared" si="226"/>
        <v>156862745.09803921</v>
      </c>
      <c r="K1114">
        <f t="shared" si="217"/>
        <v>1510.9310757683143</v>
      </c>
      <c r="L1114">
        <f t="shared" si="218"/>
        <v>16788.123064092382</v>
      </c>
      <c r="N1114">
        <v>20000000000</v>
      </c>
      <c r="O1114" s="2">
        <f t="shared" si="219"/>
        <v>8.9436781499020874</v>
      </c>
      <c r="P1114" s="2">
        <f t="shared" si="220"/>
        <v>2.2522135413928545E-3</v>
      </c>
      <c r="Q1114" s="2">
        <f t="shared" si="221"/>
        <v>2.5182184596138569E-4</v>
      </c>
      <c r="R1114">
        <v>120000</v>
      </c>
      <c r="S1114">
        <f t="shared" si="222"/>
        <v>122980.39215686274</v>
      </c>
      <c r="T1114">
        <f t="shared" si="223"/>
        <v>7489.5823271950394</v>
      </c>
      <c r="U1114">
        <f t="shared" si="224"/>
        <v>83217.581413278225</v>
      </c>
      <c r="V1114">
        <f t="shared" si="225"/>
        <v>223281379.37209034</v>
      </c>
    </row>
    <row r="1115" spans="5:22" x14ac:dyDescent="0.15">
      <c r="E1115" s="1">
        <v>44401</v>
      </c>
      <c r="F1115">
        <f t="shared" si="215"/>
        <v>179030425743.1398</v>
      </c>
      <c r="G1115">
        <f t="shared" si="216"/>
        <v>45061058.950921185</v>
      </c>
      <c r="H1115">
        <v>6000000</v>
      </c>
      <c r="I1115">
        <v>0.09</v>
      </c>
      <c r="J1115">
        <f t="shared" si="226"/>
        <v>156862745.09803921</v>
      </c>
      <c r="K1115">
        <f t="shared" si="217"/>
        <v>1510.1698640510951</v>
      </c>
      <c r="L1115">
        <f t="shared" si="218"/>
        <v>16779.665156123279</v>
      </c>
      <c r="N1115">
        <v>20000000000</v>
      </c>
      <c r="O1115" s="2">
        <f t="shared" si="219"/>
        <v>8.9515212871569894</v>
      </c>
      <c r="P1115" s="2">
        <f t="shared" si="220"/>
        <v>2.2530529475460592E-3</v>
      </c>
      <c r="Q1115" s="2">
        <f t="shared" si="221"/>
        <v>2.5169497734184917E-4</v>
      </c>
      <c r="R1115">
        <v>120000</v>
      </c>
      <c r="S1115">
        <f t="shared" si="222"/>
        <v>122980.39215686274</v>
      </c>
      <c r="T1115">
        <f t="shared" si="223"/>
        <v>7489.9305998290365</v>
      </c>
      <c r="U1115">
        <f t="shared" si="224"/>
        <v>83221.451109211514</v>
      </c>
      <c r="V1115">
        <f t="shared" si="225"/>
        <v>223487577.34566048</v>
      </c>
    </row>
    <row r="1116" spans="5:22" x14ac:dyDescent="0.15">
      <c r="E1116" s="1">
        <v>44402</v>
      </c>
      <c r="F1116">
        <f t="shared" si="215"/>
        <v>179187288488.23785</v>
      </c>
      <c r="G1116">
        <f t="shared" si="216"/>
        <v>45077838.616077311</v>
      </c>
      <c r="H1116">
        <v>6000000</v>
      </c>
      <c r="I1116">
        <v>0.09</v>
      </c>
      <c r="J1116">
        <f t="shared" si="226"/>
        <v>156862745.09803921</v>
      </c>
      <c r="K1116">
        <f t="shared" si="217"/>
        <v>1509.4097018730085</v>
      </c>
      <c r="L1116">
        <f t="shared" si="218"/>
        <v>16771.218909700096</v>
      </c>
      <c r="N1116">
        <v>20000000000</v>
      </c>
      <c r="O1116" s="2">
        <f t="shared" si="219"/>
        <v>8.9593644244118931</v>
      </c>
      <c r="P1116" s="2">
        <f t="shared" si="220"/>
        <v>2.2538919308038655E-3</v>
      </c>
      <c r="Q1116" s="2">
        <f t="shared" si="221"/>
        <v>2.5156828364550143E-4</v>
      </c>
      <c r="R1116">
        <v>120000</v>
      </c>
      <c r="S1116">
        <f t="shared" si="222"/>
        <v>122980.39215686274</v>
      </c>
      <c r="T1116">
        <f t="shared" si="223"/>
        <v>7490.2783922736853</v>
      </c>
      <c r="U1116">
        <f t="shared" si="224"/>
        <v>83225.315469707624</v>
      </c>
      <c r="V1116">
        <f t="shared" si="225"/>
        <v>223693779.18892655</v>
      </c>
    </row>
    <row r="1117" spans="5:22" x14ac:dyDescent="0.15">
      <c r="E1117" s="1">
        <v>44403</v>
      </c>
      <c r="F1117">
        <f t="shared" si="215"/>
        <v>179344151233.33591</v>
      </c>
      <c r="G1117">
        <f t="shared" si="216"/>
        <v>45094609.834987015</v>
      </c>
      <c r="H1117">
        <v>6000000</v>
      </c>
      <c r="I1117">
        <v>0.09</v>
      </c>
      <c r="J1117">
        <f t="shared" si="226"/>
        <v>156862745.09803921</v>
      </c>
      <c r="K1117">
        <f t="shared" si="217"/>
        <v>1508.6505868702668</v>
      </c>
      <c r="L1117">
        <f t="shared" si="218"/>
        <v>16762.784298558519</v>
      </c>
      <c r="N1117">
        <v>20000000000</v>
      </c>
      <c r="O1117" s="2">
        <f t="shared" si="219"/>
        <v>8.967207561666795</v>
      </c>
      <c r="P1117" s="2">
        <f t="shared" si="220"/>
        <v>2.2547304917493508E-3</v>
      </c>
      <c r="Q1117" s="2">
        <f t="shared" si="221"/>
        <v>2.5144176447837777E-4</v>
      </c>
      <c r="R1117">
        <v>120000</v>
      </c>
      <c r="S1117">
        <f t="shared" si="222"/>
        <v>122980.39215686274</v>
      </c>
      <c r="T1117">
        <f t="shared" si="223"/>
        <v>7490.625705610476</v>
      </c>
      <c r="U1117">
        <f t="shared" si="224"/>
        <v>83229.174506783063</v>
      </c>
      <c r="V1117">
        <f t="shared" si="225"/>
        <v>223899984.89655313</v>
      </c>
    </row>
    <row r="1118" spans="5:22" x14ac:dyDescent="0.15">
      <c r="E1118" s="1">
        <v>44404</v>
      </c>
      <c r="F1118">
        <f t="shared" si="215"/>
        <v>179501013978.43396</v>
      </c>
      <c r="G1118">
        <f t="shared" si="216"/>
        <v>45111372.619285576</v>
      </c>
      <c r="H1118">
        <v>6000000</v>
      </c>
      <c r="I1118">
        <v>0.09</v>
      </c>
      <c r="J1118">
        <f t="shared" si="226"/>
        <v>156862745.09803921</v>
      </c>
      <c r="K1118">
        <f t="shared" si="217"/>
        <v>1507.8925166864669</v>
      </c>
      <c r="L1118">
        <f t="shared" si="218"/>
        <v>16754.361296516301</v>
      </c>
      <c r="N1118">
        <v>20000000000</v>
      </c>
      <c r="O1118" s="2">
        <f t="shared" si="219"/>
        <v>8.9750506989216987</v>
      </c>
      <c r="P1118" s="2">
        <f t="shared" si="220"/>
        <v>2.255568630964279E-3</v>
      </c>
      <c r="Q1118" s="2">
        <f t="shared" si="221"/>
        <v>2.513154194477445E-4</v>
      </c>
      <c r="R1118">
        <v>120000</v>
      </c>
      <c r="S1118">
        <f t="shared" si="222"/>
        <v>122980.39215686274</v>
      </c>
      <c r="T1118">
        <f t="shared" si="223"/>
        <v>7490.9725409175198</v>
      </c>
      <c r="U1118">
        <f t="shared" si="224"/>
        <v>83233.028232416895</v>
      </c>
      <c r="V1118">
        <f t="shared" si="225"/>
        <v>224106194.46321678</v>
      </c>
    </row>
    <row r="1119" spans="5:22" x14ac:dyDescent="0.15">
      <c r="E1119" s="1">
        <v>44405</v>
      </c>
      <c r="F1119">
        <f t="shared" si="215"/>
        <v>179657876723.53201</v>
      </c>
      <c r="G1119">
        <f t="shared" si="216"/>
        <v>45128126.980582096</v>
      </c>
      <c r="H1119">
        <v>6000000</v>
      </c>
      <c r="I1119">
        <v>0.09</v>
      </c>
      <c r="J1119">
        <f t="shared" si="226"/>
        <v>156862745.09803921</v>
      </c>
      <c r="K1119">
        <f t="shared" si="217"/>
        <v>1507.1354889725612</v>
      </c>
      <c r="L1119">
        <f t="shared" si="218"/>
        <v>16745.949877472904</v>
      </c>
      <c r="N1119">
        <v>20000000000</v>
      </c>
      <c r="O1119" s="2">
        <f t="shared" si="219"/>
        <v>8.9828938361766006</v>
      </c>
      <c r="P1119" s="2">
        <f t="shared" si="220"/>
        <v>2.256406349029105E-3</v>
      </c>
      <c r="Q1119" s="2">
        <f t="shared" si="221"/>
        <v>2.5118924816209355E-4</v>
      </c>
      <c r="R1119">
        <v>120000</v>
      </c>
      <c r="S1119">
        <f t="shared" si="222"/>
        <v>122980.39215686274</v>
      </c>
      <c r="T1119">
        <f t="shared" si="223"/>
        <v>7491.3188992695623</v>
      </c>
      <c r="U1119">
        <f t="shared" si="224"/>
        <v>83236.876658550696</v>
      </c>
      <c r="V1119">
        <f t="shared" si="225"/>
        <v>224312407.88360608</v>
      </c>
    </row>
    <row r="1120" spans="5:22" x14ac:dyDescent="0.15">
      <c r="E1120" s="1">
        <v>44406</v>
      </c>
      <c r="F1120">
        <f t="shared" si="215"/>
        <v>179814739468.63007</v>
      </c>
      <c r="G1120">
        <f t="shared" si="216"/>
        <v>45144872.930459566</v>
      </c>
      <c r="H1120">
        <v>6000000</v>
      </c>
      <c r="I1120">
        <v>0.09</v>
      </c>
      <c r="J1120">
        <f t="shared" si="226"/>
        <v>156862745.09803921</v>
      </c>
      <c r="K1120">
        <f t="shared" si="217"/>
        <v>1506.3795013868285</v>
      </c>
      <c r="L1120">
        <f t="shared" si="218"/>
        <v>16737.550015409204</v>
      </c>
      <c r="N1120">
        <v>20000000000</v>
      </c>
      <c r="O1120" s="2">
        <f t="shared" si="219"/>
        <v>8.9907369734315026</v>
      </c>
      <c r="P1120" s="2">
        <f t="shared" si="220"/>
        <v>2.2572436465229783E-3</v>
      </c>
      <c r="Q1120" s="2">
        <f t="shared" si="221"/>
        <v>2.5106325023113805E-4</v>
      </c>
      <c r="R1120">
        <v>120000</v>
      </c>
      <c r="S1120">
        <f t="shared" si="222"/>
        <v>122980.39215686274</v>
      </c>
      <c r="T1120">
        <f t="shared" si="223"/>
        <v>7491.6647817379953</v>
      </c>
      <c r="U1120">
        <f t="shared" si="224"/>
        <v>83240.719797088837</v>
      </c>
      <c r="V1120">
        <f t="shared" si="225"/>
        <v>224518625.1524215</v>
      </c>
    </row>
    <row r="1121" spans="5:22" x14ac:dyDescent="0.15">
      <c r="E1121" s="1">
        <v>44407</v>
      </c>
      <c r="F1121">
        <f t="shared" si="215"/>
        <v>179971602213.72812</v>
      </c>
      <c r="G1121">
        <f t="shared" si="216"/>
        <v>45161610.480474979</v>
      </c>
      <c r="H1121">
        <v>6000000</v>
      </c>
      <c r="I1121">
        <v>0.09</v>
      </c>
      <c r="J1121">
        <f t="shared" si="226"/>
        <v>156862745.09803921</v>
      </c>
      <c r="K1121">
        <f t="shared" si="217"/>
        <v>1505.6245515948431</v>
      </c>
      <c r="L1121">
        <f t="shared" si="218"/>
        <v>16729.161684387145</v>
      </c>
      <c r="N1121">
        <v>20000000000</v>
      </c>
      <c r="O1121" s="2">
        <f t="shared" si="219"/>
        <v>8.9985801106864063</v>
      </c>
      <c r="P1121" s="2">
        <f t="shared" si="220"/>
        <v>2.2580805240237489E-3</v>
      </c>
      <c r="Q1121" s="2">
        <f t="shared" si="221"/>
        <v>2.5093742526580717E-4</v>
      </c>
      <c r="R1121">
        <v>120000</v>
      </c>
      <c r="S1121">
        <f t="shared" si="222"/>
        <v>122980.39215686274</v>
      </c>
      <c r="T1121">
        <f t="shared" si="223"/>
        <v>7492.0101893908759</v>
      </c>
      <c r="U1121">
        <f t="shared" si="224"/>
        <v>83244.557659898623</v>
      </c>
      <c r="V1121">
        <f t="shared" si="225"/>
        <v>224724846.26437545</v>
      </c>
    </row>
    <row r="1122" spans="5:22" x14ac:dyDescent="0.15">
      <c r="E1122" s="1">
        <v>44408</v>
      </c>
      <c r="F1122">
        <f t="shared" si="215"/>
        <v>180128464958.82617</v>
      </c>
      <c r="G1122">
        <f t="shared" si="216"/>
        <v>45178339.642159365</v>
      </c>
      <c r="H1122">
        <v>6000000</v>
      </c>
      <c r="I1122">
        <v>0.09</v>
      </c>
      <c r="J1122">
        <f t="shared" si="226"/>
        <v>156862745.09803921</v>
      </c>
      <c r="K1122">
        <f t="shared" si="217"/>
        <v>1504.870637269448</v>
      </c>
      <c r="L1122">
        <f t="shared" si="218"/>
        <v>16720.784858549425</v>
      </c>
      <c r="N1122">
        <v>20000000000</v>
      </c>
      <c r="O1122" s="2">
        <f t="shared" si="219"/>
        <v>9.0064232479413082</v>
      </c>
      <c r="P1122" s="2">
        <f t="shared" si="220"/>
        <v>2.2589169821079684E-3</v>
      </c>
      <c r="Q1122" s="2">
        <f t="shared" si="221"/>
        <v>2.5081177287824137E-4</v>
      </c>
      <c r="R1122">
        <v>120000</v>
      </c>
      <c r="S1122">
        <f t="shared" si="222"/>
        <v>122980.39215686274</v>
      </c>
      <c r="T1122">
        <f t="shared" si="223"/>
        <v>7492.3551232929358</v>
      </c>
      <c r="U1122">
        <f t="shared" si="224"/>
        <v>83248.390258810396</v>
      </c>
      <c r="V1122">
        <f t="shared" si="225"/>
        <v>224931071.21419221</v>
      </c>
    </row>
    <row r="1123" spans="5:22" x14ac:dyDescent="0.15">
      <c r="E1123" s="1">
        <v>44409</v>
      </c>
      <c r="F1123">
        <f t="shared" si="215"/>
        <v>180285327703.92422</v>
      </c>
      <c r="G1123">
        <f t="shared" si="216"/>
        <v>45195060.427017912</v>
      </c>
      <c r="H1123">
        <v>6000000</v>
      </c>
      <c r="I1123">
        <v>0.09</v>
      </c>
      <c r="J1123">
        <f t="shared" si="226"/>
        <v>156862745.09803921</v>
      </c>
      <c r="K1123">
        <f t="shared" si="217"/>
        <v>1504.1177560907247</v>
      </c>
      <c r="L1123">
        <f t="shared" si="218"/>
        <v>16712.419512119162</v>
      </c>
      <c r="N1123">
        <v>20000000000</v>
      </c>
      <c r="O1123" s="2">
        <f t="shared" si="219"/>
        <v>9.0142663851962119</v>
      </c>
      <c r="P1123" s="2">
        <f t="shared" si="220"/>
        <v>2.2597530213508956E-3</v>
      </c>
      <c r="Q1123" s="2">
        <f t="shared" si="221"/>
        <v>2.5068629268178746E-4</v>
      </c>
      <c r="R1123">
        <v>120000</v>
      </c>
      <c r="S1123">
        <f t="shared" si="222"/>
        <v>122980.39215686274</v>
      </c>
      <c r="T1123">
        <f t="shared" si="223"/>
        <v>7492.6995845055908</v>
      </c>
      <c r="U1123">
        <f t="shared" si="224"/>
        <v>83252.217605617683</v>
      </c>
      <c r="V1123">
        <f t="shared" si="225"/>
        <v>225137299.9966079</v>
      </c>
    </row>
    <row r="1124" spans="5:22" x14ac:dyDescent="0.15">
      <c r="E1124" s="1">
        <v>44410</v>
      </c>
      <c r="F1124">
        <f t="shared" si="215"/>
        <v>180442190449.02228</v>
      </c>
      <c r="G1124">
        <f t="shared" si="216"/>
        <v>45211772.846530035</v>
      </c>
      <c r="H1124">
        <v>6000000</v>
      </c>
      <c r="I1124">
        <v>0.09</v>
      </c>
      <c r="J1124">
        <f t="shared" si="226"/>
        <v>156862745.09803921</v>
      </c>
      <c r="K1124">
        <f t="shared" si="217"/>
        <v>1503.3659057459645</v>
      </c>
      <c r="L1124">
        <f t="shared" si="218"/>
        <v>16704.065619399607</v>
      </c>
      <c r="N1124">
        <v>20000000000</v>
      </c>
      <c r="O1124" s="2">
        <f t="shared" si="219"/>
        <v>9.0221095224511139</v>
      </c>
      <c r="P1124" s="2">
        <f t="shared" si="220"/>
        <v>2.2605886423265019E-3</v>
      </c>
      <c r="Q1124" s="2">
        <f t="shared" si="221"/>
        <v>2.5056098429099407E-4</v>
      </c>
      <c r="R1124">
        <v>120000</v>
      </c>
      <c r="S1124">
        <f t="shared" si="222"/>
        <v>122980.39215686274</v>
      </c>
      <c r="T1124">
        <f t="shared" si="223"/>
        <v>7493.0435740869625</v>
      </c>
      <c r="U1124">
        <f t="shared" si="224"/>
        <v>83256.03971207737</v>
      </c>
      <c r="V1124">
        <f t="shared" si="225"/>
        <v>225343532.60637039</v>
      </c>
    </row>
    <row r="1125" spans="5:22" x14ac:dyDescent="0.15">
      <c r="E1125" s="1">
        <v>44411</v>
      </c>
      <c r="F1125">
        <f t="shared" si="215"/>
        <v>180599053194.12033</v>
      </c>
      <c r="G1125">
        <f t="shared" si="216"/>
        <v>45228476.912149437</v>
      </c>
      <c r="H1125">
        <v>6000000</v>
      </c>
      <c r="I1125">
        <v>0.09</v>
      </c>
      <c r="J1125">
        <f t="shared" si="226"/>
        <v>156862745.09803921</v>
      </c>
      <c r="K1125">
        <f t="shared" si="217"/>
        <v>1502.6150839296399</v>
      </c>
      <c r="L1125">
        <f t="shared" si="218"/>
        <v>16695.723154773779</v>
      </c>
      <c r="N1125">
        <v>20000000000</v>
      </c>
      <c r="O1125" s="2">
        <f t="shared" si="219"/>
        <v>9.0299526597060158</v>
      </c>
      <c r="P1125" s="2">
        <f t="shared" si="220"/>
        <v>2.2614238456074719E-3</v>
      </c>
      <c r="Q1125" s="2">
        <f t="shared" si="221"/>
        <v>2.5043584732160667E-4</v>
      </c>
      <c r="R1125">
        <v>120000</v>
      </c>
      <c r="S1125">
        <f t="shared" si="222"/>
        <v>122980.39215686274</v>
      </c>
      <c r="T1125">
        <f t="shared" si="223"/>
        <v>7493.3870930918847</v>
      </c>
      <c r="U1125">
        <f t="shared" si="224"/>
        <v>83259.856589909832</v>
      </c>
      <c r="V1125">
        <f t="shared" si="225"/>
        <v>225549769.03823933</v>
      </c>
    </row>
    <row r="1126" spans="5:22" x14ac:dyDescent="0.15">
      <c r="E1126" s="1">
        <v>44412</v>
      </c>
      <c r="F1126">
        <f t="shared" si="215"/>
        <v>180755915939.21838</v>
      </c>
      <c r="G1126">
        <f t="shared" si="216"/>
        <v>45245172.635304213</v>
      </c>
      <c r="H1126">
        <v>6000000</v>
      </c>
      <c r="I1126">
        <v>0.09</v>
      </c>
      <c r="J1126">
        <f t="shared" si="226"/>
        <v>156862745.09803921</v>
      </c>
      <c r="K1126">
        <f t="shared" si="217"/>
        <v>1501.8652883433761</v>
      </c>
      <c r="L1126">
        <f t="shared" si="218"/>
        <v>16687.39209270418</v>
      </c>
      <c r="N1126">
        <v>20000000000</v>
      </c>
      <c r="O1126" s="2">
        <f t="shared" si="219"/>
        <v>9.0377957969609195</v>
      </c>
      <c r="P1126" s="2">
        <f t="shared" si="220"/>
        <v>2.2622586317652105E-3</v>
      </c>
      <c r="Q1126" s="2">
        <f t="shared" si="221"/>
        <v>2.503108813905627E-4</v>
      </c>
      <c r="R1126">
        <v>120000</v>
      </c>
      <c r="S1126">
        <f t="shared" si="222"/>
        <v>122980.39215686274</v>
      </c>
      <c r="T1126">
        <f t="shared" si="223"/>
        <v>7493.7301425719188</v>
      </c>
      <c r="U1126">
        <f t="shared" si="224"/>
        <v>83263.668250799106</v>
      </c>
      <c r="V1126">
        <f t="shared" si="225"/>
        <v>225756009.28698611</v>
      </c>
    </row>
    <row r="1127" spans="5:22" x14ac:dyDescent="0.15">
      <c r="E1127" s="1">
        <v>44413</v>
      </c>
      <c r="F1127">
        <f t="shared" si="215"/>
        <v>180912778684.31644</v>
      </c>
      <c r="G1127">
        <f t="shared" si="216"/>
        <v>45261860.027396917</v>
      </c>
      <c r="H1127">
        <v>6000000</v>
      </c>
      <c r="I1127">
        <v>0.09</v>
      </c>
      <c r="J1127">
        <f t="shared" si="226"/>
        <v>156862745.09803921</v>
      </c>
      <c r="K1127">
        <f t="shared" si="217"/>
        <v>1501.1165166959229</v>
      </c>
      <c r="L1127">
        <f t="shared" si="218"/>
        <v>16679.072407732478</v>
      </c>
      <c r="N1127">
        <v>20000000000</v>
      </c>
      <c r="O1127" s="2">
        <f t="shared" si="219"/>
        <v>9.0456389342158214</v>
      </c>
      <c r="P1127" s="2">
        <f t="shared" si="220"/>
        <v>2.263093001369846E-3</v>
      </c>
      <c r="Q1127" s="2">
        <f t="shared" si="221"/>
        <v>2.5018608611598718E-4</v>
      </c>
      <c r="R1127">
        <v>120000</v>
      </c>
      <c r="S1127">
        <f t="shared" si="222"/>
        <v>122980.39215686274</v>
      </c>
      <c r="T1127">
        <f t="shared" si="223"/>
        <v>7494.0727235753657</v>
      </c>
      <c r="U1127">
        <f t="shared" si="224"/>
        <v>83267.474706392954</v>
      </c>
      <c r="V1127">
        <f t="shared" si="225"/>
        <v>225962253.34739378</v>
      </c>
    </row>
    <row r="1128" spans="5:22" x14ac:dyDescent="0.15">
      <c r="E1128" s="1">
        <v>44414</v>
      </c>
      <c r="F1128">
        <f t="shared" si="215"/>
        <v>181069641429.41449</v>
      </c>
      <c r="G1128">
        <f t="shared" si="216"/>
        <v>45278539.099804647</v>
      </c>
      <c r="H1128">
        <v>6000000</v>
      </c>
      <c r="I1128">
        <v>0.09</v>
      </c>
      <c r="J1128">
        <f t="shared" si="226"/>
        <v>156862745.09803921</v>
      </c>
      <c r="K1128">
        <f t="shared" si="217"/>
        <v>1500.3687667031261</v>
      </c>
      <c r="L1128">
        <f t="shared" si="218"/>
        <v>16670.764074479179</v>
      </c>
      <c r="N1128">
        <v>20000000000</v>
      </c>
      <c r="O1128" s="2">
        <f t="shared" si="219"/>
        <v>9.0534820714707251</v>
      </c>
      <c r="P1128" s="2">
        <f t="shared" si="220"/>
        <v>2.2639269549902322E-3</v>
      </c>
      <c r="Q1128" s="2">
        <f t="shared" si="221"/>
        <v>2.5006146111718766E-4</v>
      </c>
      <c r="R1128">
        <v>120000</v>
      </c>
      <c r="S1128">
        <f t="shared" si="222"/>
        <v>122980.39215686274</v>
      </c>
      <c r="T1128">
        <f t="shared" si="223"/>
        <v>7494.4148371472829</v>
      </c>
      <c r="U1128">
        <f t="shared" si="224"/>
        <v>83271.275968303147</v>
      </c>
      <c r="V1128">
        <f t="shared" si="225"/>
        <v>226168501.21425703</v>
      </c>
    </row>
    <row r="1129" spans="5:22" x14ac:dyDescent="0.15">
      <c r="E1129" s="1">
        <v>44415</v>
      </c>
      <c r="F1129">
        <f t="shared" ref="F1129:F1192" si="227">F1128+J1128</f>
        <v>181226504174.51254</v>
      </c>
      <c r="G1129">
        <f t="shared" ref="G1129:G1192" si="228">G1128+L1128</f>
        <v>45295209.863879129</v>
      </c>
      <c r="H1129">
        <v>6000000</v>
      </c>
      <c r="I1129">
        <v>0.09</v>
      </c>
      <c r="J1129">
        <f t="shared" si="226"/>
        <v>156862745.09803921</v>
      </c>
      <c r="K1129">
        <f t="shared" ref="K1129:K1192" si="229">H1129*G1129/F1129</f>
        <v>1499.6220360878999</v>
      </c>
      <c r="L1129">
        <f t="shared" ref="L1129:L1192" si="230">K1129/I1129</f>
        <v>16662.467067643334</v>
      </c>
      <c r="N1129">
        <v>20000000000</v>
      </c>
      <c r="O1129" s="2">
        <f t="shared" ref="O1129:O1192" si="231">F1129/N1129</f>
        <v>9.0613252087256271</v>
      </c>
      <c r="P1129" s="2">
        <f t="shared" ref="P1129:P1192" si="232">G1129/N1129</f>
        <v>2.2647604931939564E-3</v>
      </c>
      <c r="Q1129" s="2">
        <f t="shared" ref="Q1129:Q1192" si="233">G1129/F1129</f>
        <v>2.4993700601464998E-4</v>
      </c>
      <c r="R1129">
        <v>120000</v>
      </c>
      <c r="S1129">
        <f t="shared" ref="S1129:S1192" si="234">J1129*49%/75000000*R1129</f>
        <v>122980.39215686274</v>
      </c>
      <c r="T1129">
        <f t="shared" ref="T1129:T1192" si="235">V1129/F1129*H1129</f>
        <v>7494.7564843294904</v>
      </c>
      <c r="U1129">
        <f t="shared" ref="U1129:U1192" si="236">T1129/I1129</f>
        <v>83275.072048105445</v>
      </c>
      <c r="V1129">
        <f t="shared" ref="V1129:V1192" si="237">V1128+U1128+S1129</f>
        <v>226374752.88238221</v>
      </c>
    </row>
    <row r="1130" spans="5:22" x14ac:dyDescent="0.15">
      <c r="E1130" s="1">
        <v>44416</v>
      </c>
      <c r="F1130">
        <f t="shared" si="227"/>
        <v>181383366919.6106</v>
      </c>
      <c r="G1130">
        <f t="shared" si="228"/>
        <v>45311872.330946773</v>
      </c>
      <c r="H1130">
        <v>6000000</v>
      </c>
      <c r="I1130">
        <v>0.09</v>
      </c>
      <c r="J1130">
        <f t="shared" si="226"/>
        <v>156862745.09803921</v>
      </c>
      <c r="K1130">
        <f t="shared" si="229"/>
        <v>1498.8763225801977</v>
      </c>
      <c r="L1130">
        <f t="shared" si="230"/>
        <v>16654.181362002197</v>
      </c>
      <c r="N1130">
        <v>20000000000</v>
      </c>
      <c r="O1130" s="2">
        <f t="shared" si="231"/>
        <v>9.069168345980529</v>
      </c>
      <c r="P1130" s="2">
        <f t="shared" si="232"/>
        <v>2.2655936165473386E-3</v>
      </c>
      <c r="Q1130" s="2">
        <f t="shared" si="233"/>
        <v>2.4981272043003299E-4</v>
      </c>
      <c r="R1130">
        <v>120000</v>
      </c>
      <c r="S1130">
        <f t="shared" si="234"/>
        <v>122980.39215686274</v>
      </c>
      <c r="T1130">
        <f t="shared" si="235"/>
        <v>7495.0976661605882</v>
      </c>
      <c r="U1130">
        <f t="shared" si="236"/>
        <v>83278.862957339879</v>
      </c>
      <c r="V1130">
        <f t="shared" si="237"/>
        <v>226581008.34658718</v>
      </c>
    </row>
    <row r="1131" spans="5:22" x14ac:dyDescent="0.15">
      <c r="E1131" s="1">
        <v>44417</v>
      </c>
      <c r="F1131">
        <f t="shared" si="227"/>
        <v>181540229664.70865</v>
      </c>
      <c r="G1131">
        <f t="shared" si="228"/>
        <v>45328526.512308776</v>
      </c>
      <c r="H1131">
        <v>6000000</v>
      </c>
      <c r="I1131">
        <v>0.09</v>
      </c>
      <c r="J1131">
        <f t="shared" si="226"/>
        <v>156862745.09803921</v>
      </c>
      <c r="K1131">
        <f t="shared" si="229"/>
        <v>1498.1316239169864</v>
      </c>
      <c r="L1131">
        <f t="shared" si="230"/>
        <v>16645.906932410962</v>
      </c>
      <c r="N1131">
        <v>20000000000</v>
      </c>
      <c r="O1131" s="2">
        <f t="shared" si="231"/>
        <v>9.0770114832354327</v>
      </c>
      <c r="P1131" s="2">
        <f t="shared" si="232"/>
        <v>2.2664263256154389E-3</v>
      </c>
      <c r="Q1131" s="2">
        <f t="shared" si="233"/>
        <v>2.4968860398616444E-4</v>
      </c>
      <c r="R1131">
        <v>120000</v>
      </c>
      <c r="S1131">
        <f t="shared" si="234"/>
        <v>122980.39215686274</v>
      </c>
      <c r="T1131">
        <f t="shared" si="235"/>
        <v>7495.4383836759707</v>
      </c>
      <c r="U1131">
        <f t="shared" si="236"/>
        <v>83282.648707510787</v>
      </c>
      <c r="V1131">
        <f t="shared" si="237"/>
        <v>226787267.60170138</v>
      </c>
    </row>
    <row r="1132" spans="5:22" x14ac:dyDescent="0.15">
      <c r="E1132" s="1">
        <v>44418</v>
      </c>
      <c r="F1132">
        <f t="shared" si="227"/>
        <v>181697092409.8067</v>
      </c>
      <c r="G1132">
        <f t="shared" si="228"/>
        <v>45345172.41924119</v>
      </c>
      <c r="H1132">
        <v>6000000</v>
      </c>
      <c r="I1132">
        <v>0.09</v>
      </c>
      <c r="J1132">
        <f t="shared" si="226"/>
        <v>156862745.09803921</v>
      </c>
      <c r="K1132">
        <f t="shared" si="229"/>
        <v>1497.3879378422166</v>
      </c>
      <c r="L1132">
        <f t="shared" si="230"/>
        <v>16637.643753802407</v>
      </c>
      <c r="N1132">
        <v>20000000000</v>
      </c>
      <c r="O1132" s="2">
        <f t="shared" si="231"/>
        <v>9.0848546204903347</v>
      </c>
      <c r="P1132" s="2">
        <f t="shared" si="232"/>
        <v>2.2672586209620594E-3</v>
      </c>
      <c r="Q1132" s="2">
        <f t="shared" si="233"/>
        <v>2.4956465630703614E-4</v>
      </c>
      <c r="R1132">
        <v>120000</v>
      </c>
      <c r="S1132">
        <f t="shared" si="234"/>
        <v>122980.39215686274</v>
      </c>
      <c r="T1132">
        <f t="shared" si="235"/>
        <v>7495.7786379078334</v>
      </c>
      <c r="U1132">
        <f t="shared" si="236"/>
        <v>83286.429310087042</v>
      </c>
      <c r="V1132">
        <f t="shared" si="237"/>
        <v>226993530.64256576</v>
      </c>
    </row>
    <row r="1133" spans="5:22" x14ac:dyDescent="0.15">
      <c r="E1133" s="1">
        <v>44419</v>
      </c>
      <c r="F1133">
        <f t="shared" si="227"/>
        <v>181853955154.90475</v>
      </c>
      <c r="G1133">
        <f t="shared" si="228"/>
        <v>45361810.062994994</v>
      </c>
      <c r="H1133">
        <v>6000000</v>
      </c>
      <c r="I1133">
        <v>0.09</v>
      </c>
      <c r="J1133">
        <f t="shared" si="226"/>
        <v>156862745.09803921</v>
      </c>
      <c r="K1133">
        <f t="shared" si="229"/>
        <v>1496.6452621067961</v>
      </c>
      <c r="L1133">
        <f t="shared" si="230"/>
        <v>16629.391801186623</v>
      </c>
      <c r="N1133">
        <v>20000000000</v>
      </c>
      <c r="O1133" s="2">
        <f t="shared" si="231"/>
        <v>9.0926977577452384</v>
      </c>
      <c r="P1133" s="2">
        <f t="shared" si="232"/>
        <v>2.2680905031497497E-3</v>
      </c>
      <c r="Q1133" s="2">
        <f t="shared" si="233"/>
        <v>2.4944087701779934E-4</v>
      </c>
      <c r="R1133">
        <v>120000</v>
      </c>
      <c r="S1133">
        <f t="shared" si="234"/>
        <v>122980.39215686274</v>
      </c>
      <c r="T1133">
        <f t="shared" si="235"/>
        <v>7496.1184298851895</v>
      </c>
      <c r="U1133">
        <f t="shared" si="236"/>
        <v>83290.204776502113</v>
      </c>
      <c r="V1133">
        <f t="shared" si="237"/>
        <v>227199797.46403271</v>
      </c>
    </row>
    <row r="1134" spans="5:22" x14ac:dyDescent="0.15">
      <c r="E1134" s="1">
        <v>44420</v>
      </c>
      <c r="F1134">
        <f t="shared" si="227"/>
        <v>182010817900.00281</v>
      </c>
      <c r="G1134">
        <f t="shared" si="228"/>
        <v>45378439.45479618</v>
      </c>
      <c r="H1134">
        <v>6000000</v>
      </c>
      <c r="I1134">
        <v>0.09</v>
      </c>
      <c r="J1134">
        <f t="shared" si="226"/>
        <v>156862745.09803921</v>
      </c>
      <c r="K1134">
        <f t="shared" si="229"/>
        <v>1495.903594468562</v>
      </c>
      <c r="L1134">
        <f t="shared" si="230"/>
        <v>16621.151049650689</v>
      </c>
      <c r="N1134">
        <v>20000000000</v>
      </c>
      <c r="O1134" s="2">
        <f t="shared" si="231"/>
        <v>9.1005408950001403</v>
      </c>
      <c r="P1134" s="2">
        <f t="shared" si="232"/>
        <v>2.268921972739809E-3</v>
      </c>
      <c r="Q1134" s="2">
        <f t="shared" si="233"/>
        <v>2.4931726574476033E-4</v>
      </c>
      <c r="R1134">
        <v>120000</v>
      </c>
      <c r="S1134">
        <f t="shared" si="234"/>
        <v>122980.39215686274</v>
      </c>
      <c r="T1134">
        <f t="shared" si="235"/>
        <v>7496.4577606338817</v>
      </c>
      <c r="U1134">
        <f t="shared" si="236"/>
        <v>83293.975118154238</v>
      </c>
      <c r="V1134">
        <f t="shared" si="237"/>
        <v>227406068.06096607</v>
      </c>
    </row>
    <row r="1135" spans="5:22" x14ac:dyDescent="0.15">
      <c r="E1135" s="1">
        <v>44421</v>
      </c>
      <c r="F1135">
        <f t="shared" si="227"/>
        <v>182167680645.10086</v>
      </c>
      <c r="G1135">
        <f t="shared" si="228"/>
        <v>45395060.605845831</v>
      </c>
      <c r="H1135">
        <v>6000000</v>
      </c>
      <c r="I1135">
        <v>0.09</v>
      </c>
      <c r="J1135">
        <f t="shared" si="226"/>
        <v>156862745.09803921</v>
      </c>
      <c r="K1135">
        <f t="shared" si="229"/>
        <v>1495.1629326922541</v>
      </c>
      <c r="L1135">
        <f t="shared" si="230"/>
        <v>16612.92147435838</v>
      </c>
      <c r="N1135">
        <v>20000000000</v>
      </c>
      <c r="O1135" s="2">
        <f t="shared" si="231"/>
        <v>9.1083840322550422</v>
      </c>
      <c r="P1135" s="2">
        <f t="shared" si="232"/>
        <v>2.2697530302922915E-3</v>
      </c>
      <c r="Q1135" s="2">
        <f t="shared" si="233"/>
        <v>2.4919382211537571E-4</v>
      </c>
      <c r="R1135">
        <v>120000</v>
      </c>
      <c r="S1135">
        <f t="shared" si="234"/>
        <v>122980.39215686274</v>
      </c>
      <c r="T1135">
        <f t="shared" si="235"/>
        <v>7496.7966311765986</v>
      </c>
      <c r="U1135">
        <f t="shared" si="236"/>
        <v>83297.740346406659</v>
      </c>
      <c r="V1135">
        <f t="shared" si="237"/>
        <v>227612342.4282411</v>
      </c>
    </row>
    <row r="1136" spans="5:22" x14ac:dyDescent="0.15">
      <c r="E1136" s="1">
        <v>44422</v>
      </c>
      <c r="F1136">
        <f t="shared" si="227"/>
        <v>182324543390.19891</v>
      </c>
      <c r="G1136">
        <f t="shared" si="228"/>
        <v>45411673.527320191</v>
      </c>
      <c r="H1136">
        <v>6000000</v>
      </c>
      <c r="I1136">
        <v>0.09</v>
      </c>
      <c r="J1136">
        <f t="shared" si="226"/>
        <v>156862745.09803921</v>
      </c>
      <c r="K1136">
        <f t="shared" si="229"/>
        <v>1494.4232745494874</v>
      </c>
      <c r="L1136">
        <f t="shared" si="230"/>
        <v>16604.703050549859</v>
      </c>
      <c r="N1136">
        <v>20000000000</v>
      </c>
      <c r="O1136" s="2">
        <f t="shared" si="231"/>
        <v>9.1162271695099459</v>
      </c>
      <c r="P1136" s="2">
        <f t="shared" si="232"/>
        <v>2.2705836763660097E-3</v>
      </c>
      <c r="Q1136" s="2">
        <f t="shared" si="233"/>
        <v>2.4907054575824789E-4</v>
      </c>
      <c r="R1136">
        <v>120000</v>
      </c>
      <c r="S1136">
        <f t="shared" si="234"/>
        <v>122980.39215686274</v>
      </c>
      <c r="T1136">
        <f t="shared" si="235"/>
        <v>7497.1350425328774</v>
      </c>
      <c r="U1136">
        <f t="shared" si="236"/>
        <v>83301.500472587533</v>
      </c>
      <c r="V1136">
        <f t="shared" si="237"/>
        <v>227818620.56074437</v>
      </c>
    </row>
    <row r="1137" spans="5:22" x14ac:dyDescent="0.15">
      <c r="E1137" s="1">
        <v>44423</v>
      </c>
      <c r="F1137">
        <f t="shared" si="227"/>
        <v>182481406135.29697</v>
      </c>
      <c r="G1137">
        <f t="shared" si="228"/>
        <v>45428278.230370738</v>
      </c>
      <c r="H1137">
        <v>6000000</v>
      </c>
      <c r="I1137">
        <v>0.09</v>
      </c>
      <c r="J1137">
        <f t="shared" si="226"/>
        <v>156862745.09803921</v>
      </c>
      <c r="K1137">
        <f t="shared" si="229"/>
        <v>1493.6846178187241</v>
      </c>
      <c r="L1137">
        <f t="shared" si="230"/>
        <v>16596.495753541378</v>
      </c>
      <c r="N1137">
        <v>20000000000</v>
      </c>
      <c r="O1137" s="2">
        <f t="shared" si="231"/>
        <v>9.1240703067648479</v>
      </c>
      <c r="P1137" s="2">
        <f t="shared" si="232"/>
        <v>2.2714139115185368E-3</v>
      </c>
      <c r="Q1137" s="2">
        <f t="shared" si="233"/>
        <v>2.4894743630312071E-4</v>
      </c>
      <c r="R1137">
        <v>120000</v>
      </c>
      <c r="S1137">
        <f t="shared" si="234"/>
        <v>122980.39215686274</v>
      </c>
      <c r="T1137">
        <f t="shared" si="235"/>
        <v>7497.472995719123</v>
      </c>
      <c r="U1137">
        <f t="shared" si="236"/>
        <v>83305.255507990252</v>
      </c>
      <c r="V1137">
        <f t="shared" si="237"/>
        <v>228024902.45337382</v>
      </c>
    </row>
    <row r="1138" spans="5:22" x14ac:dyDescent="0.15">
      <c r="E1138" s="1">
        <v>44424</v>
      </c>
      <c r="F1138">
        <f t="shared" si="227"/>
        <v>182638268880.39502</v>
      </c>
      <c r="G1138">
        <f t="shared" si="228"/>
        <v>45444874.726124279</v>
      </c>
      <c r="H1138">
        <v>6000000</v>
      </c>
      <c r="I1138">
        <v>0.09</v>
      </c>
      <c r="J1138">
        <f t="shared" si="226"/>
        <v>156862745.09803921</v>
      </c>
      <c r="K1138">
        <f t="shared" si="229"/>
        <v>1492.9469602852487</v>
      </c>
      <c r="L1138">
        <f t="shared" si="230"/>
        <v>16588.299558724986</v>
      </c>
      <c r="N1138">
        <v>20000000000</v>
      </c>
      <c r="O1138" s="2">
        <f t="shared" si="231"/>
        <v>9.1319134440197516</v>
      </c>
      <c r="P1138" s="2">
        <f t="shared" si="232"/>
        <v>2.2722437363062141E-3</v>
      </c>
      <c r="Q1138" s="2">
        <f t="shared" si="233"/>
        <v>2.4882449338087476E-4</v>
      </c>
      <c r="R1138">
        <v>120000</v>
      </c>
      <c r="S1138">
        <f t="shared" si="234"/>
        <v>122980.39215686274</v>
      </c>
      <c r="T1138">
        <f t="shared" si="235"/>
        <v>7497.8104917486235</v>
      </c>
      <c r="U1138">
        <f t="shared" si="236"/>
        <v>83309.005463873604</v>
      </c>
      <c r="V1138">
        <f t="shared" si="237"/>
        <v>228231188.10103866</v>
      </c>
    </row>
    <row r="1139" spans="5:22" x14ac:dyDescent="0.15">
      <c r="E1139" s="1">
        <v>44425</v>
      </c>
      <c r="F1139">
        <f t="shared" si="227"/>
        <v>182795131625.49307</v>
      </c>
      <c r="G1139">
        <f t="shared" si="228"/>
        <v>45461463.025683001</v>
      </c>
      <c r="H1139">
        <v>6000000</v>
      </c>
      <c r="I1139">
        <v>0.09</v>
      </c>
      <c r="J1139">
        <f t="shared" si="226"/>
        <v>156862745.09803921</v>
      </c>
      <c r="K1139">
        <f t="shared" si="229"/>
        <v>1492.2102997411391</v>
      </c>
      <c r="L1139">
        <f t="shared" si="230"/>
        <v>16580.114441568214</v>
      </c>
      <c r="N1139">
        <v>20000000000</v>
      </c>
      <c r="O1139" s="2">
        <f t="shared" si="231"/>
        <v>9.1397565812746535</v>
      </c>
      <c r="P1139" s="2">
        <f t="shared" si="232"/>
        <v>2.2730731512841502E-3</v>
      </c>
      <c r="Q1139" s="2">
        <f t="shared" si="233"/>
        <v>2.4870171662352321E-4</v>
      </c>
      <c r="R1139">
        <v>120000</v>
      </c>
      <c r="S1139">
        <f t="shared" si="234"/>
        <v>122980.39215686274</v>
      </c>
      <c r="T1139">
        <f t="shared" si="235"/>
        <v>7498.1475316315564</v>
      </c>
      <c r="U1139">
        <f t="shared" si="236"/>
        <v>83312.750351461742</v>
      </c>
      <c r="V1139">
        <f t="shared" si="237"/>
        <v>228437477.4986594</v>
      </c>
    </row>
    <row r="1140" spans="5:22" x14ac:dyDescent="0.15">
      <c r="E1140" s="1">
        <v>44426</v>
      </c>
      <c r="F1140">
        <f t="shared" si="227"/>
        <v>182951994370.59113</v>
      </c>
      <c r="G1140">
        <f t="shared" si="228"/>
        <v>45478043.140124567</v>
      </c>
      <c r="H1140">
        <v>6000000</v>
      </c>
      <c r="I1140">
        <v>0.09</v>
      </c>
      <c r="J1140">
        <f t="shared" si="226"/>
        <v>156862745.09803921</v>
      </c>
      <c r="K1140">
        <f t="shared" si="229"/>
        <v>1491.4746339852418</v>
      </c>
      <c r="L1140">
        <f t="shared" si="230"/>
        <v>16571.940377613799</v>
      </c>
      <c r="N1140">
        <v>20000000000</v>
      </c>
      <c r="O1140" s="2">
        <f t="shared" si="231"/>
        <v>9.1475997185295554</v>
      </c>
      <c r="P1140" s="2">
        <f t="shared" si="232"/>
        <v>2.2739021570062283E-3</v>
      </c>
      <c r="Q1140" s="2">
        <f t="shared" si="233"/>
        <v>2.4857910566420695E-4</v>
      </c>
      <c r="R1140">
        <v>120000</v>
      </c>
      <c r="S1140">
        <f t="shared" si="234"/>
        <v>122980.39215686274</v>
      </c>
      <c r="T1140">
        <f t="shared" si="235"/>
        <v>7498.4841163750025</v>
      </c>
      <c r="U1140">
        <f t="shared" si="236"/>
        <v>83316.490181944479</v>
      </c>
      <c r="V1140">
        <f t="shared" si="237"/>
        <v>228643770.64116773</v>
      </c>
    </row>
    <row r="1141" spans="5:22" x14ac:dyDescent="0.15">
      <c r="E1141" s="1">
        <v>44427</v>
      </c>
      <c r="F1141">
        <f t="shared" si="227"/>
        <v>183108857115.68918</v>
      </c>
      <c r="G1141">
        <f t="shared" si="228"/>
        <v>45494615.080502182</v>
      </c>
      <c r="H1141">
        <v>6000000</v>
      </c>
      <c r="I1141">
        <v>0.09</v>
      </c>
      <c r="J1141">
        <f t="shared" si="226"/>
        <v>156862745.09803921</v>
      </c>
      <c r="K1141">
        <f t="shared" si="229"/>
        <v>1490.7399608231437</v>
      </c>
      <c r="L1141">
        <f t="shared" si="230"/>
        <v>16563.777342479374</v>
      </c>
      <c r="N1141">
        <v>20000000000</v>
      </c>
      <c r="O1141" s="2">
        <f t="shared" si="231"/>
        <v>9.1554428557844592</v>
      </c>
      <c r="P1141" s="2">
        <f t="shared" si="232"/>
        <v>2.2747307540251093E-3</v>
      </c>
      <c r="Q1141" s="2">
        <f t="shared" si="233"/>
        <v>2.4845666013719061E-4</v>
      </c>
      <c r="R1141">
        <v>120000</v>
      </c>
      <c r="S1141">
        <f t="shared" si="234"/>
        <v>122980.39215686274</v>
      </c>
      <c r="T1141">
        <f t="shared" si="235"/>
        <v>7498.8202469829566</v>
      </c>
      <c r="U1141">
        <f t="shared" si="236"/>
        <v>83320.224966477297</v>
      </c>
      <c r="V1141">
        <f t="shared" si="237"/>
        <v>228850067.52350655</v>
      </c>
    </row>
    <row r="1142" spans="5:22" x14ac:dyDescent="0.15">
      <c r="E1142" s="1">
        <v>44428</v>
      </c>
      <c r="F1142">
        <f t="shared" si="227"/>
        <v>183265719860.78723</v>
      </c>
      <c r="G1142">
        <f t="shared" si="228"/>
        <v>45511178.857844658</v>
      </c>
      <c r="H1142">
        <v>6000000</v>
      </c>
      <c r="I1142">
        <v>0.09</v>
      </c>
      <c r="J1142">
        <f t="shared" si="226"/>
        <v>156862745.09803921</v>
      </c>
      <c r="K1142">
        <f t="shared" si="229"/>
        <v>1490.0062780671467</v>
      </c>
      <c r="L1142">
        <f t="shared" si="230"/>
        <v>16555.625311857188</v>
      </c>
      <c r="N1142">
        <v>20000000000</v>
      </c>
      <c r="O1142" s="2">
        <f t="shared" si="231"/>
        <v>9.1632859930393611</v>
      </c>
      <c r="P1142" s="2">
        <f t="shared" si="232"/>
        <v>2.275558942892233E-3</v>
      </c>
      <c r="Q1142" s="2">
        <f t="shared" si="233"/>
        <v>2.483343796778578E-4</v>
      </c>
      <c r="R1142">
        <v>120000</v>
      </c>
      <c r="S1142">
        <f t="shared" si="234"/>
        <v>122980.39215686274</v>
      </c>
      <c r="T1142">
        <f t="shared" si="235"/>
        <v>7499.155924456345</v>
      </c>
      <c r="U1142">
        <f t="shared" si="236"/>
        <v>83323.954716181615</v>
      </c>
      <c r="V1142">
        <f t="shared" si="237"/>
        <v>229056368.14062989</v>
      </c>
    </row>
    <row r="1143" spans="5:22" x14ac:dyDescent="0.15">
      <c r="E1143" s="1">
        <v>44429</v>
      </c>
      <c r="F1143">
        <f t="shared" si="227"/>
        <v>183422582605.88528</v>
      </c>
      <c r="G1143">
        <f t="shared" si="228"/>
        <v>45527734.483156517</v>
      </c>
      <c r="H1143">
        <v>6000000</v>
      </c>
      <c r="I1143">
        <v>0.09</v>
      </c>
      <c r="J1143">
        <f t="shared" si="226"/>
        <v>156862745.09803921</v>
      </c>
      <c r="K1143">
        <f t="shared" si="229"/>
        <v>1489.2735835362416</v>
      </c>
      <c r="L1143">
        <f t="shared" si="230"/>
        <v>16547.484261513797</v>
      </c>
      <c r="N1143">
        <v>20000000000</v>
      </c>
      <c r="O1143" s="2">
        <f t="shared" si="231"/>
        <v>9.1711291302942648</v>
      </c>
      <c r="P1143" s="2">
        <f t="shared" si="232"/>
        <v>2.2763867241578258E-3</v>
      </c>
      <c r="Q1143" s="2">
        <f t="shared" si="233"/>
        <v>2.4821226392270697E-4</v>
      </c>
      <c r="R1143">
        <v>120000</v>
      </c>
      <c r="S1143">
        <f t="shared" si="234"/>
        <v>122980.39215686274</v>
      </c>
      <c r="T1143">
        <f t="shared" si="235"/>
        <v>7499.4911497930298</v>
      </c>
      <c r="U1143">
        <f t="shared" si="236"/>
        <v>83327.679442144785</v>
      </c>
      <c r="V1143">
        <f t="shared" si="237"/>
        <v>229262672.48750293</v>
      </c>
    </row>
    <row r="1144" spans="5:22" x14ac:dyDescent="0.15">
      <c r="E1144" s="1">
        <v>44430</v>
      </c>
      <c r="F1144">
        <f t="shared" si="227"/>
        <v>183579445350.98334</v>
      </c>
      <c r="G1144">
        <f t="shared" si="228"/>
        <v>45544281.96741803</v>
      </c>
      <c r="H1144">
        <v>6000000</v>
      </c>
      <c r="I1144">
        <v>0.09</v>
      </c>
      <c r="J1144">
        <f t="shared" si="226"/>
        <v>156862745.09803921</v>
      </c>
      <c r="K1144">
        <f t="shared" si="229"/>
        <v>1488.5418750560816</v>
      </c>
      <c r="L1144">
        <f t="shared" si="230"/>
        <v>16539.354167289795</v>
      </c>
      <c r="N1144">
        <v>20000000000</v>
      </c>
      <c r="O1144" s="2">
        <f t="shared" si="231"/>
        <v>9.1789722675491667</v>
      </c>
      <c r="P1144" s="2">
        <f t="shared" si="232"/>
        <v>2.2772140983709013E-3</v>
      </c>
      <c r="Q1144" s="2">
        <f t="shared" si="233"/>
        <v>2.4809031250934692E-4</v>
      </c>
      <c r="R1144">
        <v>120000</v>
      </c>
      <c r="S1144">
        <f t="shared" si="234"/>
        <v>122980.39215686274</v>
      </c>
      <c r="T1144">
        <f t="shared" si="235"/>
        <v>7499.8259239878289</v>
      </c>
      <c r="U1144">
        <f t="shared" si="236"/>
        <v>83331.399155420324</v>
      </c>
      <c r="V1144">
        <f t="shared" si="237"/>
        <v>229468980.55910194</v>
      </c>
    </row>
    <row r="1145" spans="5:22" x14ac:dyDescent="0.15">
      <c r="E1145" s="1">
        <v>44431</v>
      </c>
      <c r="F1145">
        <f t="shared" si="227"/>
        <v>183736308096.08139</v>
      </c>
      <c r="G1145">
        <f t="shared" si="228"/>
        <v>45560821.32158532</v>
      </c>
      <c r="H1145">
        <v>6000000</v>
      </c>
      <c r="I1145">
        <v>0.09</v>
      </c>
      <c r="J1145">
        <f t="shared" si="226"/>
        <v>156862745.09803921</v>
      </c>
      <c r="K1145">
        <f t="shared" si="229"/>
        <v>1487.8111504589554</v>
      </c>
      <c r="L1145">
        <f t="shared" si="230"/>
        <v>16531.235005099505</v>
      </c>
      <c r="N1145">
        <v>20000000000</v>
      </c>
      <c r="O1145" s="2">
        <f t="shared" si="231"/>
        <v>9.1868154048040687</v>
      </c>
      <c r="P1145" s="2">
        <f t="shared" si="232"/>
        <v>2.2780410660792659E-3</v>
      </c>
      <c r="Q1145" s="2">
        <f t="shared" si="233"/>
        <v>2.4796852507649253E-4</v>
      </c>
      <c r="R1145">
        <v>120000</v>
      </c>
      <c r="S1145">
        <f t="shared" si="234"/>
        <v>122980.39215686274</v>
      </c>
      <c r="T1145">
        <f t="shared" si="235"/>
        <v>7500.1602480325191</v>
      </c>
      <c r="U1145">
        <f t="shared" si="236"/>
        <v>83335.113867027991</v>
      </c>
      <c r="V1145">
        <f t="shared" si="237"/>
        <v>229675292.35041422</v>
      </c>
    </row>
    <row r="1146" spans="5:22" x14ac:dyDescent="0.15">
      <c r="E1146" s="1">
        <v>44432</v>
      </c>
      <c r="F1146">
        <f t="shared" si="227"/>
        <v>183893170841.17944</v>
      </c>
      <c r="G1146">
        <f t="shared" si="228"/>
        <v>45577352.556590423</v>
      </c>
      <c r="H1146">
        <v>6000000</v>
      </c>
      <c r="I1146">
        <v>0.09</v>
      </c>
      <c r="J1146">
        <f t="shared" si="226"/>
        <v>156862745.09803921</v>
      </c>
      <c r="K1146">
        <f t="shared" si="229"/>
        <v>1487.0814075837629</v>
      </c>
      <c r="L1146">
        <f t="shared" si="230"/>
        <v>16523.1267509307</v>
      </c>
      <c r="N1146">
        <v>20000000000</v>
      </c>
      <c r="O1146" s="2">
        <f t="shared" si="231"/>
        <v>9.1946585420589724</v>
      </c>
      <c r="P1146" s="2">
        <f t="shared" si="232"/>
        <v>2.278867627829521E-3</v>
      </c>
      <c r="Q1146" s="2">
        <f t="shared" si="233"/>
        <v>2.4784690126396051E-4</v>
      </c>
      <c r="R1146">
        <v>120000</v>
      </c>
      <c r="S1146">
        <f t="shared" si="234"/>
        <v>122980.39215686274</v>
      </c>
      <c r="T1146">
        <f t="shared" si="235"/>
        <v>7500.4941229158603</v>
      </c>
      <c r="U1146">
        <f t="shared" si="236"/>
        <v>83338.823587954001</v>
      </c>
      <c r="V1146">
        <f t="shared" si="237"/>
        <v>229881607.8564381</v>
      </c>
    </row>
    <row r="1147" spans="5:22" x14ac:dyDescent="0.15">
      <c r="E1147" s="1">
        <v>44433</v>
      </c>
      <c r="F1147">
        <f t="shared" si="227"/>
        <v>184050033586.2775</v>
      </c>
      <c r="G1147">
        <f t="shared" si="228"/>
        <v>45593875.683341354</v>
      </c>
      <c r="H1147">
        <v>6000000</v>
      </c>
      <c r="I1147">
        <v>0.09</v>
      </c>
      <c r="J1147">
        <f t="shared" si="226"/>
        <v>156862745.09803921</v>
      </c>
      <c r="K1147">
        <f t="shared" si="229"/>
        <v>1486.352644275989</v>
      </c>
      <c r="L1147">
        <f t="shared" si="230"/>
        <v>16515.029380844324</v>
      </c>
      <c r="N1147">
        <v>20000000000</v>
      </c>
      <c r="O1147" s="2">
        <f t="shared" si="231"/>
        <v>9.2025016793138743</v>
      </c>
      <c r="P1147" s="2">
        <f t="shared" si="232"/>
        <v>2.2796937841670678E-3</v>
      </c>
      <c r="Q1147" s="2">
        <f t="shared" si="233"/>
        <v>2.4772544071266484E-4</v>
      </c>
      <c r="R1147">
        <v>120000</v>
      </c>
      <c r="S1147">
        <f t="shared" si="234"/>
        <v>122980.39215686274</v>
      </c>
      <c r="T1147">
        <f t="shared" si="235"/>
        <v>7500.827549623591</v>
      </c>
      <c r="U1147">
        <f t="shared" si="236"/>
        <v>83342.528329151013</v>
      </c>
      <c r="V1147">
        <f t="shared" si="237"/>
        <v>230087927.07218292</v>
      </c>
    </row>
    <row r="1148" spans="5:22" x14ac:dyDescent="0.15">
      <c r="E1148" s="1">
        <v>44434</v>
      </c>
      <c r="F1148">
        <f t="shared" si="227"/>
        <v>184206896331.37555</v>
      </c>
      <c r="G1148">
        <f t="shared" si="228"/>
        <v>45610390.712722197</v>
      </c>
      <c r="H1148">
        <v>6000000</v>
      </c>
      <c r="I1148">
        <v>0.09</v>
      </c>
      <c r="J1148">
        <f t="shared" si="226"/>
        <v>156862745.09803921</v>
      </c>
      <c r="K1148">
        <f t="shared" si="229"/>
        <v>1485.6248583876763</v>
      </c>
      <c r="L1148">
        <f t="shared" si="230"/>
        <v>16506.942870974181</v>
      </c>
      <c r="N1148">
        <v>20000000000</v>
      </c>
      <c r="O1148" s="2">
        <f t="shared" si="231"/>
        <v>9.210344816568778</v>
      </c>
      <c r="P1148" s="2">
        <f t="shared" si="232"/>
        <v>2.2805195356361101E-3</v>
      </c>
      <c r="Q1148" s="2">
        <f t="shared" si="233"/>
        <v>2.4760414306461274E-4</v>
      </c>
      <c r="R1148">
        <v>120000</v>
      </c>
      <c r="S1148">
        <f t="shared" si="234"/>
        <v>122980.39215686274</v>
      </c>
      <c r="T1148">
        <f t="shared" si="235"/>
        <v>7501.1605291384558</v>
      </c>
      <c r="U1148">
        <f t="shared" si="236"/>
        <v>83346.228101538407</v>
      </c>
      <c r="V1148">
        <f t="shared" si="237"/>
        <v>230294249.99266896</v>
      </c>
    </row>
    <row r="1149" spans="5:22" x14ac:dyDescent="0.15">
      <c r="E1149" s="1">
        <v>44435</v>
      </c>
      <c r="F1149">
        <f t="shared" si="227"/>
        <v>184363759076.4736</v>
      </c>
      <c r="G1149">
        <f t="shared" si="228"/>
        <v>45626897.655593172</v>
      </c>
      <c r="H1149">
        <v>6000000</v>
      </c>
      <c r="I1149">
        <v>0.09</v>
      </c>
      <c r="J1149">
        <f t="shared" si="226"/>
        <v>156862745.09803921</v>
      </c>
      <c r="K1149">
        <f t="shared" si="229"/>
        <v>1484.8980477774026</v>
      </c>
      <c r="L1149">
        <f t="shared" si="230"/>
        <v>16498.867197526695</v>
      </c>
      <c r="N1149">
        <v>20000000000</v>
      </c>
      <c r="O1149" s="2">
        <f t="shared" si="231"/>
        <v>9.2181879538236799</v>
      </c>
      <c r="P1149" s="2">
        <f t="shared" si="232"/>
        <v>2.2813448827796587E-3</v>
      </c>
      <c r="Q1149" s="2">
        <f t="shared" si="233"/>
        <v>2.4748300796290041E-4</v>
      </c>
      <c r="R1149">
        <v>120000</v>
      </c>
      <c r="S1149">
        <f t="shared" si="234"/>
        <v>122980.39215686274</v>
      </c>
      <c r="T1149">
        <f t="shared" si="235"/>
        <v>7501.4930624402059</v>
      </c>
      <c r="U1149">
        <f t="shared" si="236"/>
        <v>83349.922916002295</v>
      </c>
      <c r="V1149">
        <f t="shared" si="237"/>
        <v>230500576.61292738</v>
      </c>
    </row>
    <row r="1150" spans="5:22" x14ac:dyDescent="0.15">
      <c r="E1150" s="1">
        <v>44436</v>
      </c>
      <c r="F1150">
        <f t="shared" si="227"/>
        <v>184520621821.57166</v>
      </c>
      <c r="G1150">
        <f t="shared" si="228"/>
        <v>45643396.5227907</v>
      </c>
      <c r="H1150">
        <v>6000000</v>
      </c>
      <c r="I1150">
        <v>0.09</v>
      </c>
      <c r="J1150">
        <f t="shared" si="226"/>
        <v>156862745.09803921</v>
      </c>
      <c r="K1150">
        <f t="shared" si="229"/>
        <v>1484.1722103102525</v>
      </c>
      <c r="L1150">
        <f t="shared" si="230"/>
        <v>16490.802336780584</v>
      </c>
      <c r="N1150">
        <v>20000000000</v>
      </c>
      <c r="O1150" s="2">
        <f t="shared" si="231"/>
        <v>9.2260310910785819</v>
      </c>
      <c r="P1150" s="2">
        <f t="shared" si="232"/>
        <v>2.2821698261395349E-3</v>
      </c>
      <c r="Q1150" s="2">
        <f t="shared" si="233"/>
        <v>2.4736203505170876E-4</v>
      </c>
      <c r="R1150">
        <v>120000</v>
      </c>
      <c r="S1150">
        <f t="shared" si="234"/>
        <v>122980.39215686274</v>
      </c>
      <c r="T1150">
        <f t="shared" si="235"/>
        <v>7501.8251505056151</v>
      </c>
      <c r="U1150">
        <f t="shared" si="236"/>
        <v>83353.612783395729</v>
      </c>
      <c r="V1150">
        <f t="shared" si="237"/>
        <v>230706906.92800024</v>
      </c>
    </row>
    <row r="1151" spans="5:22" x14ac:dyDescent="0.15">
      <c r="E1151" s="1">
        <v>44437</v>
      </c>
      <c r="F1151">
        <f t="shared" si="227"/>
        <v>184677484566.66971</v>
      </c>
      <c r="G1151">
        <f t="shared" si="228"/>
        <v>45659887.325127482</v>
      </c>
      <c r="H1151">
        <v>6000000</v>
      </c>
      <c r="I1151">
        <v>0.09</v>
      </c>
      <c r="J1151">
        <f t="shared" si="226"/>
        <v>156862745.09803921</v>
      </c>
      <c r="K1151">
        <f t="shared" si="229"/>
        <v>1483.4473438577938</v>
      </c>
      <c r="L1151">
        <f t="shared" si="230"/>
        <v>16482.7482650866</v>
      </c>
      <c r="N1151">
        <v>20000000000</v>
      </c>
      <c r="O1151" s="2">
        <f t="shared" si="231"/>
        <v>9.2338742283334856</v>
      </c>
      <c r="P1151" s="2">
        <f t="shared" si="232"/>
        <v>2.2829943662563742E-3</v>
      </c>
      <c r="Q1151" s="2">
        <f t="shared" si="233"/>
        <v>2.4724122397629897E-4</v>
      </c>
      <c r="R1151">
        <v>120000</v>
      </c>
      <c r="S1151">
        <f t="shared" si="234"/>
        <v>122980.39215686274</v>
      </c>
      <c r="T1151">
        <f t="shared" si="235"/>
        <v>7502.1567943084938</v>
      </c>
      <c r="U1151">
        <f t="shared" si="236"/>
        <v>83357.297714538829</v>
      </c>
      <c r="V1151">
        <f t="shared" si="237"/>
        <v>230913240.93294051</v>
      </c>
    </row>
    <row r="1152" spans="5:22" x14ac:dyDescent="0.15">
      <c r="E1152" s="1">
        <v>44438</v>
      </c>
      <c r="F1152">
        <f t="shared" si="227"/>
        <v>184834347311.76776</v>
      </c>
      <c r="G1152">
        <f t="shared" si="228"/>
        <v>45676370.07339257</v>
      </c>
      <c r="H1152">
        <v>6000000</v>
      </c>
      <c r="I1152">
        <v>0.09</v>
      </c>
      <c r="J1152">
        <f t="shared" si="226"/>
        <v>156862745.09803921</v>
      </c>
      <c r="K1152">
        <f t="shared" si="229"/>
        <v>1482.7234462980521</v>
      </c>
      <c r="L1152">
        <f t="shared" si="230"/>
        <v>16474.704958867245</v>
      </c>
      <c r="N1152">
        <v>20000000000</v>
      </c>
      <c r="O1152" s="2">
        <f t="shared" si="231"/>
        <v>9.2417173655883875</v>
      </c>
      <c r="P1152" s="2">
        <f t="shared" si="232"/>
        <v>2.2838185036696285E-3</v>
      </c>
      <c r="Q1152" s="2">
        <f t="shared" si="233"/>
        <v>2.4712057438300869E-4</v>
      </c>
      <c r="R1152">
        <v>120000</v>
      </c>
      <c r="S1152">
        <f t="shared" si="234"/>
        <v>122980.39215686274</v>
      </c>
      <c r="T1152">
        <f t="shared" si="235"/>
        <v>7502.487994819694</v>
      </c>
      <c r="U1152">
        <f t="shared" si="236"/>
        <v>83360.977720218827</v>
      </c>
      <c r="V1152">
        <f t="shared" si="237"/>
        <v>231119578.62281191</v>
      </c>
    </row>
    <row r="1153" spans="5:22" x14ac:dyDescent="0.15">
      <c r="E1153" s="1">
        <v>44439</v>
      </c>
      <c r="F1153">
        <f t="shared" si="227"/>
        <v>184991210056.86581</v>
      </c>
      <c r="G1153">
        <f t="shared" si="228"/>
        <v>45692844.778351434</v>
      </c>
      <c r="H1153">
        <v>6000000</v>
      </c>
      <c r="I1153">
        <v>0.09</v>
      </c>
      <c r="J1153">
        <f t="shared" si="226"/>
        <v>156862745.09803921</v>
      </c>
      <c r="K1153">
        <f t="shared" si="229"/>
        <v>1482.0005155154854</v>
      </c>
      <c r="L1153">
        <f t="shared" si="230"/>
        <v>16466.672394616504</v>
      </c>
      <c r="N1153">
        <v>20000000000</v>
      </c>
      <c r="O1153" s="2">
        <f t="shared" si="231"/>
        <v>9.2495605028432912</v>
      </c>
      <c r="P1153" s="2">
        <f t="shared" si="232"/>
        <v>2.2846422389175718E-3</v>
      </c>
      <c r="Q1153" s="2">
        <f t="shared" si="233"/>
        <v>2.4700008591924756E-4</v>
      </c>
      <c r="R1153">
        <v>120000</v>
      </c>
      <c r="S1153">
        <f t="shared" si="234"/>
        <v>122980.39215686274</v>
      </c>
      <c r="T1153">
        <f t="shared" si="235"/>
        <v>7502.8187530071309</v>
      </c>
      <c r="U1153">
        <f t="shared" si="236"/>
        <v>83364.652811190346</v>
      </c>
      <c r="V1153">
        <f t="shared" si="237"/>
        <v>231325919.99268901</v>
      </c>
    </row>
    <row r="1154" spans="5:22" x14ac:dyDescent="0.15">
      <c r="E1154" s="1">
        <v>44440</v>
      </c>
      <c r="F1154">
        <f t="shared" si="227"/>
        <v>185148072801.96387</v>
      </c>
      <c r="G1154">
        <f t="shared" si="228"/>
        <v>45709311.450746052</v>
      </c>
      <c r="H1154">
        <v>6000000</v>
      </c>
      <c r="I1154">
        <v>0.09</v>
      </c>
      <c r="J1154">
        <f t="shared" si="226"/>
        <v>156862745.09803921</v>
      </c>
      <c r="K1154">
        <f t="shared" si="229"/>
        <v>1481.2785494009597</v>
      </c>
      <c r="L1154">
        <f t="shared" si="230"/>
        <v>16458.650548899554</v>
      </c>
      <c r="N1154">
        <v>20000000000</v>
      </c>
      <c r="O1154" s="2">
        <f t="shared" si="231"/>
        <v>9.2574036400981932</v>
      </c>
      <c r="P1154" s="2">
        <f t="shared" si="232"/>
        <v>2.2854655725373027E-3</v>
      </c>
      <c r="Q1154" s="2">
        <f t="shared" si="233"/>
        <v>2.4687975823349328E-4</v>
      </c>
      <c r="R1154">
        <v>120000</v>
      </c>
      <c r="S1154">
        <f t="shared" si="234"/>
        <v>122980.39215686274</v>
      </c>
      <c r="T1154">
        <f t="shared" si="235"/>
        <v>7503.1490698357802</v>
      </c>
      <c r="U1154">
        <f t="shared" si="236"/>
        <v>83368.322998175339</v>
      </c>
      <c r="V1154">
        <f t="shared" si="237"/>
        <v>231532265.03765708</v>
      </c>
    </row>
    <row r="1155" spans="5:22" x14ac:dyDescent="0.15">
      <c r="E1155" s="1">
        <v>44441</v>
      </c>
      <c r="F1155">
        <f t="shared" si="227"/>
        <v>185304935547.06192</v>
      </c>
      <c r="G1155">
        <f t="shared" si="228"/>
        <v>45725770.10129495</v>
      </c>
      <c r="H1155">
        <v>6000000</v>
      </c>
      <c r="I1155">
        <v>0.09</v>
      </c>
      <c r="J1155">
        <f t="shared" si="226"/>
        <v>156862745.09803921</v>
      </c>
      <c r="K1155">
        <f t="shared" si="229"/>
        <v>1480.5575458517228</v>
      </c>
      <c r="L1155">
        <f t="shared" si="230"/>
        <v>16450.639398352476</v>
      </c>
      <c r="N1155">
        <v>20000000000</v>
      </c>
      <c r="O1155" s="2">
        <f t="shared" si="231"/>
        <v>9.2652467773530969</v>
      </c>
      <c r="P1155" s="2">
        <f t="shared" si="232"/>
        <v>2.2862885050647474E-3</v>
      </c>
      <c r="Q1155" s="2">
        <f t="shared" si="233"/>
        <v>2.4675959097528714E-4</v>
      </c>
      <c r="R1155">
        <v>120000</v>
      </c>
      <c r="S1155">
        <f t="shared" si="234"/>
        <v>122980.39215686274</v>
      </c>
      <c r="T1155">
        <f t="shared" si="235"/>
        <v>7503.4789462677027</v>
      </c>
      <c r="U1155">
        <f t="shared" si="236"/>
        <v>83371.988291863367</v>
      </c>
      <c r="V1155">
        <f t="shared" si="237"/>
        <v>231738613.75281212</v>
      </c>
    </row>
    <row r="1156" spans="5:22" x14ac:dyDescent="0.15">
      <c r="E1156" s="1">
        <v>44442</v>
      </c>
      <c r="F1156">
        <f t="shared" si="227"/>
        <v>185461798292.15997</v>
      </c>
      <c r="G1156">
        <f t="shared" si="228"/>
        <v>45742220.740693301</v>
      </c>
      <c r="H1156">
        <v>6000000</v>
      </c>
      <c r="I1156">
        <v>0.09</v>
      </c>
      <c r="J1156">
        <f t="shared" si="226"/>
        <v>156862745.09803921</v>
      </c>
      <c r="K1156">
        <f t="shared" si="229"/>
        <v>1479.8375027713821</v>
      </c>
      <c r="L1156">
        <f t="shared" si="230"/>
        <v>16442.638919682024</v>
      </c>
      <c r="N1156">
        <v>20000000000</v>
      </c>
      <c r="O1156" s="2">
        <f t="shared" si="231"/>
        <v>9.2730899146079988</v>
      </c>
      <c r="P1156" s="2">
        <f t="shared" si="232"/>
        <v>2.2871110370346649E-3</v>
      </c>
      <c r="Q1156" s="2">
        <f t="shared" si="233"/>
        <v>2.4663958379523036E-4</v>
      </c>
      <c r="R1156">
        <v>120000</v>
      </c>
      <c r="S1156">
        <f t="shared" si="234"/>
        <v>122980.39215686274</v>
      </c>
      <c r="T1156">
        <f t="shared" si="235"/>
        <v>7503.8083832620487</v>
      </c>
      <c r="U1156">
        <f t="shared" si="236"/>
        <v>83375.648702911654</v>
      </c>
      <c r="V1156">
        <f t="shared" si="237"/>
        <v>231944966.13326085</v>
      </c>
    </row>
    <row r="1157" spans="5:22" x14ac:dyDescent="0.15">
      <c r="E1157" s="1">
        <v>44443</v>
      </c>
      <c r="F1157">
        <f t="shared" si="227"/>
        <v>185618661037.25803</v>
      </c>
      <c r="G1157">
        <f t="shared" si="228"/>
        <v>45758663.379612982</v>
      </c>
      <c r="H1157">
        <v>6000000</v>
      </c>
      <c r="I1157">
        <v>0.09</v>
      </c>
      <c r="J1157">
        <f t="shared" si="226"/>
        <v>156862745.09803921</v>
      </c>
      <c r="K1157">
        <f t="shared" si="229"/>
        <v>1479.1184180698776</v>
      </c>
      <c r="L1157">
        <f t="shared" si="230"/>
        <v>16434.649089665309</v>
      </c>
      <c r="N1157">
        <v>20000000000</v>
      </c>
      <c r="O1157" s="2">
        <f t="shared" si="231"/>
        <v>9.2809330518629007</v>
      </c>
      <c r="P1157" s="2">
        <f t="shared" si="232"/>
        <v>2.2879331689806492E-3</v>
      </c>
      <c r="Q1157" s="2">
        <f t="shared" si="233"/>
        <v>2.4651973634497957E-4</v>
      </c>
      <c r="R1157">
        <v>120000</v>
      </c>
      <c r="S1157">
        <f t="shared" si="234"/>
        <v>122980.39215686274</v>
      </c>
      <c r="T1157">
        <f t="shared" si="235"/>
        <v>7504.13738177507</v>
      </c>
      <c r="U1157">
        <f t="shared" si="236"/>
        <v>83379.304241945225</v>
      </c>
      <c r="V1157">
        <f t="shared" si="237"/>
        <v>232151322.17412063</v>
      </c>
    </row>
    <row r="1158" spans="5:22" x14ac:dyDescent="0.15">
      <c r="E1158" s="1">
        <v>44444</v>
      </c>
      <c r="F1158">
        <f t="shared" si="227"/>
        <v>185775523782.35608</v>
      </c>
      <c r="G1158">
        <f t="shared" si="228"/>
        <v>45775098.028702646</v>
      </c>
      <c r="H1158">
        <v>6000000</v>
      </c>
      <c r="I1158">
        <v>0.09</v>
      </c>
      <c r="J1158">
        <f t="shared" si="226"/>
        <v>156862745.09803921</v>
      </c>
      <c r="K1158">
        <f t="shared" si="229"/>
        <v>1478.4002896634581</v>
      </c>
      <c r="L1158">
        <f t="shared" si="230"/>
        <v>16426.669885149535</v>
      </c>
      <c r="N1158">
        <v>20000000000</v>
      </c>
      <c r="O1158" s="2">
        <f t="shared" si="231"/>
        <v>9.2887761891178044</v>
      </c>
      <c r="P1158" s="2">
        <f t="shared" si="232"/>
        <v>2.2887549014351323E-3</v>
      </c>
      <c r="Q1158" s="2">
        <f t="shared" si="233"/>
        <v>2.4640004827724301E-4</v>
      </c>
      <c r="R1158">
        <v>120000</v>
      </c>
      <c r="S1158">
        <f t="shared" si="234"/>
        <v>122980.39215686274</v>
      </c>
      <c r="T1158">
        <f t="shared" si="235"/>
        <v>7504.4659427601355</v>
      </c>
      <c r="U1158">
        <f t="shared" si="236"/>
        <v>83382.954919557058</v>
      </c>
      <c r="V1158">
        <f t="shared" si="237"/>
        <v>232357681.87051946</v>
      </c>
    </row>
    <row r="1159" spans="5:22" x14ac:dyDescent="0.15">
      <c r="E1159" s="1">
        <v>44445</v>
      </c>
      <c r="F1159">
        <f t="shared" si="227"/>
        <v>185932386527.45413</v>
      </c>
      <c r="G1159">
        <f t="shared" si="228"/>
        <v>45791524.698587798</v>
      </c>
      <c r="H1159">
        <v>6000000</v>
      </c>
      <c r="I1159">
        <v>0.09</v>
      </c>
      <c r="J1159">
        <f t="shared" si="226"/>
        <v>156862745.09803921</v>
      </c>
      <c r="K1159">
        <f t="shared" si="229"/>
        <v>1477.6831154746583</v>
      </c>
      <c r="L1159">
        <f t="shared" si="230"/>
        <v>16418.70128305176</v>
      </c>
      <c r="N1159">
        <v>20000000000</v>
      </c>
      <c r="O1159" s="2">
        <f t="shared" si="231"/>
        <v>9.2966193263727064</v>
      </c>
      <c r="P1159" s="2">
        <f t="shared" si="232"/>
        <v>2.2895762349293899E-3</v>
      </c>
      <c r="Q1159" s="2">
        <f t="shared" si="233"/>
        <v>2.4628051924577635E-4</v>
      </c>
      <c r="R1159">
        <v>120000</v>
      </c>
      <c r="S1159">
        <f t="shared" si="234"/>
        <v>122980.39215686274</v>
      </c>
      <c r="T1159">
        <f t="shared" si="235"/>
        <v>7504.7940671677316</v>
      </c>
      <c r="U1159">
        <f t="shared" si="236"/>
        <v>83386.600746308133</v>
      </c>
      <c r="V1159">
        <f t="shared" si="237"/>
        <v>232564045.21759588</v>
      </c>
    </row>
    <row r="1160" spans="5:22" x14ac:dyDescent="0.15">
      <c r="E1160" s="1">
        <v>44446</v>
      </c>
      <c r="F1160">
        <f t="shared" si="227"/>
        <v>186089249272.55219</v>
      </c>
      <c r="G1160">
        <f t="shared" si="228"/>
        <v>45807943.39987085</v>
      </c>
      <c r="H1160">
        <v>6000000</v>
      </c>
      <c r="I1160">
        <v>0.09</v>
      </c>
      <c r="J1160">
        <f t="shared" ref="J1160:J1223" si="238">H1160/0.51*1.2/I1160</f>
        <v>156862745.09803921</v>
      </c>
      <c r="K1160">
        <f t="shared" si="229"/>
        <v>1476.9668934322719</v>
      </c>
      <c r="L1160">
        <f t="shared" si="230"/>
        <v>16410.743260358577</v>
      </c>
      <c r="N1160">
        <v>20000000000</v>
      </c>
      <c r="O1160" s="2">
        <f t="shared" si="231"/>
        <v>9.3044624636276101</v>
      </c>
      <c r="P1160" s="2">
        <f t="shared" si="232"/>
        <v>2.2903971699935427E-3</v>
      </c>
      <c r="Q1160" s="2">
        <f t="shared" si="233"/>
        <v>2.461611489053787E-4</v>
      </c>
      <c r="R1160">
        <v>120000</v>
      </c>
      <c r="S1160">
        <f t="shared" si="234"/>
        <v>122980.39215686274</v>
      </c>
      <c r="T1160">
        <f t="shared" si="235"/>
        <v>7505.1217559454863</v>
      </c>
      <c r="U1160">
        <f t="shared" si="236"/>
        <v>83390.241732727634</v>
      </c>
      <c r="V1160">
        <f t="shared" si="237"/>
        <v>232770412.21049905</v>
      </c>
    </row>
    <row r="1161" spans="5:22" x14ac:dyDescent="0.15">
      <c r="E1161" s="1">
        <v>44447</v>
      </c>
      <c r="F1161">
        <f t="shared" si="227"/>
        <v>186246112017.65024</v>
      </c>
      <c r="G1161">
        <f t="shared" si="228"/>
        <v>45824354.143131211</v>
      </c>
      <c r="H1161">
        <v>6000000</v>
      </c>
      <c r="I1161">
        <v>0.09</v>
      </c>
      <c r="J1161">
        <f t="shared" si="238"/>
        <v>156862745.09803921</v>
      </c>
      <c r="K1161">
        <f t="shared" si="229"/>
        <v>1476.2516214713307</v>
      </c>
      <c r="L1161">
        <f t="shared" si="230"/>
        <v>16402.795794125897</v>
      </c>
      <c r="N1161">
        <v>20000000000</v>
      </c>
      <c r="O1161" s="2">
        <f t="shared" si="231"/>
        <v>9.312305600882512</v>
      </c>
      <c r="P1161" s="2">
        <f t="shared" si="232"/>
        <v>2.2912177071565606E-3</v>
      </c>
      <c r="Q1161" s="2">
        <f t="shared" si="233"/>
        <v>2.4604193691188847E-4</v>
      </c>
      <c r="R1161">
        <v>120000</v>
      </c>
      <c r="S1161">
        <f t="shared" si="234"/>
        <v>122980.39215686274</v>
      </c>
      <c r="T1161">
        <f t="shared" si="235"/>
        <v>7505.4490100381745</v>
      </c>
      <c r="U1161">
        <f t="shared" si="236"/>
        <v>83393.877889313051</v>
      </c>
      <c r="V1161">
        <f t="shared" si="237"/>
        <v>232976782.84438863</v>
      </c>
    </row>
    <row r="1162" spans="5:22" x14ac:dyDescent="0.15">
      <c r="E1162" s="1">
        <v>44448</v>
      </c>
      <c r="F1162">
        <f t="shared" si="227"/>
        <v>186402974762.74829</v>
      </c>
      <c r="G1162">
        <f t="shared" si="228"/>
        <v>45840756.938925341</v>
      </c>
      <c r="H1162">
        <v>6000000</v>
      </c>
      <c r="I1162">
        <v>0.09</v>
      </c>
      <c r="J1162">
        <f t="shared" si="238"/>
        <v>156862745.09803921</v>
      </c>
      <c r="K1162">
        <f t="shared" si="229"/>
        <v>1475.5372975330774</v>
      </c>
      <c r="L1162">
        <f t="shared" si="230"/>
        <v>16394.858861478639</v>
      </c>
      <c r="N1162">
        <v>20000000000</v>
      </c>
      <c r="O1162" s="2">
        <f t="shared" si="231"/>
        <v>9.320148738137414</v>
      </c>
      <c r="P1162" s="2">
        <f t="shared" si="232"/>
        <v>2.2920378469462668E-3</v>
      </c>
      <c r="Q1162" s="2">
        <f t="shared" si="233"/>
        <v>2.4592288292217958E-4</v>
      </c>
      <c r="R1162">
        <v>120000</v>
      </c>
      <c r="S1162">
        <f t="shared" si="234"/>
        <v>122980.39215686274</v>
      </c>
      <c r="T1162">
        <f t="shared" si="235"/>
        <v>7505.7758303877235</v>
      </c>
      <c r="U1162">
        <f t="shared" si="236"/>
        <v>83397.509226530266</v>
      </c>
      <c r="V1162">
        <f t="shared" si="237"/>
        <v>233183157.11443481</v>
      </c>
    </row>
    <row r="1163" spans="5:22" x14ac:dyDescent="0.15">
      <c r="E1163" s="1">
        <v>44449</v>
      </c>
      <c r="F1163">
        <f t="shared" si="227"/>
        <v>186559837507.84634</v>
      </c>
      <c r="G1163">
        <f t="shared" si="228"/>
        <v>45857151.797786817</v>
      </c>
      <c r="H1163">
        <v>6000000</v>
      </c>
      <c r="I1163">
        <v>0.09</v>
      </c>
      <c r="J1163">
        <f t="shared" si="238"/>
        <v>156862745.09803921</v>
      </c>
      <c r="K1163">
        <f t="shared" si="229"/>
        <v>1474.8239195649435</v>
      </c>
      <c r="L1163">
        <f t="shared" si="230"/>
        <v>16386.932439610482</v>
      </c>
      <c r="N1163">
        <v>20000000000</v>
      </c>
      <c r="O1163" s="2">
        <f t="shared" si="231"/>
        <v>9.3279918753923177</v>
      </c>
      <c r="P1163" s="2">
        <f t="shared" si="232"/>
        <v>2.2928575898893406E-3</v>
      </c>
      <c r="Q1163" s="2">
        <f t="shared" si="233"/>
        <v>2.4580398659415723E-4</v>
      </c>
      <c r="R1163">
        <v>120000</v>
      </c>
      <c r="S1163">
        <f t="shared" si="234"/>
        <v>122980.39215686274</v>
      </c>
      <c r="T1163">
        <f t="shared" si="235"/>
        <v>7506.1022179332349</v>
      </c>
      <c r="U1163">
        <f t="shared" si="236"/>
        <v>83401.135754813731</v>
      </c>
      <c r="V1163">
        <f t="shared" si="237"/>
        <v>233389535.01581821</v>
      </c>
    </row>
    <row r="1164" spans="5:22" x14ac:dyDescent="0.15">
      <c r="E1164" s="1">
        <v>44450</v>
      </c>
      <c r="F1164">
        <f t="shared" si="227"/>
        <v>186716700252.9444</v>
      </c>
      <c r="G1164">
        <f t="shared" si="228"/>
        <v>45873538.730226427</v>
      </c>
      <c r="H1164">
        <v>6000000</v>
      </c>
      <c r="I1164">
        <v>0.09</v>
      </c>
      <c r="J1164">
        <f t="shared" si="238"/>
        <v>156862745.09803921</v>
      </c>
      <c r="K1164">
        <f t="shared" si="229"/>
        <v>1474.1114855205255</v>
      </c>
      <c r="L1164">
        <f t="shared" si="230"/>
        <v>16379.016505783618</v>
      </c>
      <c r="N1164">
        <v>20000000000</v>
      </c>
      <c r="O1164" s="2">
        <f t="shared" si="231"/>
        <v>9.3358350126472196</v>
      </c>
      <c r="P1164" s="2">
        <f t="shared" si="232"/>
        <v>2.2936769365113213E-3</v>
      </c>
      <c r="Q1164" s="2">
        <f t="shared" si="233"/>
        <v>2.4568524758675426E-4</v>
      </c>
      <c r="R1164">
        <v>120000</v>
      </c>
      <c r="S1164">
        <f t="shared" si="234"/>
        <v>122980.39215686274</v>
      </c>
      <c r="T1164">
        <f t="shared" si="235"/>
        <v>7506.428173610987</v>
      </c>
      <c r="U1164">
        <f t="shared" si="236"/>
        <v>83404.757484566522</v>
      </c>
      <c r="V1164">
        <f t="shared" si="237"/>
        <v>233595916.5437299</v>
      </c>
    </row>
    <row r="1165" spans="5:22" x14ac:dyDescent="0.15">
      <c r="E1165" s="1">
        <v>44451</v>
      </c>
      <c r="F1165">
        <f t="shared" si="227"/>
        <v>186873562998.04245</v>
      </c>
      <c r="G1165">
        <f t="shared" si="228"/>
        <v>45889917.746732213</v>
      </c>
      <c r="H1165">
        <v>6000000</v>
      </c>
      <c r="I1165">
        <v>0.09</v>
      </c>
      <c r="J1165">
        <f t="shared" si="238"/>
        <v>156862745.09803921</v>
      </c>
      <c r="K1165">
        <f t="shared" si="229"/>
        <v>1473.3999933595612</v>
      </c>
      <c r="L1165">
        <f t="shared" si="230"/>
        <v>16371.111037328459</v>
      </c>
      <c r="N1165">
        <v>20000000000</v>
      </c>
      <c r="O1165" s="2">
        <f t="shared" si="231"/>
        <v>9.3436781499021233</v>
      </c>
      <c r="P1165" s="2">
        <f t="shared" si="232"/>
        <v>2.2944958873366106E-3</v>
      </c>
      <c r="Q1165" s="2">
        <f t="shared" si="233"/>
        <v>2.4556666555992685E-4</v>
      </c>
      <c r="R1165">
        <v>120000</v>
      </c>
      <c r="S1165">
        <f t="shared" si="234"/>
        <v>122980.39215686274</v>
      </c>
      <c r="T1165">
        <f t="shared" si="235"/>
        <v>7506.7536983544469</v>
      </c>
      <c r="U1165">
        <f t="shared" si="236"/>
        <v>83408.374426160517</v>
      </c>
      <c r="V1165">
        <f t="shared" si="237"/>
        <v>233802301.69337133</v>
      </c>
    </row>
    <row r="1166" spans="5:22" x14ac:dyDescent="0.15">
      <c r="E1166" s="1">
        <v>44452</v>
      </c>
      <c r="F1166">
        <f t="shared" si="227"/>
        <v>187030425743.1405</v>
      </c>
      <c r="G1166">
        <f t="shared" si="228"/>
        <v>45906288.857769541</v>
      </c>
      <c r="H1166">
        <v>6000000</v>
      </c>
      <c r="I1166">
        <v>0.09</v>
      </c>
      <c r="J1166">
        <f t="shared" si="238"/>
        <v>156862745.09803921</v>
      </c>
      <c r="K1166">
        <f t="shared" si="229"/>
        <v>1472.6894410479049</v>
      </c>
      <c r="L1166">
        <f t="shared" si="230"/>
        <v>16363.216011643388</v>
      </c>
      <c r="N1166">
        <v>20000000000</v>
      </c>
      <c r="O1166" s="2">
        <f t="shared" si="231"/>
        <v>9.3515212871570252</v>
      </c>
      <c r="P1166" s="2">
        <f t="shared" si="232"/>
        <v>2.2953144428884769E-3</v>
      </c>
      <c r="Q1166" s="2">
        <f t="shared" si="233"/>
        <v>2.4544824017465078E-4</v>
      </c>
      <c r="R1166">
        <v>120000</v>
      </c>
      <c r="S1166">
        <f t="shared" si="234"/>
        <v>122980.39215686274</v>
      </c>
      <c r="T1166">
        <f t="shared" si="235"/>
        <v>7507.0787930942879</v>
      </c>
      <c r="U1166">
        <f t="shared" si="236"/>
        <v>83411.98658993654</v>
      </c>
      <c r="V1166">
        <f t="shared" si="237"/>
        <v>234008690.45995435</v>
      </c>
    </row>
    <row r="1167" spans="5:22" x14ac:dyDescent="0.15">
      <c r="E1167" s="1">
        <v>44453</v>
      </c>
      <c r="F1167">
        <f t="shared" si="227"/>
        <v>187187288488.23856</v>
      </c>
      <c r="G1167">
        <f t="shared" si="228"/>
        <v>45922652.073781185</v>
      </c>
      <c r="H1167">
        <v>6000000</v>
      </c>
      <c r="I1167">
        <v>0.09</v>
      </c>
      <c r="J1167">
        <f t="shared" si="238"/>
        <v>156862745.09803921</v>
      </c>
      <c r="K1167">
        <f t="shared" si="229"/>
        <v>1471.9798265575052</v>
      </c>
      <c r="L1167">
        <f t="shared" si="230"/>
        <v>16355.331406194504</v>
      </c>
      <c r="N1167">
        <v>20000000000</v>
      </c>
      <c r="O1167" s="2">
        <f t="shared" si="231"/>
        <v>9.3593644244119272</v>
      </c>
      <c r="P1167" s="2">
        <f t="shared" si="232"/>
        <v>2.2961326036890595E-3</v>
      </c>
      <c r="Q1167" s="2">
        <f t="shared" si="233"/>
        <v>2.4532997109291758E-4</v>
      </c>
      <c r="R1167">
        <v>120000</v>
      </c>
      <c r="S1167">
        <f t="shared" si="234"/>
        <v>122980.39215686274</v>
      </c>
      <c r="T1167">
        <f t="shared" si="235"/>
        <v>7507.403458758391</v>
      </c>
      <c r="U1167">
        <f t="shared" si="236"/>
        <v>83415.593986204345</v>
      </c>
      <c r="V1167">
        <f t="shared" si="237"/>
        <v>234215082.83870116</v>
      </c>
    </row>
    <row r="1168" spans="5:22" x14ac:dyDescent="0.15">
      <c r="E1168" s="1">
        <v>44454</v>
      </c>
      <c r="F1168">
        <f t="shared" si="227"/>
        <v>187344151233.33661</v>
      </c>
      <c r="G1168">
        <f t="shared" si="228"/>
        <v>45939007.405187376</v>
      </c>
      <c r="H1168">
        <v>6000000</v>
      </c>
      <c r="I1168">
        <v>0.09</v>
      </c>
      <c r="J1168">
        <f t="shared" si="238"/>
        <v>156862745.09803921</v>
      </c>
      <c r="K1168">
        <f t="shared" si="229"/>
        <v>1471.2711478663821</v>
      </c>
      <c r="L1168">
        <f t="shared" si="230"/>
        <v>16347.457198515356</v>
      </c>
      <c r="N1168">
        <v>20000000000</v>
      </c>
      <c r="O1168" s="2">
        <f t="shared" si="231"/>
        <v>9.3672075616668309</v>
      </c>
      <c r="P1168" s="2">
        <f t="shared" si="232"/>
        <v>2.2969503702593686E-3</v>
      </c>
      <c r="Q1168" s="2">
        <f t="shared" si="233"/>
        <v>2.4521185797773037E-4</v>
      </c>
      <c r="R1168">
        <v>120000</v>
      </c>
      <c r="S1168">
        <f t="shared" si="234"/>
        <v>122980.39215686274</v>
      </c>
      <c r="T1168">
        <f t="shared" si="235"/>
        <v>7507.7276962718615</v>
      </c>
      <c r="U1168">
        <f t="shared" si="236"/>
        <v>83419.196625242912</v>
      </c>
      <c r="V1168">
        <f t="shared" si="237"/>
        <v>234421478.82484424</v>
      </c>
    </row>
    <row r="1169" spans="5:22" x14ac:dyDescent="0.15">
      <c r="E1169" s="1">
        <v>44455</v>
      </c>
      <c r="F1169">
        <f t="shared" si="227"/>
        <v>187501013978.43466</v>
      </c>
      <c r="G1169">
        <f t="shared" si="228"/>
        <v>45955354.862385891</v>
      </c>
      <c r="H1169">
        <v>6000000</v>
      </c>
      <c r="I1169">
        <v>0.09</v>
      </c>
      <c r="J1169">
        <f t="shared" si="238"/>
        <v>156862745.09803921</v>
      </c>
      <c r="K1169">
        <f t="shared" si="229"/>
        <v>1470.5634029586024</v>
      </c>
      <c r="L1169">
        <f t="shared" si="230"/>
        <v>16339.593366206695</v>
      </c>
      <c r="N1169">
        <v>20000000000</v>
      </c>
      <c r="O1169" s="2">
        <f t="shared" si="231"/>
        <v>9.3750506989217328</v>
      </c>
      <c r="P1169" s="2">
        <f t="shared" si="232"/>
        <v>2.2977677431192944E-3</v>
      </c>
      <c r="Q1169" s="2">
        <f t="shared" si="233"/>
        <v>2.4509390049310038E-4</v>
      </c>
      <c r="R1169">
        <v>120000</v>
      </c>
      <c r="S1169">
        <f t="shared" si="234"/>
        <v>122980.39215686274</v>
      </c>
      <c r="T1169">
        <f t="shared" si="235"/>
        <v>7508.0515065570344</v>
      </c>
      <c r="U1169">
        <f t="shared" si="236"/>
        <v>83422.794517300383</v>
      </c>
      <c r="V1169">
        <f t="shared" si="237"/>
        <v>234627878.41362634</v>
      </c>
    </row>
    <row r="1170" spans="5:22" x14ac:dyDescent="0.15">
      <c r="E1170" s="1">
        <v>44456</v>
      </c>
      <c r="F1170">
        <f t="shared" si="227"/>
        <v>187657876723.53271</v>
      </c>
      <c r="G1170">
        <f t="shared" si="228"/>
        <v>45971694.455752097</v>
      </c>
      <c r="H1170">
        <v>6000000</v>
      </c>
      <c r="I1170">
        <v>0.09</v>
      </c>
      <c r="J1170">
        <f t="shared" si="238"/>
        <v>156862745.09803921</v>
      </c>
      <c r="K1170">
        <f t="shared" si="229"/>
        <v>1469.8565898242568</v>
      </c>
      <c r="L1170">
        <f t="shared" si="230"/>
        <v>16331.739886936188</v>
      </c>
      <c r="N1170">
        <v>20000000000</v>
      </c>
      <c r="O1170" s="2">
        <f t="shared" si="231"/>
        <v>9.3828938361766365</v>
      </c>
      <c r="P1170" s="2">
        <f t="shared" si="232"/>
        <v>2.2985847227876047E-3</v>
      </c>
      <c r="Q1170" s="2">
        <f t="shared" si="233"/>
        <v>2.449760983040428E-4</v>
      </c>
      <c r="R1170">
        <v>120000</v>
      </c>
      <c r="S1170">
        <f t="shared" si="234"/>
        <v>122980.39215686274</v>
      </c>
      <c r="T1170">
        <f t="shared" si="235"/>
        <v>7508.3748905334951</v>
      </c>
      <c r="U1170">
        <f t="shared" si="236"/>
        <v>83426.387672594399</v>
      </c>
      <c r="V1170">
        <f t="shared" si="237"/>
        <v>234834281.60030052</v>
      </c>
    </row>
    <row r="1171" spans="5:22" x14ac:dyDescent="0.15">
      <c r="E1171" s="1">
        <v>44457</v>
      </c>
      <c r="F1171">
        <f t="shared" si="227"/>
        <v>187814739468.63077</v>
      </c>
      <c r="G1171">
        <f t="shared" si="228"/>
        <v>45988026.195639037</v>
      </c>
      <c r="H1171">
        <v>6000000</v>
      </c>
      <c r="I1171">
        <v>0.09</v>
      </c>
      <c r="J1171">
        <f t="shared" si="238"/>
        <v>156862745.09803921</v>
      </c>
      <c r="K1171">
        <f t="shared" si="229"/>
        <v>1469.1507064594382</v>
      </c>
      <c r="L1171">
        <f t="shared" si="230"/>
        <v>16323.896738438203</v>
      </c>
      <c r="N1171">
        <v>20000000000</v>
      </c>
      <c r="O1171" s="2">
        <f t="shared" si="231"/>
        <v>9.3907369734315385</v>
      </c>
      <c r="P1171" s="2">
        <f t="shared" si="232"/>
        <v>2.2994013097819518E-3</v>
      </c>
      <c r="Q1171" s="2">
        <f t="shared" si="233"/>
        <v>2.4485845107657305E-4</v>
      </c>
      <c r="R1171">
        <v>120000</v>
      </c>
      <c r="S1171">
        <f t="shared" si="234"/>
        <v>122980.39215686274</v>
      </c>
      <c r="T1171">
        <f t="shared" si="235"/>
        <v>7508.6978491180771</v>
      </c>
      <c r="U1171">
        <f t="shared" si="236"/>
        <v>83429.976101311971</v>
      </c>
      <c r="V1171">
        <f t="shared" si="237"/>
        <v>235040688.38012999</v>
      </c>
    </row>
    <row r="1172" spans="5:22" x14ac:dyDescent="0.15">
      <c r="E1172" s="1">
        <v>44458</v>
      </c>
      <c r="F1172">
        <f t="shared" si="227"/>
        <v>187971602213.72882</v>
      </c>
      <c r="G1172">
        <f t="shared" si="228"/>
        <v>46004350.092377476</v>
      </c>
      <c r="H1172">
        <v>6000000</v>
      </c>
      <c r="I1172">
        <v>0.09</v>
      </c>
      <c r="J1172">
        <f t="shared" si="238"/>
        <v>156862745.09803921</v>
      </c>
      <c r="K1172">
        <f t="shared" si="229"/>
        <v>1468.4457508662169</v>
      </c>
      <c r="L1172">
        <f t="shared" si="230"/>
        <v>16316.063898513523</v>
      </c>
      <c r="N1172">
        <v>20000000000</v>
      </c>
      <c r="O1172" s="2">
        <f t="shared" si="231"/>
        <v>9.3985801106864404</v>
      </c>
      <c r="P1172" s="2">
        <f t="shared" si="232"/>
        <v>2.3002175046188738E-3</v>
      </c>
      <c r="Q1172" s="2">
        <f t="shared" si="233"/>
        <v>2.4474095847770282E-4</v>
      </c>
      <c r="R1172">
        <v>120000</v>
      </c>
      <c r="S1172">
        <f t="shared" si="234"/>
        <v>122980.39215686274</v>
      </c>
      <c r="T1172">
        <f t="shared" si="235"/>
        <v>7509.0203832248817</v>
      </c>
      <c r="U1172">
        <f t="shared" si="236"/>
        <v>83433.559813609798</v>
      </c>
      <c r="V1172">
        <f t="shared" si="237"/>
        <v>235247098.74838817</v>
      </c>
    </row>
    <row r="1173" spans="5:22" x14ac:dyDescent="0.15">
      <c r="E1173" s="1">
        <v>44459</v>
      </c>
      <c r="F1173">
        <f t="shared" si="227"/>
        <v>188128464958.82687</v>
      </c>
      <c r="G1173">
        <f t="shared" si="228"/>
        <v>46020666.156275988</v>
      </c>
      <c r="H1173">
        <v>6000000</v>
      </c>
      <c r="I1173">
        <v>0.09</v>
      </c>
      <c r="J1173">
        <f t="shared" si="238"/>
        <v>156862745.09803921</v>
      </c>
      <c r="K1173">
        <f t="shared" si="229"/>
        <v>1467.7417210526194</v>
      </c>
      <c r="L1173">
        <f t="shared" si="230"/>
        <v>16308.241345029104</v>
      </c>
      <c r="N1173">
        <v>20000000000</v>
      </c>
      <c r="O1173" s="2">
        <f t="shared" si="231"/>
        <v>9.4064232479413441</v>
      </c>
      <c r="P1173" s="2">
        <f t="shared" si="232"/>
        <v>2.3010333078137993E-3</v>
      </c>
      <c r="Q1173" s="2">
        <f t="shared" si="233"/>
        <v>2.4462362017543652E-4</v>
      </c>
      <c r="R1173">
        <v>120000</v>
      </c>
      <c r="S1173">
        <f t="shared" si="234"/>
        <v>122980.39215686274</v>
      </c>
      <c r="T1173">
        <f t="shared" si="235"/>
        <v>7509.3424937652844</v>
      </c>
      <c r="U1173">
        <f t="shared" si="236"/>
        <v>83437.13881961428</v>
      </c>
      <c r="V1173">
        <f t="shared" si="237"/>
        <v>235453512.70035866</v>
      </c>
    </row>
    <row r="1174" spans="5:22" x14ac:dyDescent="0.15">
      <c r="E1174" s="1">
        <v>44460</v>
      </c>
      <c r="F1174">
        <f t="shared" si="227"/>
        <v>188285327703.92493</v>
      </c>
      <c r="G1174">
        <f t="shared" si="228"/>
        <v>46036974.397621013</v>
      </c>
      <c r="H1174">
        <v>6000000</v>
      </c>
      <c r="I1174">
        <v>0.09</v>
      </c>
      <c r="J1174">
        <f t="shared" si="238"/>
        <v>156862745.09803921</v>
      </c>
      <c r="K1174">
        <f t="shared" si="229"/>
        <v>1467.0386150326044</v>
      </c>
      <c r="L1174">
        <f t="shared" si="230"/>
        <v>16300.429055917828</v>
      </c>
      <c r="N1174">
        <v>20000000000</v>
      </c>
      <c r="O1174" s="2">
        <f t="shared" si="231"/>
        <v>9.414266385196246</v>
      </c>
      <c r="P1174" s="2">
        <f t="shared" si="232"/>
        <v>2.3018487198810506E-3</v>
      </c>
      <c r="Q1174" s="2">
        <f t="shared" si="233"/>
        <v>2.4450643583876739E-4</v>
      </c>
      <c r="R1174">
        <v>120000</v>
      </c>
      <c r="S1174">
        <f t="shared" si="234"/>
        <v>122980.39215686274</v>
      </c>
      <c r="T1174">
        <f t="shared" si="235"/>
        <v>7509.664181647946</v>
      </c>
      <c r="U1174">
        <f t="shared" si="236"/>
        <v>83440.713129421623</v>
      </c>
      <c r="V1174">
        <f t="shared" si="237"/>
        <v>235659930.23133513</v>
      </c>
    </row>
    <row r="1175" spans="5:22" x14ac:dyDescent="0.15">
      <c r="E1175" s="1">
        <v>44461</v>
      </c>
      <c r="F1175">
        <f t="shared" si="227"/>
        <v>188442190449.02298</v>
      </c>
      <c r="G1175">
        <f t="shared" si="228"/>
        <v>46053274.826676928</v>
      </c>
      <c r="H1175">
        <v>6000000</v>
      </c>
      <c r="I1175">
        <v>0.09</v>
      </c>
      <c r="J1175">
        <f t="shared" si="238"/>
        <v>156862745.09803921</v>
      </c>
      <c r="K1175">
        <f t="shared" si="229"/>
        <v>1466.3364308260418</v>
      </c>
      <c r="L1175">
        <f t="shared" si="230"/>
        <v>16292.627009178243</v>
      </c>
      <c r="N1175">
        <v>20000000000</v>
      </c>
      <c r="O1175" s="2">
        <f t="shared" si="231"/>
        <v>9.4221095224511497</v>
      </c>
      <c r="P1175" s="2">
        <f t="shared" si="232"/>
        <v>2.3026637413338462E-3</v>
      </c>
      <c r="Q1175" s="2">
        <f t="shared" si="233"/>
        <v>2.4438940513767365E-4</v>
      </c>
      <c r="R1175">
        <v>120000</v>
      </c>
      <c r="S1175">
        <f t="shared" si="234"/>
        <v>122980.39215686274</v>
      </c>
      <c r="T1175">
        <f t="shared" si="235"/>
        <v>7509.9854477788249</v>
      </c>
      <c r="U1175">
        <f t="shared" si="236"/>
        <v>83444.282753098058</v>
      </c>
      <c r="V1175">
        <f t="shared" si="237"/>
        <v>235866351.33662143</v>
      </c>
    </row>
    <row r="1176" spans="5:22" x14ac:dyDescent="0.15">
      <c r="E1176" s="1">
        <v>44462</v>
      </c>
      <c r="F1176">
        <f t="shared" si="227"/>
        <v>188599053194.12103</v>
      </c>
      <c r="G1176">
        <f t="shared" si="228"/>
        <v>46069567.453686103</v>
      </c>
      <c r="H1176">
        <v>6000000</v>
      </c>
      <c r="I1176">
        <v>0.09</v>
      </c>
      <c r="J1176">
        <f t="shared" si="238"/>
        <v>156862745.09803921</v>
      </c>
      <c r="K1176">
        <f t="shared" si="229"/>
        <v>1465.6351664586884</v>
      </c>
      <c r="L1176">
        <f t="shared" si="230"/>
        <v>16284.835182874316</v>
      </c>
      <c r="N1176">
        <v>20000000000</v>
      </c>
      <c r="O1176" s="2">
        <f t="shared" si="231"/>
        <v>9.4299526597060517</v>
      </c>
      <c r="P1176" s="2">
        <f t="shared" si="232"/>
        <v>2.3034783726843052E-3</v>
      </c>
      <c r="Q1176" s="2">
        <f t="shared" si="233"/>
        <v>2.4427252774311475E-4</v>
      </c>
      <c r="R1176">
        <v>120000</v>
      </c>
      <c r="S1176">
        <f t="shared" si="234"/>
        <v>122980.39215686274</v>
      </c>
      <c r="T1176">
        <f t="shared" si="235"/>
        <v>7510.3062930611859</v>
      </c>
      <c r="U1176">
        <f t="shared" si="236"/>
        <v>83447.847700679849</v>
      </c>
      <c r="V1176">
        <f t="shared" si="237"/>
        <v>236072776.01153141</v>
      </c>
    </row>
    <row r="1177" spans="5:22" x14ac:dyDescent="0.15">
      <c r="E1177" s="1">
        <v>44463</v>
      </c>
      <c r="F1177">
        <f t="shared" si="227"/>
        <v>188755915939.21909</v>
      </c>
      <c r="G1177">
        <f t="shared" si="228"/>
        <v>46085852.288868979</v>
      </c>
      <c r="H1177">
        <v>6000000</v>
      </c>
      <c r="I1177">
        <v>0.09</v>
      </c>
      <c r="J1177">
        <f t="shared" si="238"/>
        <v>156862745.09803921</v>
      </c>
      <c r="K1177">
        <f t="shared" si="229"/>
        <v>1464.9348199621672</v>
      </c>
      <c r="L1177">
        <f t="shared" si="230"/>
        <v>16277.053555135191</v>
      </c>
      <c r="N1177">
        <v>20000000000</v>
      </c>
      <c r="O1177" s="2">
        <f t="shared" si="231"/>
        <v>9.4377957969609536</v>
      </c>
      <c r="P1177" s="2">
        <f t="shared" si="232"/>
        <v>2.3042926144434491E-3</v>
      </c>
      <c r="Q1177" s="2">
        <f t="shared" si="233"/>
        <v>2.4415580332702786E-4</v>
      </c>
      <c r="R1177">
        <v>120000</v>
      </c>
      <c r="S1177">
        <f t="shared" si="234"/>
        <v>122980.39215686274</v>
      </c>
      <c r="T1177">
        <f t="shared" si="235"/>
        <v>7510.6267183956052</v>
      </c>
      <c r="U1177">
        <f t="shared" si="236"/>
        <v>83451.40798217339</v>
      </c>
      <c r="V1177">
        <f t="shared" si="237"/>
        <v>236279204.25138897</v>
      </c>
    </row>
    <row r="1178" spans="5:22" x14ac:dyDescent="0.15">
      <c r="E1178" s="1">
        <v>44464</v>
      </c>
      <c r="F1178">
        <f t="shared" si="227"/>
        <v>188912778684.31714</v>
      </c>
      <c r="G1178">
        <f t="shared" si="228"/>
        <v>46102129.342424117</v>
      </c>
      <c r="H1178">
        <v>6000000</v>
      </c>
      <c r="I1178">
        <v>0.09</v>
      </c>
      <c r="J1178">
        <f t="shared" si="238"/>
        <v>156862745.09803921</v>
      </c>
      <c r="K1178">
        <f t="shared" si="229"/>
        <v>1464.2353893739432</v>
      </c>
      <c r="L1178">
        <f t="shared" si="230"/>
        <v>16269.282104154925</v>
      </c>
      <c r="N1178">
        <v>20000000000</v>
      </c>
      <c r="O1178" s="2">
        <f t="shared" si="231"/>
        <v>9.4456389342158573</v>
      </c>
      <c r="P1178" s="2">
        <f t="shared" si="232"/>
        <v>2.3051064671212058E-3</v>
      </c>
      <c r="Q1178" s="2">
        <f t="shared" si="233"/>
        <v>2.4403923156232391E-4</v>
      </c>
      <c r="R1178">
        <v>120000</v>
      </c>
      <c r="S1178">
        <f t="shared" si="234"/>
        <v>122980.39215686274</v>
      </c>
      <c r="T1178">
        <f t="shared" si="235"/>
        <v>7510.9467246799913</v>
      </c>
      <c r="U1178">
        <f t="shared" si="236"/>
        <v>83454.963607555459</v>
      </c>
      <c r="V1178">
        <f t="shared" si="237"/>
        <v>236485636.05152801</v>
      </c>
    </row>
    <row r="1179" spans="5:22" x14ac:dyDescent="0.15">
      <c r="E1179" s="1">
        <v>44465</v>
      </c>
      <c r="F1179">
        <f t="shared" si="227"/>
        <v>189069641429.41519</v>
      </c>
      <c r="G1179">
        <f t="shared" si="228"/>
        <v>46118398.624528274</v>
      </c>
      <c r="H1179">
        <v>6000000</v>
      </c>
      <c r="I1179">
        <v>0.09</v>
      </c>
      <c r="J1179">
        <f t="shared" si="238"/>
        <v>156862745.09803921</v>
      </c>
      <c r="K1179">
        <f t="shared" si="229"/>
        <v>1463.5368727373036</v>
      </c>
      <c r="L1179">
        <f t="shared" si="230"/>
        <v>16261.520808192263</v>
      </c>
      <c r="N1179">
        <v>20000000000</v>
      </c>
      <c r="O1179" s="2">
        <f t="shared" si="231"/>
        <v>9.4534820714707593</v>
      </c>
      <c r="P1179" s="2">
        <f t="shared" si="232"/>
        <v>2.3059199312264137E-3</v>
      </c>
      <c r="Q1179" s="2">
        <f t="shared" si="233"/>
        <v>2.4392281212288393E-4</v>
      </c>
      <c r="R1179">
        <v>120000</v>
      </c>
      <c r="S1179">
        <f t="shared" si="234"/>
        <v>122980.39215686274</v>
      </c>
      <c r="T1179">
        <f t="shared" si="235"/>
        <v>7511.2663128095883</v>
      </c>
      <c r="U1179">
        <f t="shared" si="236"/>
        <v>83458.514586773206</v>
      </c>
      <c r="V1179">
        <f t="shared" si="237"/>
        <v>236692071.40729243</v>
      </c>
    </row>
    <row r="1180" spans="5:22" x14ac:dyDescent="0.15">
      <c r="E1180" s="1">
        <v>44466</v>
      </c>
      <c r="F1180">
        <f t="shared" si="227"/>
        <v>189226504174.51324</v>
      </c>
      <c r="G1180">
        <f t="shared" si="228"/>
        <v>46134660.145336464</v>
      </c>
      <c r="H1180">
        <v>6000000</v>
      </c>
      <c r="I1180">
        <v>0.09</v>
      </c>
      <c r="J1180">
        <f t="shared" si="238"/>
        <v>156862745.09803921</v>
      </c>
      <c r="K1180">
        <f t="shared" si="229"/>
        <v>1462.8392681013329</v>
      </c>
      <c r="L1180">
        <f t="shared" si="230"/>
        <v>16253.769645570366</v>
      </c>
      <c r="N1180">
        <v>20000000000</v>
      </c>
      <c r="O1180" s="2">
        <f t="shared" si="231"/>
        <v>9.461325208725663</v>
      </c>
      <c r="P1180" s="2">
        <f t="shared" si="232"/>
        <v>2.306733007266823E-3</v>
      </c>
      <c r="Q1180" s="2">
        <f t="shared" si="233"/>
        <v>2.438065446835555E-4</v>
      </c>
      <c r="R1180">
        <v>120000</v>
      </c>
      <c r="S1180">
        <f t="shared" si="234"/>
        <v>122980.39215686274</v>
      </c>
      <c r="T1180">
        <f t="shared" si="235"/>
        <v>7511.5854836769868</v>
      </c>
      <c r="U1180">
        <f t="shared" si="236"/>
        <v>83462.060929744301</v>
      </c>
      <c r="V1180">
        <f t="shared" si="237"/>
        <v>236898510.31403607</v>
      </c>
    </row>
    <row r="1181" spans="5:22" x14ac:dyDescent="0.15">
      <c r="E1181" s="1">
        <v>44467</v>
      </c>
      <c r="F1181">
        <f t="shared" si="227"/>
        <v>189383366919.6113</v>
      </c>
      <c r="G1181">
        <f t="shared" si="228"/>
        <v>46150913.914982036</v>
      </c>
      <c r="H1181">
        <v>6000000</v>
      </c>
      <c r="I1181">
        <v>0.09</v>
      </c>
      <c r="J1181">
        <f t="shared" si="238"/>
        <v>156862745.09803921</v>
      </c>
      <c r="K1181">
        <f t="shared" si="229"/>
        <v>1462.1425735208941</v>
      </c>
      <c r="L1181">
        <f t="shared" si="230"/>
        <v>16246.028594676602</v>
      </c>
      <c r="N1181">
        <v>20000000000</v>
      </c>
      <c r="O1181" s="2">
        <f t="shared" si="231"/>
        <v>9.4691683459805649</v>
      </c>
      <c r="P1181" s="2">
        <f t="shared" si="232"/>
        <v>2.3075456957491018E-3</v>
      </c>
      <c r="Q1181" s="2">
        <f t="shared" si="233"/>
        <v>2.4369042892014901E-4</v>
      </c>
      <c r="R1181">
        <v>120000</v>
      </c>
      <c r="S1181">
        <f t="shared" si="234"/>
        <v>122980.39215686274</v>
      </c>
      <c r="T1181">
        <f t="shared" si="235"/>
        <v>7511.904238172132</v>
      </c>
      <c r="U1181">
        <f t="shared" si="236"/>
        <v>83465.602646357031</v>
      </c>
      <c r="V1181">
        <f t="shared" si="237"/>
        <v>237104952.76712269</v>
      </c>
    </row>
    <row r="1182" spans="5:22" x14ac:dyDescent="0.15">
      <c r="E1182" s="1">
        <v>44468</v>
      </c>
      <c r="F1182">
        <f t="shared" si="227"/>
        <v>189540229664.70935</v>
      </c>
      <c r="G1182">
        <f t="shared" si="228"/>
        <v>46167159.943576716</v>
      </c>
      <c r="H1182">
        <v>6000000</v>
      </c>
      <c r="I1182">
        <v>0.09</v>
      </c>
      <c r="J1182">
        <f t="shared" si="238"/>
        <v>156862745.09803921</v>
      </c>
      <c r="K1182">
        <f t="shared" si="229"/>
        <v>1461.4467870566039</v>
      </c>
      <c r="L1182">
        <f t="shared" si="230"/>
        <v>16238.297633962266</v>
      </c>
      <c r="N1182">
        <v>20000000000</v>
      </c>
      <c r="O1182" s="2">
        <f t="shared" si="231"/>
        <v>9.4770114832354668</v>
      </c>
      <c r="P1182" s="2">
        <f t="shared" si="232"/>
        <v>2.3083579971788356E-3</v>
      </c>
      <c r="Q1182" s="2">
        <f t="shared" si="233"/>
        <v>2.4357446450943399E-4</v>
      </c>
      <c r="R1182">
        <v>120000</v>
      </c>
      <c r="S1182">
        <f t="shared" si="234"/>
        <v>122980.39215686274</v>
      </c>
      <c r="T1182">
        <f t="shared" si="235"/>
        <v>7512.2225771823387</v>
      </c>
      <c r="U1182">
        <f t="shared" si="236"/>
        <v>83469.139746470435</v>
      </c>
      <c r="V1182">
        <f t="shared" si="237"/>
        <v>237311398.76192591</v>
      </c>
    </row>
    <row r="1183" spans="5:22" x14ac:dyDescent="0.15">
      <c r="E1183" s="1">
        <v>44469</v>
      </c>
      <c r="F1183">
        <f t="shared" si="227"/>
        <v>189697092409.8074</v>
      </c>
      <c r="G1183">
        <f t="shared" si="228"/>
        <v>46183398.241210677</v>
      </c>
      <c r="H1183">
        <v>6000000</v>
      </c>
      <c r="I1183">
        <v>0.09</v>
      </c>
      <c r="J1183">
        <f t="shared" si="238"/>
        <v>156862745.09803921</v>
      </c>
      <c r="K1183">
        <f t="shared" si="229"/>
        <v>1460.7519067748131</v>
      </c>
      <c r="L1183">
        <f t="shared" si="230"/>
        <v>16230.576741942368</v>
      </c>
      <c r="N1183">
        <v>20000000000</v>
      </c>
      <c r="O1183" s="2">
        <f t="shared" si="231"/>
        <v>9.4848546204903705</v>
      </c>
      <c r="P1183" s="2">
        <f t="shared" si="232"/>
        <v>2.3091699120605337E-3</v>
      </c>
      <c r="Q1183" s="2">
        <f t="shared" si="233"/>
        <v>2.434586511291355E-4</v>
      </c>
      <c r="R1183">
        <v>120000</v>
      </c>
      <c r="S1183">
        <f t="shared" si="234"/>
        <v>122980.39215686274</v>
      </c>
      <c r="T1183">
        <f t="shared" si="235"/>
        <v>7512.5405015922997</v>
      </c>
      <c r="U1183">
        <f t="shared" si="236"/>
        <v>83472.672239914449</v>
      </c>
      <c r="V1183">
        <f t="shared" si="237"/>
        <v>237517848.29382923</v>
      </c>
    </row>
    <row r="1184" spans="5:22" x14ac:dyDescent="0.15">
      <c r="E1184" s="1">
        <v>44470</v>
      </c>
      <c r="F1184">
        <f t="shared" si="227"/>
        <v>189853955154.90546</v>
      </c>
      <c r="G1184">
        <f t="shared" si="228"/>
        <v>46199628.817952618</v>
      </c>
      <c r="H1184">
        <v>6000000</v>
      </c>
      <c r="I1184">
        <v>0.09</v>
      </c>
      <c r="J1184">
        <f t="shared" si="238"/>
        <v>156862745.09803921</v>
      </c>
      <c r="K1184">
        <f t="shared" si="229"/>
        <v>1460.0579307475832</v>
      </c>
      <c r="L1184">
        <f t="shared" si="230"/>
        <v>16222.86589719537</v>
      </c>
      <c r="N1184">
        <v>20000000000</v>
      </c>
      <c r="O1184" s="2">
        <f t="shared" si="231"/>
        <v>9.4926977577452725</v>
      </c>
      <c r="P1184" s="2">
        <f t="shared" si="232"/>
        <v>2.3099814408976309E-3</v>
      </c>
      <c r="Q1184" s="2">
        <f t="shared" si="233"/>
        <v>2.4334298845793051E-4</v>
      </c>
      <c r="R1184">
        <v>120000</v>
      </c>
      <c r="S1184">
        <f t="shared" si="234"/>
        <v>122980.39215686274</v>
      </c>
      <c r="T1184">
        <f t="shared" si="235"/>
        <v>7512.8580122840904</v>
      </c>
      <c r="U1184">
        <f t="shared" si="236"/>
        <v>83476.20013648989</v>
      </c>
      <c r="V1184">
        <f t="shared" si="237"/>
        <v>237724301.358226</v>
      </c>
    </row>
    <row r="1185" spans="5:22" x14ac:dyDescent="0.15">
      <c r="E1185" s="1">
        <v>44471</v>
      </c>
      <c r="F1185">
        <f t="shared" si="227"/>
        <v>190010817900.00351</v>
      </c>
      <c r="G1185">
        <f t="shared" si="228"/>
        <v>46215851.683849812</v>
      </c>
      <c r="H1185">
        <v>6000000</v>
      </c>
      <c r="I1185">
        <v>0.09</v>
      </c>
      <c r="J1185">
        <f t="shared" si="238"/>
        <v>156862745.09803921</v>
      </c>
      <c r="K1185">
        <f t="shared" si="229"/>
        <v>1459.3648570526666</v>
      </c>
      <c r="L1185">
        <f t="shared" si="230"/>
        <v>16215.165078362963</v>
      </c>
      <c r="N1185">
        <v>20000000000</v>
      </c>
      <c r="O1185" s="2">
        <f t="shared" si="231"/>
        <v>9.5005408950001762</v>
      </c>
      <c r="P1185" s="2">
        <f t="shared" si="232"/>
        <v>2.3107925841924907E-3</v>
      </c>
      <c r="Q1185" s="2">
        <f t="shared" si="233"/>
        <v>2.4322747617544442E-4</v>
      </c>
      <c r="R1185">
        <v>120000</v>
      </c>
      <c r="S1185">
        <f t="shared" si="234"/>
        <v>122980.39215686274</v>
      </c>
      <c r="T1185">
        <f t="shared" si="235"/>
        <v>7513.1751101371883</v>
      </c>
      <c r="U1185">
        <f t="shared" si="236"/>
        <v>83479.723445968761</v>
      </c>
      <c r="V1185">
        <f t="shared" si="237"/>
        <v>237930757.95051935</v>
      </c>
    </row>
    <row r="1186" spans="5:22" x14ac:dyDescent="0.15">
      <c r="E1186" s="1">
        <v>44472</v>
      </c>
      <c r="F1186">
        <f t="shared" si="227"/>
        <v>190167680645.10156</v>
      </c>
      <c r="G1186">
        <f t="shared" si="228"/>
        <v>46232066.848928176</v>
      </c>
      <c r="H1186">
        <v>6000000</v>
      </c>
      <c r="I1186">
        <v>0.09</v>
      </c>
      <c r="J1186">
        <f t="shared" si="238"/>
        <v>156862745.09803921</v>
      </c>
      <c r="K1186">
        <f t="shared" si="229"/>
        <v>1458.6726837734836</v>
      </c>
      <c r="L1186">
        <f t="shared" si="230"/>
        <v>16207.47426414982</v>
      </c>
      <c r="N1186">
        <v>20000000000</v>
      </c>
      <c r="O1186" s="2">
        <f t="shared" si="231"/>
        <v>9.5083840322550781</v>
      </c>
      <c r="P1186" s="2">
        <f t="shared" si="232"/>
        <v>2.3116033424464087E-3</v>
      </c>
      <c r="Q1186" s="2">
        <f t="shared" si="233"/>
        <v>2.4311211396224727E-4</v>
      </c>
      <c r="R1186">
        <v>120000</v>
      </c>
      <c r="S1186">
        <f t="shared" si="234"/>
        <v>122980.39215686274</v>
      </c>
      <c r="T1186">
        <f t="shared" si="235"/>
        <v>7513.4917960284729</v>
      </c>
      <c r="U1186">
        <f t="shared" si="236"/>
        <v>83483.242178094151</v>
      </c>
      <c r="V1186">
        <f t="shared" si="237"/>
        <v>238137218.0661222</v>
      </c>
    </row>
    <row r="1187" spans="5:22" x14ac:dyDescent="0.15">
      <c r="E1187" s="1">
        <v>44473</v>
      </c>
      <c r="F1187">
        <f t="shared" si="227"/>
        <v>190324543390.19962</v>
      </c>
      <c r="G1187">
        <f t="shared" si="228"/>
        <v>46248274.323192328</v>
      </c>
      <c r="H1187">
        <v>6000000</v>
      </c>
      <c r="I1187">
        <v>0.09</v>
      </c>
      <c r="J1187">
        <f t="shared" si="238"/>
        <v>156862745.09803921</v>
      </c>
      <c r="K1187">
        <f t="shared" si="229"/>
        <v>1457.9814089991021</v>
      </c>
      <c r="L1187">
        <f t="shared" si="230"/>
        <v>16199.793433323357</v>
      </c>
      <c r="N1187">
        <v>20000000000</v>
      </c>
      <c r="O1187" s="2">
        <f t="shared" si="231"/>
        <v>9.51622716950998</v>
      </c>
      <c r="P1187" s="2">
        <f t="shared" si="232"/>
        <v>2.3124137161596166E-3</v>
      </c>
      <c r="Q1187" s="2">
        <f t="shared" si="233"/>
        <v>2.4299690149985034E-4</v>
      </c>
      <c r="R1187">
        <v>120000</v>
      </c>
      <c r="S1187">
        <f t="shared" si="234"/>
        <v>122980.39215686274</v>
      </c>
      <c r="T1187">
        <f t="shared" si="235"/>
        <v>7513.8080708322414</v>
      </c>
      <c r="U1187">
        <f t="shared" si="236"/>
        <v>83486.756342580469</v>
      </c>
      <c r="V1187">
        <f t="shared" si="237"/>
        <v>238343681.70045716</v>
      </c>
    </row>
    <row r="1188" spans="5:22" x14ac:dyDescent="0.15">
      <c r="E1188" s="1">
        <v>44474</v>
      </c>
      <c r="F1188">
        <f t="shared" si="227"/>
        <v>190481406135.29767</v>
      </c>
      <c r="G1188">
        <f t="shared" si="228"/>
        <v>46264474.116625652</v>
      </c>
      <c r="H1188">
        <v>6000000</v>
      </c>
      <c r="I1188">
        <v>0.09</v>
      </c>
      <c r="J1188">
        <f t="shared" si="238"/>
        <v>156862745.09803921</v>
      </c>
      <c r="K1188">
        <f t="shared" si="229"/>
        <v>1457.2910308242151</v>
      </c>
      <c r="L1188">
        <f t="shared" si="230"/>
        <v>16192.122564713502</v>
      </c>
      <c r="N1188">
        <v>20000000000</v>
      </c>
      <c r="O1188" s="2">
        <f t="shared" si="231"/>
        <v>9.5240703067648838</v>
      </c>
      <c r="P1188" s="2">
        <f t="shared" si="232"/>
        <v>2.3132237058312824E-3</v>
      </c>
      <c r="Q1188" s="2">
        <f t="shared" si="233"/>
        <v>2.428818384707025E-4</v>
      </c>
      <c r="R1188">
        <v>120000</v>
      </c>
      <c r="S1188">
        <f t="shared" si="234"/>
        <v>122980.39215686274</v>
      </c>
      <c r="T1188">
        <f t="shared" si="235"/>
        <v>7514.1239354202171</v>
      </c>
      <c r="U1188">
        <f t="shared" si="236"/>
        <v>83490.265949113527</v>
      </c>
      <c r="V1188">
        <f t="shared" si="237"/>
        <v>238550148.84895661</v>
      </c>
    </row>
    <row r="1189" spans="5:22" x14ac:dyDescent="0.15">
      <c r="E1189" s="1">
        <v>44475</v>
      </c>
      <c r="F1189">
        <f t="shared" si="227"/>
        <v>190638268880.39572</v>
      </c>
      <c r="G1189">
        <f t="shared" si="228"/>
        <v>46280666.239190362</v>
      </c>
      <c r="H1189">
        <v>6000000</v>
      </c>
      <c r="I1189">
        <v>0.09</v>
      </c>
      <c r="J1189">
        <f t="shared" si="238"/>
        <v>156862745.09803921</v>
      </c>
      <c r="K1189">
        <f t="shared" si="229"/>
        <v>1456.6015473491209</v>
      </c>
      <c r="L1189">
        <f t="shared" si="230"/>
        <v>16184.461637212455</v>
      </c>
      <c r="N1189">
        <v>20000000000</v>
      </c>
      <c r="O1189" s="2">
        <f t="shared" si="231"/>
        <v>9.5319134440197857</v>
      </c>
      <c r="P1189" s="2">
        <f t="shared" si="232"/>
        <v>2.3140333119595182E-3</v>
      </c>
      <c r="Q1189" s="2">
        <f t="shared" si="233"/>
        <v>2.4276692455818682E-4</v>
      </c>
      <c r="R1189">
        <v>120000</v>
      </c>
      <c r="S1189">
        <f t="shared" si="234"/>
        <v>122980.39215686274</v>
      </c>
      <c r="T1189">
        <f t="shared" si="235"/>
        <v>7514.4393906615596</v>
      </c>
      <c r="U1189">
        <f t="shared" si="236"/>
        <v>83493.771007350661</v>
      </c>
      <c r="V1189">
        <f t="shared" si="237"/>
        <v>238756619.50706258</v>
      </c>
    </row>
    <row r="1190" spans="5:22" x14ac:dyDescent="0.15">
      <c r="E1190" s="1">
        <v>44476</v>
      </c>
      <c r="F1190">
        <f t="shared" si="227"/>
        <v>190795131625.49377</v>
      </c>
      <c r="G1190">
        <f t="shared" si="228"/>
        <v>46296850.700827576</v>
      </c>
      <c r="H1190">
        <v>6000000</v>
      </c>
      <c r="I1190">
        <v>0.09</v>
      </c>
      <c r="J1190">
        <f t="shared" si="238"/>
        <v>156862745.09803921</v>
      </c>
      <c r="K1190">
        <f t="shared" si="229"/>
        <v>1455.9129566797014</v>
      </c>
      <c r="L1190">
        <f t="shared" si="230"/>
        <v>16176.810629774462</v>
      </c>
      <c r="N1190">
        <v>20000000000</v>
      </c>
      <c r="O1190" s="2">
        <f t="shared" si="231"/>
        <v>9.5397565812746894</v>
      </c>
      <c r="P1190" s="2">
        <f t="shared" si="232"/>
        <v>2.3148425350413789E-3</v>
      </c>
      <c r="Q1190" s="2">
        <f t="shared" si="233"/>
        <v>2.426521594466169E-4</v>
      </c>
      <c r="R1190">
        <v>120000</v>
      </c>
      <c r="S1190">
        <f t="shared" si="234"/>
        <v>122980.39215686274</v>
      </c>
      <c r="T1190">
        <f t="shared" si="235"/>
        <v>7514.7544374228755</v>
      </c>
      <c r="U1190">
        <f t="shared" si="236"/>
        <v>83497.271526920842</v>
      </c>
      <c r="V1190">
        <f t="shared" si="237"/>
        <v>238963093.67022681</v>
      </c>
    </row>
    <row r="1191" spans="5:22" x14ac:dyDescent="0.15">
      <c r="E1191" s="1">
        <v>44477</v>
      </c>
      <c r="F1191">
        <f t="shared" si="227"/>
        <v>190951994370.59183</v>
      </c>
      <c r="G1191">
        <f t="shared" si="228"/>
        <v>46313027.511457354</v>
      </c>
      <c r="H1191">
        <v>6000000</v>
      </c>
      <c r="I1191">
        <v>0.09</v>
      </c>
      <c r="J1191">
        <f t="shared" si="238"/>
        <v>156862745.09803921</v>
      </c>
      <c r="K1191">
        <f t="shared" si="229"/>
        <v>1455.225256927401</v>
      </c>
      <c r="L1191">
        <f t="shared" si="230"/>
        <v>16169.169521415568</v>
      </c>
      <c r="N1191">
        <v>20000000000</v>
      </c>
      <c r="O1191" s="2">
        <f t="shared" si="231"/>
        <v>9.5475997185295913</v>
      </c>
      <c r="P1191" s="2">
        <f t="shared" si="232"/>
        <v>2.3156513755728677E-3</v>
      </c>
      <c r="Q1191" s="2">
        <f t="shared" si="233"/>
        <v>2.4253754282123349E-4</v>
      </c>
      <c r="R1191">
        <v>120000</v>
      </c>
      <c r="S1191">
        <f t="shared" si="234"/>
        <v>122980.39215686274</v>
      </c>
      <c r="T1191">
        <f t="shared" si="235"/>
        <v>7515.0690765682211</v>
      </c>
      <c r="U1191">
        <f t="shared" si="236"/>
        <v>83500.767517424683</v>
      </c>
      <c r="V1191">
        <f t="shared" si="237"/>
        <v>239169571.33391061</v>
      </c>
    </row>
    <row r="1192" spans="5:22" x14ac:dyDescent="0.15">
      <c r="E1192" s="1">
        <v>44478</v>
      </c>
      <c r="F1192">
        <f t="shared" si="227"/>
        <v>191108857115.68988</v>
      </c>
      <c r="G1192">
        <f t="shared" si="228"/>
        <v>46329196.680978768</v>
      </c>
      <c r="H1192">
        <v>6000000</v>
      </c>
      <c r="I1192">
        <v>0.09</v>
      </c>
      <c r="J1192">
        <f t="shared" si="238"/>
        <v>156862745.09803921</v>
      </c>
      <c r="K1192">
        <f t="shared" si="229"/>
        <v>1454.5384462092054</v>
      </c>
      <c r="L1192">
        <f t="shared" si="230"/>
        <v>16161.538291213394</v>
      </c>
      <c r="N1192">
        <v>20000000000</v>
      </c>
      <c r="O1192" s="2">
        <f t="shared" si="231"/>
        <v>9.5554428557844933</v>
      </c>
      <c r="P1192" s="2">
        <f t="shared" si="232"/>
        <v>2.3164598340489383E-3</v>
      </c>
      <c r="Q1192" s="2">
        <f t="shared" si="233"/>
        <v>2.4242307436820091E-4</v>
      </c>
      <c r="R1192">
        <v>120000</v>
      </c>
      <c r="S1192">
        <f t="shared" si="234"/>
        <v>122980.39215686274</v>
      </c>
      <c r="T1192">
        <f t="shared" si="235"/>
        <v>7515.3833089591226</v>
      </c>
      <c r="U1192">
        <f t="shared" si="236"/>
        <v>83504.258988434696</v>
      </c>
      <c r="V1192">
        <f t="shared" si="237"/>
        <v>239376052.4935849</v>
      </c>
    </row>
    <row r="1193" spans="5:22" x14ac:dyDescent="0.15">
      <c r="E1193" s="1">
        <v>44479</v>
      </c>
      <c r="F1193">
        <f t="shared" ref="F1193:F1224" si="239">F1192+J1192</f>
        <v>191265719860.78793</v>
      </c>
      <c r="G1193">
        <f t="shared" ref="G1193:G1224" si="240">G1192+L1192</f>
        <v>46345358.219269983</v>
      </c>
      <c r="H1193">
        <v>6000000</v>
      </c>
      <c r="I1193">
        <v>0.09</v>
      </c>
      <c r="J1193">
        <f t="shared" si="238"/>
        <v>156862745.09803921</v>
      </c>
      <c r="K1193">
        <f t="shared" ref="K1193:K1224" si="241">H1193*G1193/F1193</f>
        <v>1453.852522647622</v>
      </c>
      <c r="L1193">
        <f t="shared" ref="L1193:L1224" si="242">K1193/I1193</f>
        <v>16153.916918306912</v>
      </c>
      <c r="N1193">
        <v>20000000000</v>
      </c>
      <c r="O1193" s="2">
        <f t="shared" ref="O1193:O1224" si="243">F1193/N1193</f>
        <v>9.563285993039397</v>
      </c>
      <c r="P1193" s="2">
        <f t="shared" ref="P1193:P1224" si="244">G1193/N1193</f>
        <v>2.3172679109634991E-3</v>
      </c>
      <c r="Q1193" s="2">
        <f t="shared" ref="Q1193:Q1224" si="245">G1193/F1193</f>
        <v>2.4230875377460366E-4</v>
      </c>
      <c r="R1193">
        <v>120000</v>
      </c>
      <c r="S1193">
        <f t="shared" ref="S1193:S1224" si="246">J1193*49%/75000000*R1193</f>
        <v>122980.39215686274</v>
      </c>
      <c r="T1193">
        <f t="shared" ref="T1193:T1224" si="247">V1193/F1193*H1193</f>
        <v>7515.6971354545758</v>
      </c>
      <c r="U1193">
        <f t="shared" ref="U1193:U1224" si="248">T1193/I1193</f>
        <v>83507.745949495293</v>
      </c>
      <c r="V1193">
        <f t="shared" ref="V1193:V1224" si="249">V1192+U1192+S1193</f>
        <v>239582537.14473021</v>
      </c>
    </row>
    <row r="1194" spans="5:22" x14ac:dyDescent="0.15">
      <c r="E1194" s="1">
        <v>44480</v>
      </c>
      <c r="F1194">
        <f t="shared" si="239"/>
        <v>191422582605.88599</v>
      </c>
      <c r="G1194">
        <f t="shared" si="240"/>
        <v>46361512.136188291</v>
      </c>
      <c r="H1194">
        <v>6000000</v>
      </c>
      <c r="I1194">
        <v>0.09</v>
      </c>
      <c r="J1194">
        <f t="shared" si="238"/>
        <v>156862745.09803921</v>
      </c>
      <c r="K1194">
        <f t="shared" si="241"/>
        <v>1453.1674843706576</v>
      </c>
      <c r="L1194">
        <f t="shared" si="242"/>
        <v>16146.305381896196</v>
      </c>
      <c r="N1194">
        <v>20000000000</v>
      </c>
      <c r="O1194" s="2">
        <f t="shared" si="243"/>
        <v>9.5711291302942989</v>
      </c>
      <c r="P1194" s="2">
        <f t="shared" si="244"/>
        <v>2.3180756068094145E-3</v>
      </c>
      <c r="Q1194" s="2">
        <f t="shared" si="245"/>
        <v>2.4219458072844295E-4</v>
      </c>
      <c r="R1194">
        <v>120000</v>
      </c>
      <c r="S1194">
        <f t="shared" si="246"/>
        <v>122980.39215686274</v>
      </c>
      <c r="T1194">
        <f t="shared" si="247"/>
        <v>7516.0105569110656</v>
      </c>
      <c r="U1194">
        <f t="shared" si="248"/>
        <v>83511.22841012296</v>
      </c>
      <c r="V1194">
        <f t="shared" si="249"/>
        <v>239789025.28283659</v>
      </c>
    </row>
    <row r="1195" spans="5:22" x14ac:dyDescent="0.15">
      <c r="E1195" s="1">
        <v>44481</v>
      </c>
      <c r="F1195">
        <f t="shared" si="239"/>
        <v>191579445350.98404</v>
      </c>
      <c r="G1195">
        <f t="shared" si="240"/>
        <v>46377658.441570185</v>
      </c>
      <c r="H1195">
        <v>6000000</v>
      </c>
      <c r="I1195">
        <v>0.09</v>
      </c>
      <c r="J1195">
        <f t="shared" si="238"/>
        <v>156862745.09803921</v>
      </c>
      <c r="K1195">
        <f t="shared" si="241"/>
        <v>1452.4833295117994</v>
      </c>
      <c r="L1195">
        <f t="shared" si="242"/>
        <v>16138.703661242216</v>
      </c>
      <c r="N1195">
        <v>20000000000</v>
      </c>
      <c r="O1195" s="2">
        <f t="shared" si="243"/>
        <v>9.5789722675492026</v>
      </c>
      <c r="P1195" s="2">
        <f t="shared" si="244"/>
        <v>2.3188829220785094E-3</v>
      </c>
      <c r="Q1195" s="2">
        <f t="shared" si="245"/>
        <v>2.4208055491863322E-4</v>
      </c>
      <c r="R1195">
        <v>120000</v>
      </c>
      <c r="S1195">
        <f t="shared" si="246"/>
        <v>122980.39215686274</v>
      </c>
      <c r="T1195">
        <f t="shared" si="247"/>
        <v>7516.3235741825638</v>
      </c>
      <c r="U1195">
        <f t="shared" si="248"/>
        <v>83514.706379806274</v>
      </c>
      <c r="V1195">
        <f t="shared" si="249"/>
        <v>239995516.90340358</v>
      </c>
    </row>
    <row r="1196" spans="5:22" x14ac:dyDescent="0.15">
      <c r="E1196" s="1">
        <v>44482</v>
      </c>
      <c r="F1196">
        <f t="shared" si="239"/>
        <v>191736308096.08209</v>
      </c>
      <c r="G1196">
        <f t="shared" si="240"/>
        <v>46393797.145231426</v>
      </c>
      <c r="H1196">
        <v>6000000</v>
      </c>
      <c r="I1196">
        <v>0.09</v>
      </c>
      <c r="J1196">
        <f t="shared" si="238"/>
        <v>156862745.09803921</v>
      </c>
      <c r="K1196">
        <f t="shared" si="241"/>
        <v>1451.8000562099933</v>
      </c>
      <c r="L1196">
        <f t="shared" si="242"/>
        <v>16131.111735666593</v>
      </c>
      <c r="N1196">
        <v>20000000000</v>
      </c>
      <c r="O1196" s="2">
        <f t="shared" si="243"/>
        <v>9.5868154048041045</v>
      </c>
      <c r="P1196" s="2">
        <f t="shared" si="244"/>
        <v>2.3196898572615714E-3</v>
      </c>
      <c r="Q1196" s="2">
        <f t="shared" si="245"/>
        <v>2.4196667603499888E-4</v>
      </c>
      <c r="R1196">
        <v>120000</v>
      </c>
      <c r="S1196">
        <f t="shared" si="246"/>
        <v>122980.39215686274</v>
      </c>
      <c r="T1196">
        <f t="shared" si="247"/>
        <v>7516.6361881205485</v>
      </c>
      <c r="U1196">
        <f t="shared" si="248"/>
        <v>83518.179868006104</v>
      </c>
      <c r="V1196">
        <f t="shared" si="249"/>
        <v>240202012.00194025</v>
      </c>
    </row>
    <row r="1197" spans="5:22" x14ac:dyDescent="0.15">
      <c r="E1197" s="1">
        <v>44483</v>
      </c>
      <c r="F1197">
        <f t="shared" si="239"/>
        <v>191893170841.18015</v>
      </c>
      <c r="G1197">
        <f t="shared" si="240"/>
        <v>46409928.25696709</v>
      </c>
      <c r="H1197">
        <v>6000000</v>
      </c>
      <c r="I1197">
        <v>0.09</v>
      </c>
      <c r="J1197">
        <f t="shared" si="238"/>
        <v>156862745.09803921</v>
      </c>
      <c r="K1197">
        <f t="shared" si="241"/>
        <v>1451.1176626096237</v>
      </c>
      <c r="L1197">
        <f t="shared" si="242"/>
        <v>16123.529584551376</v>
      </c>
      <c r="N1197">
        <v>20000000000</v>
      </c>
      <c r="O1197" s="2">
        <f t="shared" si="243"/>
        <v>9.5946585420590065</v>
      </c>
      <c r="P1197" s="2">
        <f t="shared" si="244"/>
        <v>2.3204964128483545E-3</v>
      </c>
      <c r="Q1197" s="2">
        <f t="shared" si="245"/>
        <v>2.4185294376827062E-4</v>
      </c>
      <c r="R1197">
        <v>120000</v>
      </c>
      <c r="S1197">
        <f t="shared" si="246"/>
        <v>122980.39215686274</v>
      </c>
      <c r="T1197">
        <f t="shared" si="247"/>
        <v>7516.9483995740075</v>
      </c>
      <c r="U1197">
        <f t="shared" si="248"/>
        <v>83521.648884155642</v>
      </c>
      <c r="V1197">
        <f t="shared" si="249"/>
        <v>240408510.57396513</v>
      </c>
    </row>
    <row r="1198" spans="5:22" x14ac:dyDescent="0.15">
      <c r="E1198" s="1">
        <v>44484</v>
      </c>
      <c r="F1198">
        <f t="shared" si="239"/>
        <v>192050033586.2782</v>
      </c>
      <c r="G1198">
        <f t="shared" si="240"/>
        <v>46426051.786551639</v>
      </c>
      <c r="H1198">
        <v>6000000</v>
      </c>
      <c r="I1198">
        <v>0.09</v>
      </c>
      <c r="J1198">
        <f t="shared" si="238"/>
        <v>156862745.09803921</v>
      </c>
      <c r="K1198">
        <f t="shared" si="241"/>
        <v>1450.4361468604941</v>
      </c>
      <c r="L1198">
        <f t="shared" si="242"/>
        <v>16115.957187338823</v>
      </c>
      <c r="N1198">
        <v>20000000000</v>
      </c>
      <c r="O1198" s="2">
        <f t="shared" si="243"/>
        <v>9.6025016793139102</v>
      </c>
      <c r="P1198" s="2">
        <f t="shared" si="244"/>
        <v>2.3213025893275819E-3</v>
      </c>
      <c r="Q1198" s="2">
        <f t="shared" si="245"/>
        <v>2.4173935781008236E-4</v>
      </c>
      <c r="R1198">
        <v>120000</v>
      </c>
      <c r="S1198">
        <f t="shared" si="246"/>
        <v>122980.39215686274</v>
      </c>
      <c r="T1198">
        <f t="shared" si="247"/>
        <v>7517.2602093894511</v>
      </c>
      <c r="U1198">
        <f t="shared" si="248"/>
        <v>83525.113437660577</v>
      </c>
      <c r="V1198">
        <f t="shared" si="249"/>
        <v>240615012.61500615</v>
      </c>
    </row>
    <row r="1199" spans="5:22" x14ac:dyDescent="0.15">
      <c r="E1199" s="1">
        <v>44485</v>
      </c>
      <c r="F1199">
        <f t="shared" si="239"/>
        <v>192206896331.37625</v>
      </c>
      <c r="G1199">
        <f t="shared" si="240"/>
        <v>46442167.743738979</v>
      </c>
      <c r="H1199">
        <v>6000000</v>
      </c>
      <c r="I1199">
        <v>0.09</v>
      </c>
      <c r="J1199">
        <f t="shared" si="238"/>
        <v>156862745.09803921</v>
      </c>
      <c r="K1199">
        <f t="shared" si="241"/>
        <v>1449.7555071178056</v>
      </c>
      <c r="L1199">
        <f t="shared" si="242"/>
        <v>16108.394523531173</v>
      </c>
      <c r="N1199">
        <v>20000000000</v>
      </c>
      <c r="O1199" s="2">
        <f t="shared" si="243"/>
        <v>9.6103448165688121</v>
      </c>
      <c r="P1199" s="2">
        <f t="shared" si="244"/>
        <v>2.322108387186949E-3</v>
      </c>
      <c r="Q1199" s="2">
        <f t="shared" si="245"/>
        <v>2.416259178529676E-4</v>
      </c>
      <c r="R1199">
        <v>120000</v>
      </c>
      <c r="S1199">
        <f t="shared" si="246"/>
        <v>122980.39215686274</v>
      </c>
      <c r="T1199">
        <f t="shared" si="247"/>
        <v>7517.5716184109197</v>
      </c>
      <c r="U1199">
        <f t="shared" si="248"/>
        <v>83528.573537899108</v>
      </c>
      <c r="V1199">
        <f t="shared" si="249"/>
        <v>240821518.12060067</v>
      </c>
    </row>
    <row r="1200" spans="5:22" x14ac:dyDescent="0.15">
      <c r="E1200" s="1">
        <v>44486</v>
      </c>
      <c r="F1200">
        <f t="shared" si="239"/>
        <v>192363759076.4743</v>
      </c>
      <c r="G1200">
        <f t="shared" si="240"/>
        <v>46458276.13826251</v>
      </c>
      <c r="H1200">
        <v>6000000</v>
      </c>
      <c r="I1200">
        <v>0.09</v>
      </c>
      <c r="J1200">
        <f t="shared" si="238"/>
        <v>156862745.09803921</v>
      </c>
      <c r="K1200">
        <f t="shared" si="241"/>
        <v>1449.0757415421374</v>
      </c>
      <c r="L1200">
        <f t="shared" si="242"/>
        <v>16100.841572690417</v>
      </c>
      <c r="N1200">
        <v>20000000000</v>
      </c>
      <c r="O1200" s="2">
        <f t="shared" si="243"/>
        <v>9.6181879538237158</v>
      </c>
      <c r="P1200" s="2">
        <f t="shared" si="244"/>
        <v>2.3229138069131255E-3</v>
      </c>
      <c r="Q1200" s="2">
        <f t="shared" si="245"/>
        <v>2.4151262359035623E-4</v>
      </c>
      <c r="R1200">
        <v>120000</v>
      </c>
      <c r="S1200">
        <f t="shared" si="246"/>
        <v>122980.39215686274</v>
      </c>
      <c r="T1200">
        <f t="shared" si="247"/>
        <v>7517.8826274799903</v>
      </c>
      <c r="U1200">
        <f t="shared" si="248"/>
        <v>83532.029194222123</v>
      </c>
      <c r="V1200">
        <f t="shared" si="249"/>
        <v>241028027.08629543</v>
      </c>
    </row>
    <row r="1201" spans="5:22" x14ac:dyDescent="0.15">
      <c r="E1201" s="1">
        <v>44487</v>
      </c>
      <c r="F1201">
        <f t="shared" si="239"/>
        <v>192520621821.57236</v>
      </c>
      <c r="G1201">
        <f t="shared" si="240"/>
        <v>46474376.979835197</v>
      </c>
      <c r="H1201">
        <v>6000000</v>
      </c>
      <c r="I1201">
        <v>0.09</v>
      </c>
      <c r="J1201">
        <f t="shared" si="238"/>
        <v>156862745.09803921</v>
      </c>
      <c r="K1201">
        <f t="shared" si="241"/>
        <v>1448.3968482994264</v>
      </c>
      <c r="L1201">
        <f t="shared" si="242"/>
        <v>16093.298314438072</v>
      </c>
      <c r="N1201">
        <v>20000000000</v>
      </c>
      <c r="O1201" s="2">
        <f t="shared" si="243"/>
        <v>9.6260310910786178</v>
      </c>
      <c r="P1201" s="2">
        <f t="shared" si="244"/>
        <v>2.3237188489917599E-3</v>
      </c>
      <c r="Q1201" s="2">
        <f t="shared" si="245"/>
        <v>2.4139947471657106E-4</v>
      </c>
      <c r="R1201">
        <v>120000</v>
      </c>
      <c r="S1201">
        <f t="shared" si="246"/>
        <v>122980.39215686274</v>
      </c>
      <c r="T1201">
        <f t="shared" si="247"/>
        <v>7518.1932374357939</v>
      </c>
      <c r="U1201">
        <f t="shared" si="248"/>
        <v>83535.480415953265</v>
      </c>
      <c r="V1201">
        <f t="shared" si="249"/>
        <v>241234539.50764653</v>
      </c>
    </row>
    <row r="1202" spans="5:22" x14ac:dyDescent="0.15">
      <c r="E1202" s="1">
        <v>44488</v>
      </c>
      <c r="F1202">
        <f t="shared" si="239"/>
        <v>192677484566.67041</v>
      </c>
      <c r="G1202">
        <f t="shared" si="240"/>
        <v>46490470.278149635</v>
      </c>
      <c r="H1202">
        <v>6000000</v>
      </c>
      <c r="I1202">
        <v>0.09</v>
      </c>
      <c r="J1202">
        <f t="shared" si="238"/>
        <v>156862745.09803921</v>
      </c>
      <c r="K1202">
        <f t="shared" si="241"/>
        <v>1447.7188255609483</v>
      </c>
      <c r="L1202">
        <f t="shared" si="242"/>
        <v>16085.764728454982</v>
      </c>
      <c r="N1202">
        <v>20000000000</v>
      </c>
      <c r="O1202" s="2">
        <f t="shared" si="243"/>
        <v>9.6338742283335197</v>
      </c>
      <c r="P1202" s="2">
        <f t="shared" si="244"/>
        <v>2.3245235139074819E-3</v>
      </c>
      <c r="Q1202" s="2">
        <f t="shared" si="245"/>
        <v>2.412864709268247E-4</v>
      </c>
      <c r="R1202">
        <v>120000</v>
      </c>
      <c r="S1202">
        <f t="shared" si="246"/>
        <v>122980.39215686274</v>
      </c>
      <c r="T1202">
        <f t="shared" si="247"/>
        <v>7518.5034491150127</v>
      </c>
      <c r="U1202">
        <f t="shared" si="248"/>
        <v>83538.927212389026</v>
      </c>
      <c r="V1202">
        <f t="shared" si="249"/>
        <v>241441055.38021934</v>
      </c>
    </row>
    <row r="1203" spans="5:22" x14ac:dyDescent="0.15">
      <c r="E1203" s="1">
        <v>44489</v>
      </c>
      <c r="F1203">
        <f t="shared" si="239"/>
        <v>192834347311.76846</v>
      </c>
      <c r="G1203">
        <f t="shared" si="240"/>
        <v>46506556.042878091</v>
      </c>
      <c r="H1203">
        <v>6000000</v>
      </c>
      <c r="I1203">
        <v>0.09</v>
      </c>
      <c r="J1203">
        <f t="shared" si="238"/>
        <v>156862745.09803921</v>
      </c>
      <c r="K1203">
        <f t="shared" si="241"/>
        <v>1447.0416715032961</v>
      </c>
      <c r="L1203">
        <f t="shared" si="242"/>
        <v>16078.240794481069</v>
      </c>
      <c r="N1203">
        <v>20000000000</v>
      </c>
      <c r="O1203" s="2">
        <f t="shared" si="243"/>
        <v>9.6417173655884234</v>
      </c>
      <c r="P1203" s="2">
        <f t="shared" si="244"/>
        <v>2.3253278021439045E-3</v>
      </c>
      <c r="Q1203" s="2">
        <f t="shared" si="245"/>
        <v>2.41173611917216E-4</v>
      </c>
      <c r="R1203">
        <v>120000</v>
      </c>
      <c r="S1203">
        <f t="shared" si="246"/>
        <v>122980.39215686274</v>
      </c>
      <c r="T1203">
        <f t="shared" si="247"/>
        <v>7518.8132633518999</v>
      </c>
      <c r="U1203">
        <f t="shared" si="248"/>
        <v>83542.369592798888</v>
      </c>
      <c r="V1203">
        <f t="shared" si="249"/>
        <v>241647574.6995886</v>
      </c>
    </row>
    <row r="1204" spans="5:22" x14ac:dyDescent="0.15">
      <c r="E1204" s="1">
        <v>44490</v>
      </c>
      <c r="F1204">
        <f t="shared" si="239"/>
        <v>192991210056.86652</v>
      </c>
      <c r="G1204">
        <f t="shared" si="240"/>
        <v>46522634.283672571</v>
      </c>
      <c r="H1204">
        <v>6000000</v>
      </c>
      <c r="I1204">
        <v>0.09</v>
      </c>
      <c r="J1204">
        <f t="shared" si="238"/>
        <v>156862745.09803921</v>
      </c>
      <c r="K1204">
        <f t="shared" si="241"/>
        <v>1446.3653843083614</v>
      </c>
      <c r="L1204">
        <f t="shared" si="242"/>
        <v>16070.726492315127</v>
      </c>
      <c r="N1204">
        <v>20000000000</v>
      </c>
      <c r="O1204" s="2">
        <f t="shared" si="243"/>
        <v>9.6495605028433253</v>
      </c>
      <c r="P1204" s="2">
        <f t="shared" si="244"/>
        <v>2.3261317141836284E-3</v>
      </c>
      <c r="Q1204" s="2">
        <f t="shared" si="245"/>
        <v>2.4106089738472688E-4</v>
      </c>
      <c r="R1204">
        <v>120000</v>
      </c>
      <c r="S1204">
        <f t="shared" si="246"/>
        <v>122980.39215686274</v>
      </c>
      <c r="T1204">
        <f t="shared" si="247"/>
        <v>7519.1226809782856</v>
      </c>
      <c r="U1204">
        <f t="shared" si="248"/>
        <v>83545.807566425399</v>
      </c>
      <c r="V1204">
        <f t="shared" si="249"/>
        <v>241854097.46133825</v>
      </c>
    </row>
    <row r="1205" spans="5:22" x14ac:dyDescent="0.15">
      <c r="E1205" s="1">
        <v>44491</v>
      </c>
      <c r="F1205">
        <f t="shared" si="239"/>
        <v>193148072801.96457</v>
      </c>
      <c r="G1205">
        <f t="shared" si="240"/>
        <v>46538705.010164887</v>
      </c>
      <c r="H1205">
        <v>6000000</v>
      </c>
      <c r="I1205">
        <v>0.09</v>
      </c>
      <c r="J1205">
        <f t="shared" si="238"/>
        <v>156862745.09803921</v>
      </c>
      <c r="K1205">
        <f t="shared" si="241"/>
        <v>1445.6899621633147</v>
      </c>
      <c r="L1205">
        <f t="shared" si="242"/>
        <v>16063.221801814609</v>
      </c>
      <c r="N1205">
        <v>20000000000</v>
      </c>
      <c r="O1205" s="2">
        <f t="shared" si="243"/>
        <v>9.657403640098229</v>
      </c>
      <c r="P1205" s="2">
        <f t="shared" si="244"/>
        <v>2.3269352505082444E-3</v>
      </c>
      <c r="Q1205" s="2">
        <f t="shared" si="245"/>
        <v>2.4094832702721913E-4</v>
      </c>
      <c r="R1205">
        <v>120000</v>
      </c>
      <c r="S1205">
        <f t="shared" si="246"/>
        <v>122980.39215686274</v>
      </c>
      <c r="T1205">
        <f t="shared" si="247"/>
        <v>7519.431702823581</v>
      </c>
      <c r="U1205">
        <f t="shared" si="248"/>
        <v>83549.241142484243</v>
      </c>
      <c r="V1205">
        <f t="shared" si="249"/>
        <v>242060623.66106156</v>
      </c>
    </row>
    <row r="1206" spans="5:22" x14ac:dyDescent="0.15">
      <c r="E1206" s="1">
        <v>44492</v>
      </c>
      <c r="F1206">
        <f t="shared" si="239"/>
        <v>193304935547.06262</v>
      </c>
      <c r="G1206">
        <f t="shared" si="240"/>
        <v>46554768.231966704</v>
      </c>
      <c r="H1206">
        <v>6000000</v>
      </c>
      <c r="I1206">
        <v>0.09</v>
      </c>
      <c r="J1206">
        <f t="shared" si="238"/>
        <v>156862745.09803921</v>
      </c>
      <c r="K1206">
        <f t="shared" si="241"/>
        <v>1445.0154032605856</v>
      </c>
      <c r="L1206">
        <f t="shared" si="242"/>
        <v>16055.726702895396</v>
      </c>
      <c r="N1206">
        <v>20000000000</v>
      </c>
      <c r="O1206" s="2">
        <f t="shared" si="243"/>
        <v>9.665246777353131</v>
      </c>
      <c r="P1206" s="2">
        <f t="shared" si="244"/>
        <v>2.327738411598335E-3</v>
      </c>
      <c r="Q1206" s="2">
        <f t="shared" si="245"/>
        <v>2.4083590054343096E-4</v>
      </c>
      <c r="R1206">
        <v>120000</v>
      </c>
      <c r="S1206">
        <f t="shared" si="246"/>
        <v>122980.39215686274</v>
      </c>
      <c r="T1206">
        <f t="shared" si="247"/>
        <v>7519.740329714793</v>
      </c>
      <c r="U1206">
        <f t="shared" si="248"/>
        <v>83552.670330164372</v>
      </c>
      <c r="V1206">
        <f t="shared" si="249"/>
        <v>242267153.29436091</v>
      </c>
    </row>
    <row r="1207" spans="5:22" x14ac:dyDescent="0.15">
      <c r="E1207" s="1">
        <v>44493</v>
      </c>
      <c r="F1207">
        <f t="shared" si="239"/>
        <v>193461798292.16068</v>
      </c>
      <c r="G1207">
        <f t="shared" si="240"/>
        <v>46570823.958669603</v>
      </c>
      <c r="H1207">
        <v>6000000</v>
      </c>
      <c r="I1207">
        <v>0.09</v>
      </c>
      <c r="J1207">
        <f t="shared" si="238"/>
        <v>156862745.09803921</v>
      </c>
      <c r="K1207">
        <f t="shared" si="241"/>
        <v>1444.3417057978431</v>
      </c>
      <c r="L1207">
        <f t="shared" si="242"/>
        <v>16048.241175531592</v>
      </c>
      <c r="N1207">
        <v>20000000000</v>
      </c>
      <c r="O1207" s="2">
        <f t="shared" si="243"/>
        <v>9.6730899146080329</v>
      </c>
      <c r="P1207" s="2">
        <f t="shared" si="244"/>
        <v>2.3285411979334803E-3</v>
      </c>
      <c r="Q1207" s="2">
        <f t="shared" si="245"/>
        <v>2.4072361763297388E-4</v>
      </c>
      <c r="R1207">
        <v>120000</v>
      </c>
      <c r="S1207">
        <f t="shared" si="246"/>
        <v>122980.39215686274</v>
      </c>
      <c r="T1207">
        <f t="shared" si="247"/>
        <v>7520.0485624765324</v>
      </c>
      <c r="U1207">
        <f t="shared" si="248"/>
        <v>83556.095138628138</v>
      </c>
      <c r="V1207">
        <f t="shared" si="249"/>
        <v>242473686.35684794</v>
      </c>
    </row>
    <row r="1208" spans="5:22" x14ac:dyDescent="0.15">
      <c r="E1208" s="1">
        <v>44494</v>
      </c>
      <c r="F1208">
        <f t="shared" si="239"/>
        <v>193618661037.25873</v>
      </c>
      <c r="G1208">
        <f t="shared" si="240"/>
        <v>46586872.199845135</v>
      </c>
      <c r="H1208">
        <v>6000000</v>
      </c>
      <c r="I1208">
        <v>0.09</v>
      </c>
      <c r="J1208">
        <f t="shared" si="238"/>
        <v>156862745.09803921</v>
      </c>
      <c r="K1208">
        <f t="shared" si="241"/>
        <v>1443.6688679779763</v>
      </c>
      <c r="L1208">
        <f t="shared" si="242"/>
        <v>16040.765199755293</v>
      </c>
      <c r="N1208">
        <v>20000000000</v>
      </c>
      <c r="O1208" s="2">
        <f t="shared" si="243"/>
        <v>9.6809330518629366</v>
      </c>
      <c r="P1208" s="2">
        <f t="shared" si="244"/>
        <v>2.3293436099922566E-3</v>
      </c>
      <c r="Q1208" s="2">
        <f t="shared" si="245"/>
        <v>2.4061147799632937E-4</v>
      </c>
      <c r="R1208">
        <v>120000</v>
      </c>
      <c r="S1208">
        <f t="shared" si="246"/>
        <v>122980.39215686274</v>
      </c>
      <c r="T1208">
        <f t="shared" si="247"/>
        <v>7520.3564019310197</v>
      </c>
      <c r="U1208">
        <f t="shared" si="248"/>
        <v>83559.515577011334</v>
      </c>
      <c r="V1208">
        <f t="shared" si="249"/>
        <v>242680222.84414345</v>
      </c>
    </row>
    <row r="1209" spans="5:22" x14ac:dyDescent="0.15">
      <c r="E1209" s="1">
        <v>44495</v>
      </c>
      <c r="F1209">
        <f t="shared" si="239"/>
        <v>193775523782.35678</v>
      </c>
      <c r="G1209">
        <f t="shared" si="240"/>
        <v>46602912.965044893</v>
      </c>
      <c r="H1209">
        <v>6000000</v>
      </c>
      <c r="I1209">
        <v>0.09</v>
      </c>
      <c r="J1209">
        <f t="shared" si="238"/>
        <v>156862745.09803921</v>
      </c>
      <c r="K1209">
        <f t="shared" si="241"/>
        <v>1442.9968880090753</v>
      </c>
      <c r="L1209">
        <f t="shared" si="242"/>
        <v>16033.298755656393</v>
      </c>
      <c r="N1209">
        <v>20000000000</v>
      </c>
      <c r="O1209" s="2">
        <f t="shared" si="243"/>
        <v>9.6887761891178386</v>
      </c>
      <c r="P1209" s="2">
        <f t="shared" si="244"/>
        <v>2.3301456482522445E-3</v>
      </c>
      <c r="Q1209" s="2">
        <f t="shared" si="245"/>
        <v>2.4049948133484584E-4</v>
      </c>
      <c r="R1209">
        <v>120000</v>
      </c>
      <c r="S1209">
        <f t="shared" si="246"/>
        <v>122980.39215686274</v>
      </c>
      <c r="T1209">
        <f t="shared" si="247"/>
        <v>7520.6638488980971</v>
      </c>
      <c r="U1209">
        <f t="shared" si="248"/>
        <v>83562.931654423301</v>
      </c>
      <c r="V1209">
        <f t="shared" si="249"/>
        <v>242886762.75187734</v>
      </c>
    </row>
    <row r="1210" spans="5:22" x14ac:dyDescent="0.15">
      <c r="E1210" s="1">
        <v>44496</v>
      </c>
      <c r="F1210">
        <f t="shared" si="239"/>
        <v>193932386527.45483</v>
      </c>
      <c r="G1210">
        <f t="shared" si="240"/>
        <v>46618946.263800547</v>
      </c>
      <c r="H1210">
        <v>6000000</v>
      </c>
      <c r="I1210">
        <v>0.09</v>
      </c>
      <c r="J1210">
        <f t="shared" si="238"/>
        <v>156862745.09803921</v>
      </c>
      <c r="K1210">
        <f t="shared" si="241"/>
        <v>1442.3257641044111</v>
      </c>
      <c r="L1210">
        <f t="shared" si="242"/>
        <v>16025.841823382345</v>
      </c>
      <c r="N1210">
        <v>20000000000</v>
      </c>
      <c r="O1210" s="2">
        <f t="shared" si="243"/>
        <v>9.6966193263727423</v>
      </c>
      <c r="P1210" s="2">
        <f t="shared" si="244"/>
        <v>2.3309473131900272E-3</v>
      </c>
      <c r="Q1210" s="2">
        <f t="shared" si="245"/>
        <v>2.4038762735073516E-4</v>
      </c>
      <c r="R1210">
        <v>120000</v>
      </c>
      <c r="S1210">
        <f t="shared" si="246"/>
        <v>122980.39215686274</v>
      </c>
      <c r="T1210">
        <f t="shared" si="247"/>
        <v>7520.9709041952347</v>
      </c>
      <c r="U1210">
        <f t="shared" si="248"/>
        <v>83566.343379947051</v>
      </c>
      <c r="V1210">
        <f t="shared" si="249"/>
        <v>243093306.07568863</v>
      </c>
    </row>
    <row r="1211" spans="5:22" x14ac:dyDescent="0.15">
      <c r="E1211" s="1">
        <v>44497</v>
      </c>
      <c r="F1211">
        <f t="shared" si="239"/>
        <v>194089249272.55289</v>
      </c>
      <c r="G1211">
        <f t="shared" si="240"/>
        <v>46634972.105623931</v>
      </c>
      <c r="H1211">
        <v>6000000</v>
      </c>
      <c r="I1211">
        <v>0.09</v>
      </c>
      <c r="J1211">
        <f t="shared" si="238"/>
        <v>156862745.09803921</v>
      </c>
      <c r="K1211">
        <f t="shared" si="241"/>
        <v>1441.6554944824184</v>
      </c>
      <c r="L1211">
        <f t="shared" si="242"/>
        <v>16018.394383137982</v>
      </c>
      <c r="N1211">
        <v>20000000000</v>
      </c>
      <c r="O1211" s="2">
        <f t="shared" si="243"/>
        <v>9.7044624636276442</v>
      </c>
      <c r="P1211" s="2">
        <f t="shared" si="244"/>
        <v>2.3317486052811965E-3</v>
      </c>
      <c r="Q1211" s="2">
        <f t="shared" si="245"/>
        <v>2.4027591574706973E-4</v>
      </c>
      <c r="R1211">
        <v>120000</v>
      </c>
      <c r="S1211">
        <f t="shared" si="246"/>
        <v>122980.39215686274</v>
      </c>
      <c r="T1211">
        <f t="shared" si="247"/>
        <v>7521.2775686375435</v>
      </c>
      <c r="U1211">
        <f t="shared" si="248"/>
        <v>83569.750762639378</v>
      </c>
      <c r="V1211">
        <f t="shared" si="249"/>
        <v>243299852.81122544</v>
      </c>
    </row>
    <row r="1212" spans="5:22" x14ac:dyDescent="0.15">
      <c r="E1212" s="1">
        <v>44498</v>
      </c>
      <c r="F1212">
        <f t="shared" si="239"/>
        <v>194246112017.65094</v>
      </c>
      <c r="G1212">
        <f t="shared" si="240"/>
        <v>46650990.500007071</v>
      </c>
      <c r="H1212">
        <v>6000000</v>
      </c>
      <c r="I1212">
        <v>0.09</v>
      </c>
      <c r="J1212">
        <f t="shared" si="238"/>
        <v>156862745.09803921</v>
      </c>
      <c r="K1212">
        <f t="shared" si="241"/>
        <v>1440.9860773666742</v>
      </c>
      <c r="L1212">
        <f t="shared" si="242"/>
        <v>16010.95641518527</v>
      </c>
      <c r="N1212">
        <v>20000000000</v>
      </c>
      <c r="O1212" s="2">
        <f t="shared" si="243"/>
        <v>9.7123056008825461</v>
      </c>
      <c r="P1212" s="2">
        <f t="shared" si="244"/>
        <v>2.3325495250003537E-3</v>
      </c>
      <c r="Q1212" s="2">
        <f t="shared" si="245"/>
        <v>2.4016434622777904E-4</v>
      </c>
      <c r="R1212">
        <v>120000</v>
      </c>
      <c r="S1212">
        <f t="shared" si="246"/>
        <v>122980.39215686274</v>
      </c>
      <c r="T1212">
        <f t="shared" si="247"/>
        <v>7521.583843037778</v>
      </c>
      <c r="U1212">
        <f t="shared" si="248"/>
        <v>83573.153811530865</v>
      </c>
      <c r="V1212">
        <f t="shared" si="249"/>
        <v>243506402.95414495</v>
      </c>
    </row>
    <row r="1213" spans="5:22" x14ac:dyDescent="0.15">
      <c r="E1213" s="1">
        <v>44499</v>
      </c>
      <c r="F1213">
        <f t="shared" si="239"/>
        <v>194402974762.74899</v>
      </c>
      <c r="G1213">
        <f t="shared" si="240"/>
        <v>46667001.456422254</v>
      </c>
      <c r="H1213">
        <v>6000000</v>
      </c>
      <c r="I1213">
        <v>0.09</v>
      </c>
      <c r="J1213">
        <f t="shared" si="238"/>
        <v>156862745.09803921</v>
      </c>
      <c r="K1213">
        <f t="shared" si="241"/>
        <v>1440.3175109858803</v>
      </c>
      <c r="L1213">
        <f t="shared" si="242"/>
        <v>16003.527899843115</v>
      </c>
      <c r="N1213">
        <v>20000000000</v>
      </c>
      <c r="O1213" s="2">
        <f t="shared" si="243"/>
        <v>9.7201487381374498</v>
      </c>
      <c r="P1213" s="2">
        <f t="shared" si="244"/>
        <v>2.3333500728211125E-3</v>
      </c>
      <c r="Q1213" s="2">
        <f t="shared" si="245"/>
        <v>2.4005291849764671E-4</v>
      </c>
      <c r="R1213">
        <v>120000</v>
      </c>
      <c r="S1213">
        <f t="shared" si="246"/>
        <v>122980.39215686274</v>
      </c>
      <c r="T1213">
        <f t="shared" si="247"/>
        <v>7521.8897282063517</v>
      </c>
      <c r="U1213">
        <f t="shared" si="248"/>
        <v>83576.552535626135</v>
      </c>
      <c r="V1213">
        <f t="shared" si="249"/>
        <v>243712956.50011337</v>
      </c>
    </row>
    <row r="1214" spans="5:22" x14ac:dyDescent="0.15">
      <c r="E1214" s="1">
        <v>44500</v>
      </c>
      <c r="F1214">
        <f t="shared" si="239"/>
        <v>194559837507.84705</v>
      </c>
      <c r="G1214">
        <f t="shared" si="240"/>
        <v>46683004.984322101</v>
      </c>
      <c r="H1214">
        <v>6000000</v>
      </c>
      <c r="I1214">
        <v>0.09</v>
      </c>
      <c r="J1214">
        <f t="shared" si="238"/>
        <v>156862745.09803921</v>
      </c>
      <c r="K1214">
        <f t="shared" si="241"/>
        <v>1439.6497935738439</v>
      </c>
      <c r="L1214">
        <f t="shared" si="242"/>
        <v>15996.108817487155</v>
      </c>
      <c r="N1214">
        <v>20000000000</v>
      </c>
      <c r="O1214" s="2">
        <f t="shared" si="243"/>
        <v>9.7279918753923518</v>
      </c>
      <c r="P1214" s="2">
        <f t="shared" si="244"/>
        <v>2.3341502492161049E-3</v>
      </c>
      <c r="Q1214" s="2">
        <f t="shared" si="245"/>
        <v>2.3994163226230731E-4</v>
      </c>
      <c r="R1214">
        <v>120000</v>
      </c>
      <c r="S1214">
        <f t="shared" si="246"/>
        <v>122980.39215686274</v>
      </c>
      <c r="T1214">
        <f t="shared" si="247"/>
        <v>7522.195224951337</v>
      </c>
      <c r="U1214">
        <f t="shared" si="248"/>
        <v>83579.946943903749</v>
      </c>
      <c r="V1214">
        <f t="shared" si="249"/>
        <v>243919513.44480586</v>
      </c>
    </row>
    <row r="1215" spans="5:22" x14ac:dyDescent="0.15">
      <c r="E1215" s="1">
        <v>44501</v>
      </c>
      <c r="F1215">
        <f t="shared" si="239"/>
        <v>194716700252.9451</v>
      </c>
      <c r="G1215">
        <f t="shared" si="240"/>
        <v>46699001.093139589</v>
      </c>
      <c r="H1215">
        <v>6000000</v>
      </c>
      <c r="I1215">
        <v>0.09</v>
      </c>
      <c r="J1215">
        <f t="shared" si="238"/>
        <v>156862745.09803921</v>
      </c>
      <c r="K1215">
        <f t="shared" si="241"/>
        <v>1438.9829233694586</v>
      </c>
      <c r="L1215">
        <f t="shared" si="242"/>
        <v>15988.69914854954</v>
      </c>
      <c r="N1215">
        <v>20000000000</v>
      </c>
      <c r="O1215" s="2">
        <f t="shared" si="243"/>
        <v>9.7358350126472555</v>
      </c>
      <c r="P1215" s="2">
        <f t="shared" si="244"/>
        <v>2.3349500546569796E-3</v>
      </c>
      <c r="Q1215" s="2">
        <f t="shared" si="245"/>
        <v>2.3983048722824309E-4</v>
      </c>
      <c r="R1215">
        <v>120000</v>
      </c>
      <c r="S1215">
        <f t="shared" si="246"/>
        <v>122980.39215686274</v>
      </c>
      <c r="T1215">
        <f t="shared" si="247"/>
        <v>7522.5003340784851</v>
      </c>
      <c r="U1215">
        <f t="shared" si="248"/>
        <v>83583.337045316512</v>
      </c>
      <c r="V1215">
        <f t="shared" si="249"/>
        <v>244126073.78390664</v>
      </c>
    </row>
    <row r="1216" spans="5:22" x14ac:dyDescent="0.15">
      <c r="E1216" s="1">
        <v>44502</v>
      </c>
      <c r="F1216">
        <f t="shared" si="239"/>
        <v>194873562998.04315</v>
      </c>
      <c r="G1216">
        <f t="shared" si="240"/>
        <v>46714989.792288139</v>
      </c>
      <c r="H1216">
        <v>6000000</v>
      </c>
      <c r="I1216">
        <v>0.09</v>
      </c>
      <c r="J1216">
        <f t="shared" si="238"/>
        <v>156862745.09803921</v>
      </c>
      <c r="K1216">
        <f t="shared" si="241"/>
        <v>1438.3168986166861</v>
      </c>
      <c r="L1216">
        <f t="shared" si="242"/>
        <v>15981.298873518735</v>
      </c>
      <c r="N1216">
        <v>20000000000</v>
      </c>
      <c r="O1216" s="2">
        <f t="shared" si="243"/>
        <v>9.7436781499021574</v>
      </c>
      <c r="P1216" s="2">
        <f t="shared" si="244"/>
        <v>2.335749489614407E-3</v>
      </c>
      <c r="Q1216" s="2">
        <f t="shared" si="245"/>
        <v>2.3971948310278103E-4</v>
      </c>
      <c r="R1216">
        <v>120000</v>
      </c>
      <c r="S1216">
        <f t="shared" si="246"/>
        <v>122980.39215686274</v>
      </c>
      <c r="T1216">
        <f t="shared" si="247"/>
        <v>7522.8050563912248</v>
      </c>
      <c r="U1216">
        <f t="shared" si="248"/>
        <v>83586.722848791396</v>
      </c>
      <c r="V1216">
        <f t="shared" si="249"/>
        <v>244332637.51310882</v>
      </c>
    </row>
    <row r="1217" spans="5:22" x14ac:dyDescent="0.15">
      <c r="E1217" s="1">
        <v>44503</v>
      </c>
      <c r="F1217">
        <f t="shared" si="239"/>
        <v>195030425743.1412</v>
      </c>
      <c r="G1217">
        <f t="shared" si="240"/>
        <v>46730971.091161661</v>
      </c>
      <c r="H1217">
        <v>6000000</v>
      </c>
      <c r="I1217">
        <v>0.09</v>
      </c>
      <c r="J1217">
        <f t="shared" si="238"/>
        <v>156862745.09803921</v>
      </c>
      <c r="K1217">
        <f t="shared" si="241"/>
        <v>1437.6517175645376</v>
      </c>
      <c r="L1217">
        <f t="shared" si="242"/>
        <v>15973.907972939307</v>
      </c>
      <c r="N1217">
        <v>20000000000</v>
      </c>
      <c r="O1217" s="2">
        <f t="shared" si="243"/>
        <v>9.7515212871570611</v>
      </c>
      <c r="P1217" s="2">
        <f t="shared" si="244"/>
        <v>2.336548554558083E-3</v>
      </c>
      <c r="Q1217" s="2">
        <f t="shared" si="245"/>
        <v>2.3960861959408959E-4</v>
      </c>
      <c r="R1217">
        <v>120000</v>
      </c>
      <c r="S1217">
        <f t="shared" si="246"/>
        <v>122980.39215686274</v>
      </c>
      <c r="T1217">
        <f t="shared" si="247"/>
        <v>7523.109392690676</v>
      </c>
      <c r="U1217">
        <f t="shared" si="248"/>
        <v>83590.104363229737</v>
      </c>
      <c r="V1217">
        <f t="shared" si="249"/>
        <v>244539204.62811449</v>
      </c>
    </row>
    <row r="1218" spans="5:22" x14ac:dyDescent="0.15">
      <c r="E1218" s="1">
        <v>44504</v>
      </c>
      <c r="F1218">
        <f t="shared" si="239"/>
        <v>195187288488.23926</v>
      </c>
      <c r="G1218">
        <f t="shared" si="240"/>
        <v>46746944.9991346</v>
      </c>
      <c r="H1218">
        <v>6000000</v>
      </c>
      <c r="I1218">
        <v>0.09</v>
      </c>
      <c r="J1218">
        <f t="shared" si="238"/>
        <v>156862745.09803921</v>
      </c>
      <c r="K1218">
        <f t="shared" si="241"/>
        <v>1436.9873784670544</v>
      </c>
      <c r="L1218">
        <f t="shared" si="242"/>
        <v>15966.526427411716</v>
      </c>
      <c r="N1218">
        <v>20000000000</v>
      </c>
      <c r="O1218" s="2">
        <f t="shared" si="243"/>
        <v>9.7593644244119631</v>
      </c>
      <c r="P1218" s="2">
        <f t="shared" si="244"/>
        <v>2.3373472499567298E-3</v>
      </c>
      <c r="Q1218" s="2">
        <f t="shared" si="245"/>
        <v>2.3949789641117573E-4</v>
      </c>
      <c r="R1218">
        <v>120000</v>
      </c>
      <c r="S1218">
        <f t="shared" si="246"/>
        <v>122980.39215686274</v>
      </c>
      <c r="T1218">
        <f t="shared" si="247"/>
        <v>7523.4133437756554</v>
      </c>
      <c r="U1218">
        <f t="shared" si="248"/>
        <v>83593.481597507285</v>
      </c>
      <c r="V1218">
        <f t="shared" si="249"/>
        <v>244745775.12463459</v>
      </c>
    </row>
    <row r="1219" spans="5:22" x14ac:dyDescent="0.15">
      <c r="E1219" s="1">
        <v>44505</v>
      </c>
      <c r="F1219">
        <f t="shared" si="239"/>
        <v>195344151233.33731</v>
      </c>
      <c r="G1219">
        <f t="shared" si="240"/>
        <v>46762911.525562011</v>
      </c>
      <c r="H1219">
        <v>6000000</v>
      </c>
      <c r="I1219">
        <v>0.09</v>
      </c>
      <c r="J1219">
        <f t="shared" si="238"/>
        <v>156862745.09803921</v>
      </c>
      <c r="K1219">
        <f t="shared" si="241"/>
        <v>1436.3238795832904</v>
      </c>
      <c r="L1219">
        <f t="shared" si="242"/>
        <v>15959.154217592115</v>
      </c>
      <c r="N1219">
        <v>20000000000</v>
      </c>
      <c r="O1219" s="2">
        <f t="shared" si="243"/>
        <v>9.767207561666865</v>
      </c>
      <c r="P1219" s="2">
        <f t="shared" si="244"/>
        <v>2.3381455762781006E-3</v>
      </c>
      <c r="Q1219" s="2">
        <f t="shared" si="245"/>
        <v>2.3938731326388174E-4</v>
      </c>
      <c r="R1219">
        <v>120000</v>
      </c>
      <c r="S1219">
        <f t="shared" si="246"/>
        <v>122980.39215686274</v>
      </c>
      <c r="T1219">
        <f t="shared" si="247"/>
        <v>7523.7169104426875</v>
      </c>
      <c r="U1219">
        <f t="shared" si="248"/>
        <v>83596.854560474312</v>
      </c>
      <c r="V1219">
        <f t="shared" si="249"/>
        <v>244952348.99838898</v>
      </c>
    </row>
    <row r="1220" spans="5:22" x14ac:dyDescent="0.15">
      <c r="E1220" s="1">
        <v>44506</v>
      </c>
      <c r="F1220">
        <f t="shared" si="239"/>
        <v>195501013978.43536</v>
      </c>
      <c r="G1220">
        <f t="shared" si="240"/>
        <v>46778870.679779604</v>
      </c>
      <c r="H1220">
        <v>6000000</v>
      </c>
      <c r="I1220">
        <v>0.09</v>
      </c>
      <c r="J1220">
        <f t="shared" si="238"/>
        <v>156862745.09803921</v>
      </c>
      <c r="K1220">
        <f t="shared" si="241"/>
        <v>1435.6612191772936</v>
      </c>
      <c r="L1220">
        <f t="shared" si="242"/>
        <v>15951.791324192151</v>
      </c>
      <c r="N1220">
        <v>20000000000</v>
      </c>
      <c r="O1220" s="2">
        <f t="shared" si="243"/>
        <v>9.7750506989217687</v>
      </c>
      <c r="P1220" s="2">
        <f t="shared" si="244"/>
        <v>2.3389435339889802E-3</v>
      </c>
      <c r="Q1220" s="2">
        <f t="shared" si="245"/>
        <v>2.3927686986288226E-4</v>
      </c>
      <c r="R1220">
        <v>120000</v>
      </c>
      <c r="S1220">
        <f t="shared" si="246"/>
        <v>122980.39215686274</v>
      </c>
      <c r="T1220">
        <f t="shared" si="247"/>
        <v>7524.020093486014</v>
      </c>
      <c r="U1220">
        <f t="shared" si="248"/>
        <v>83600.22326095571</v>
      </c>
      <c r="V1220">
        <f t="shared" si="249"/>
        <v>245158926.24510631</v>
      </c>
    </row>
    <row r="1221" spans="5:22" x14ac:dyDescent="0.15">
      <c r="E1221" s="1">
        <v>44507</v>
      </c>
      <c r="F1221">
        <f t="shared" si="239"/>
        <v>195657876723.53342</v>
      </c>
      <c r="G1221">
        <f t="shared" si="240"/>
        <v>46794822.471103795</v>
      </c>
      <c r="H1221">
        <v>6000000</v>
      </c>
      <c r="I1221">
        <v>0.09</v>
      </c>
      <c r="J1221">
        <f t="shared" si="238"/>
        <v>156862745.09803921</v>
      </c>
      <c r="K1221">
        <f t="shared" si="241"/>
        <v>1434.9993955180867</v>
      </c>
      <c r="L1221">
        <f t="shared" si="242"/>
        <v>15944.43772797874</v>
      </c>
      <c r="N1221">
        <v>20000000000</v>
      </c>
      <c r="O1221" s="2">
        <f t="shared" si="243"/>
        <v>9.7828938361766706</v>
      </c>
      <c r="P1221" s="2">
        <f t="shared" si="244"/>
        <v>2.3397411235551897E-3</v>
      </c>
      <c r="Q1221" s="2">
        <f t="shared" si="245"/>
        <v>2.3916656591968112E-4</v>
      </c>
      <c r="R1221">
        <v>120000</v>
      </c>
      <c r="S1221">
        <f t="shared" si="246"/>
        <v>122980.39215686274</v>
      </c>
      <c r="T1221">
        <f t="shared" si="247"/>
        <v>7524.3228936975984</v>
      </c>
      <c r="U1221">
        <f t="shared" si="248"/>
        <v>83603.587707751096</v>
      </c>
      <c r="V1221">
        <f t="shared" si="249"/>
        <v>245365506.86052415</v>
      </c>
    </row>
    <row r="1222" spans="5:22" x14ac:dyDescent="0.15">
      <c r="E1222" s="1">
        <v>44508</v>
      </c>
      <c r="F1222">
        <f t="shared" si="239"/>
        <v>195814739468.63147</v>
      </c>
      <c r="G1222">
        <f t="shared" si="240"/>
        <v>46810766.908831775</v>
      </c>
      <c r="H1222">
        <v>6000000</v>
      </c>
      <c r="I1222">
        <v>0.09</v>
      </c>
      <c r="J1222">
        <f t="shared" si="238"/>
        <v>156862745.09803921</v>
      </c>
      <c r="K1222">
        <f t="shared" si="241"/>
        <v>1434.3384068796504</v>
      </c>
      <c r="L1222">
        <f t="shared" si="242"/>
        <v>15937.093409773894</v>
      </c>
      <c r="N1222">
        <v>20000000000</v>
      </c>
      <c r="O1222" s="2">
        <f t="shared" si="243"/>
        <v>9.7907369734315743</v>
      </c>
      <c r="P1222" s="2">
        <f t="shared" si="244"/>
        <v>2.3405383454415886E-3</v>
      </c>
      <c r="Q1222" s="2">
        <f t="shared" si="245"/>
        <v>2.3905640114660839E-4</v>
      </c>
      <c r="R1222">
        <v>120000</v>
      </c>
      <c r="S1222">
        <f t="shared" si="246"/>
        <v>122980.39215686274</v>
      </c>
      <c r="T1222">
        <f t="shared" si="247"/>
        <v>7524.625311867133</v>
      </c>
      <c r="U1222">
        <f t="shared" si="248"/>
        <v>83606.947909634808</v>
      </c>
      <c r="V1222">
        <f t="shared" si="249"/>
        <v>245572090.84038877</v>
      </c>
    </row>
    <row r="1223" spans="5:22" x14ac:dyDescent="0.15">
      <c r="E1223" s="1">
        <v>44509</v>
      </c>
      <c r="F1223">
        <f t="shared" si="239"/>
        <v>195971602213.72952</v>
      </c>
      <c r="G1223">
        <f t="shared" si="240"/>
        <v>46826704.002241552</v>
      </c>
      <c r="H1223">
        <v>6000000</v>
      </c>
      <c r="I1223">
        <v>0.09</v>
      </c>
      <c r="J1223">
        <f t="shared" si="238"/>
        <v>156862745.09803921</v>
      </c>
      <c r="K1223">
        <f t="shared" si="241"/>
        <v>1433.6782515409041</v>
      </c>
      <c r="L1223">
        <f t="shared" si="242"/>
        <v>15929.758350454491</v>
      </c>
      <c r="N1223">
        <v>20000000000</v>
      </c>
      <c r="O1223" s="2">
        <f t="shared" si="243"/>
        <v>9.7985801106864763</v>
      </c>
      <c r="P1223" s="2">
        <f t="shared" si="244"/>
        <v>2.3413352001120775E-3</v>
      </c>
      <c r="Q1223" s="2">
        <f t="shared" si="245"/>
        <v>2.3894637525681735E-4</v>
      </c>
      <c r="R1223">
        <v>120000</v>
      </c>
      <c r="S1223">
        <f t="shared" si="246"/>
        <v>122980.39215686274</v>
      </c>
      <c r="T1223">
        <f t="shared" si="247"/>
        <v>7524.9273487820574</v>
      </c>
      <c r="U1223">
        <f t="shared" si="248"/>
        <v>83610.3038753562</v>
      </c>
      <c r="V1223">
        <f t="shared" si="249"/>
        <v>245778678.18045527</v>
      </c>
    </row>
    <row r="1224" spans="5:22" x14ac:dyDescent="0.15">
      <c r="E1224" s="1">
        <v>44510</v>
      </c>
      <c r="F1224">
        <f t="shared" si="239"/>
        <v>196128464958.82758</v>
      </c>
      <c r="G1224">
        <f t="shared" si="240"/>
        <v>46842633.760592006</v>
      </c>
      <c r="H1224">
        <v>6000000</v>
      </c>
      <c r="I1224">
        <v>0.09</v>
      </c>
      <c r="J1224">
        <f>H1224/0.51*1.2/I1224</f>
        <v>156862745.09803921</v>
      </c>
      <c r="K1224">
        <f t="shared" si="241"/>
        <v>1433.0189277856882</v>
      </c>
      <c r="L1224">
        <f t="shared" si="242"/>
        <v>15922.432530952092</v>
      </c>
      <c r="N1224">
        <v>20000000000</v>
      </c>
      <c r="O1224" s="2">
        <f t="shared" si="243"/>
        <v>9.8064232479413782</v>
      </c>
      <c r="P1224" s="2">
        <f t="shared" si="244"/>
        <v>2.3421316880296002E-3</v>
      </c>
      <c r="Q1224" s="2">
        <f t="shared" si="245"/>
        <v>2.388364879642814E-4</v>
      </c>
      <c r="R1224">
        <v>120000</v>
      </c>
      <c r="S1224">
        <f t="shared" si="246"/>
        <v>122980.39215686274</v>
      </c>
      <c r="T1224">
        <f t="shared" si="247"/>
        <v>7525.229005227553</v>
      </c>
      <c r="U1224">
        <f t="shared" si="248"/>
        <v>83613.655613639479</v>
      </c>
      <c r="V1224">
        <f t="shared" si="249"/>
        <v>245985268.87648749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V258"/>
  <sheetViews>
    <sheetView topLeftCell="B1" workbookViewId="0">
      <selection activeCell="J14" sqref="J14"/>
    </sheetView>
  </sheetViews>
  <sheetFormatPr defaultRowHeight="13.5" x14ac:dyDescent="0.15"/>
  <cols>
    <col min="5" max="5" width="11.625" bestFit="1" customWidth="1"/>
    <col min="6" max="6" width="12.75" bestFit="1" customWidth="1"/>
    <col min="8" max="8" width="9.5" bestFit="1" customWidth="1"/>
    <col min="10" max="10" width="11.625" bestFit="1" customWidth="1"/>
    <col min="14" max="15" width="12.75" bestFit="1" customWidth="1"/>
    <col min="19" max="19" width="13.5" bestFit="1" customWidth="1"/>
    <col min="21" max="21" width="18.5" bestFit="1" customWidth="1"/>
  </cols>
  <sheetData>
    <row r="2" spans="5:22" x14ac:dyDescent="0.15">
      <c r="O2" t="s">
        <v>92</v>
      </c>
      <c r="P2" t="s">
        <v>91</v>
      </c>
    </row>
    <row r="3" spans="5:22" x14ac:dyDescent="0.15">
      <c r="O3">
        <v>315032152.61636388</v>
      </c>
      <c r="P3">
        <v>26612383.522197556</v>
      </c>
    </row>
    <row r="4" spans="5:22" x14ac:dyDescent="0.15">
      <c r="O4">
        <f>O3*R7/30000000</f>
        <v>1260128.6104654556</v>
      </c>
      <c r="P4">
        <f>P3*R7/30000000</f>
        <v>106449.53408879021</v>
      </c>
    </row>
    <row r="6" spans="5:22" x14ac:dyDescent="0.15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N6" t="s">
        <v>7</v>
      </c>
      <c r="O6" s="2" t="s">
        <v>8</v>
      </c>
      <c r="P6" s="2" t="s">
        <v>9</v>
      </c>
      <c r="Q6" s="2" t="s">
        <v>10</v>
      </c>
      <c r="R6" s="2" t="s">
        <v>59</v>
      </c>
      <c r="S6" s="2" t="s">
        <v>60</v>
      </c>
      <c r="T6" s="2" t="s">
        <v>61</v>
      </c>
      <c r="U6" s="2" t="s">
        <v>62</v>
      </c>
      <c r="V6" s="2" t="s">
        <v>63</v>
      </c>
    </row>
    <row r="7" spans="5:22" x14ac:dyDescent="0.15">
      <c r="E7" s="1">
        <v>43293</v>
      </c>
      <c r="F7" s="7">
        <f>'0.1一直买one'!B17</f>
        <v>5226504174.5098038</v>
      </c>
      <c r="G7">
        <v>10000000</v>
      </c>
      <c r="H7">
        <v>10000000</v>
      </c>
      <c r="I7">
        <v>8.5000000000000006E-2</v>
      </c>
      <c r="J7">
        <f>H7/0.51*1.2/I7</f>
        <v>276816608.99653977</v>
      </c>
      <c r="K7">
        <f>H7*G7/F7</f>
        <v>19133.247895928267</v>
      </c>
      <c r="L7">
        <f>K7/I7</f>
        <v>225097.03406974432</v>
      </c>
      <c r="N7">
        <v>20000000000</v>
      </c>
      <c r="O7" s="2">
        <f>F7/N7</f>
        <v>0.2613252087254902</v>
      </c>
      <c r="P7" s="2">
        <f>G7/N7</f>
        <v>5.0000000000000001E-4</v>
      </c>
      <c r="Q7" s="2">
        <f>G7/F7</f>
        <v>1.9133247895928266E-3</v>
      </c>
      <c r="R7">
        <v>120000</v>
      </c>
      <c r="S7">
        <f>J7*49%/75000000*R7</f>
        <v>217024.22145328717</v>
      </c>
      <c r="T7">
        <f>V7/F7*H7+P4</f>
        <v>109275.8072201176</v>
      </c>
      <c r="U7">
        <f>T7/I7</f>
        <v>1285597.7320013833</v>
      </c>
      <c r="V7">
        <f>S7+O4</f>
        <v>1477152.8319187427</v>
      </c>
    </row>
    <row r="8" spans="5:22" x14ac:dyDescent="0.15">
      <c r="E8" s="1">
        <v>43294</v>
      </c>
      <c r="F8">
        <f>F7+J7</f>
        <v>5503320783.5063438</v>
      </c>
      <c r="G8">
        <f>G7+L7</f>
        <v>10225097.034069745</v>
      </c>
      <c r="H8">
        <v>10000000</v>
      </c>
      <c r="I8">
        <v>8.5000000000000006E-2</v>
      </c>
      <c r="J8">
        <f t="shared" ref="J8:J71" si="0">H8/0.51*1.2/I8</f>
        <v>276816608.99653977</v>
      </c>
      <c r="K8">
        <f>H8*G8/F8</f>
        <v>18579.867386096663</v>
      </c>
      <c r="L8">
        <f>K8/I8</f>
        <v>218586.67513054895</v>
      </c>
      <c r="N8">
        <v>20000000000</v>
      </c>
      <c r="O8" s="2">
        <f>F8/N8</f>
        <v>0.27516603917531718</v>
      </c>
      <c r="P8" s="2">
        <f>G8/N8</f>
        <v>5.1125485170348719E-4</v>
      </c>
      <c r="Q8" s="2">
        <f t="shared" ref="Q8:Q71" si="1">G8/F8</f>
        <v>1.8579867386096663E-3</v>
      </c>
      <c r="R8">
        <v>120000</v>
      </c>
      <c r="S8">
        <f t="shared" ref="S8:S71" si="2">J8*49%/75000000*R8</f>
        <v>217024.22145328717</v>
      </c>
      <c r="T8">
        <f>V8/F8*H8</f>
        <v>3078.4632043429874</v>
      </c>
      <c r="U8">
        <f>T8/I8</f>
        <v>36217.214168741026</v>
      </c>
      <c r="V8">
        <f>V7+S8</f>
        <v>1694177.0533720299</v>
      </c>
    </row>
    <row r="9" spans="5:22" x14ac:dyDescent="0.15">
      <c r="E9" s="1">
        <v>43295</v>
      </c>
      <c r="F9">
        <f t="shared" ref="F9:F72" si="3">F8+J8</f>
        <v>5780137392.5028839</v>
      </c>
      <c r="G9">
        <f t="shared" ref="G9:G72" si="4">G8+L8</f>
        <v>10443683.709200295</v>
      </c>
      <c r="H9">
        <v>10000000</v>
      </c>
      <c r="I9">
        <v>8.5000000000000006E-2</v>
      </c>
      <c r="J9">
        <f t="shared" si="0"/>
        <v>276816608.99653977</v>
      </c>
      <c r="K9">
        <f t="shared" ref="K9:K72" si="5">H9*G9/F9</f>
        <v>18068.227448617839</v>
      </c>
      <c r="L9">
        <f t="shared" ref="L9:L72" si="6">K9/I9</f>
        <v>212567.38174844516</v>
      </c>
      <c r="N9">
        <v>20000000000</v>
      </c>
      <c r="O9" s="2">
        <f t="shared" ref="O9:O72" si="7">F9/N9</f>
        <v>0.28900686962514421</v>
      </c>
      <c r="P9" s="2">
        <f t="shared" ref="P9:P72" si="8">G9/N9</f>
        <v>5.2218418546001472E-4</v>
      </c>
      <c r="Q9" s="2">
        <f t="shared" si="1"/>
        <v>1.8068227448617838E-3</v>
      </c>
      <c r="R9">
        <v>120000</v>
      </c>
      <c r="S9">
        <f t="shared" si="2"/>
        <v>217024.22145328717</v>
      </c>
      <c r="T9">
        <f t="shared" ref="T9:T72" si="9">V9/F9*H9</f>
        <v>3306.498003497697</v>
      </c>
      <c r="U9">
        <f t="shared" ref="U9:U72" si="10">T9/I9</f>
        <v>38899.976511737608</v>
      </c>
      <c r="V9">
        <f t="shared" ref="V9:V72" si="11">V8+S9</f>
        <v>1911201.2748253171</v>
      </c>
    </row>
    <row r="10" spans="5:22" x14ac:dyDescent="0.15">
      <c r="E10" s="1">
        <v>43296</v>
      </c>
      <c r="F10">
        <f t="shared" si="3"/>
        <v>6056954001.499424</v>
      </c>
      <c r="G10">
        <f t="shared" si="4"/>
        <v>10656251.09094874</v>
      </c>
      <c r="H10">
        <v>10000000</v>
      </c>
      <c r="I10">
        <v>8.5000000000000006E-2</v>
      </c>
      <c r="J10">
        <f t="shared" si="0"/>
        <v>276816608.99653977</v>
      </c>
      <c r="K10">
        <f t="shared" si="5"/>
        <v>17593.41591220726</v>
      </c>
      <c r="L10">
        <f t="shared" si="6"/>
        <v>206981.36367302656</v>
      </c>
      <c r="N10">
        <v>20000000000</v>
      </c>
      <c r="O10" s="2">
        <f t="shared" si="7"/>
        <v>0.30284770007497119</v>
      </c>
      <c r="P10" s="2">
        <f t="shared" si="8"/>
        <v>5.3281255454743696E-4</v>
      </c>
      <c r="Q10" s="2">
        <f t="shared" si="1"/>
        <v>1.759341591220726E-3</v>
      </c>
      <c r="R10">
        <v>120000</v>
      </c>
      <c r="S10">
        <f t="shared" si="2"/>
        <v>217024.22145328717</v>
      </c>
      <c r="T10">
        <f t="shared" si="9"/>
        <v>3513.6893820751379</v>
      </c>
      <c r="U10">
        <f t="shared" si="10"/>
        <v>41337.522142060443</v>
      </c>
      <c r="V10">
        <f t="shared" si="11"/>
        <v>2128225.4962786045</v>
      </c>
    </row>
    <row r="11" spans="5:22" x14ac:dyDescent="0.15">
      <c r="E11" s="1">
        <v>43297</v>
      </c>
      <c r="F11">
        <f t="shared" si="3"/>
        <v>6333770610.4959641</v>
      </c>
      <c r="G11">
        <f t="shared" si="4"/>
        <v>10863232.454621766</v>
      </c>
      <c r="H11">
        <v>10000000</v>
      </c>
      <c r="I11">
        <v>8.5000000000000006E-2</v>
      </c>
      <c r="J11">
        <f t="shared" si="0"/>
        <v>276816608.99653977</v>
      </c>
      <c r="K11">
        <f t="shared" si="5"/>
        <v>17151.288107308206</v>
      </c>
      <c r="L11">
        <f t="shared" si="6"/>
        <v>201779.86008597887</v>
      </c>
      <c r="N11">
        <v>20000000000</v>
      </c>
      <c r="O11" s="2">
        <f t="shared" si="7"/>
        <v>0.31668853052479823</v>
      </c>
      <c r="P11" s="2">
        <f t="shared" si="8"/>
        <v>5.4316162273108828E-4</v>
      </c>
      <c r="Q11" s="2">
        <f t="shared" si="1"/>
        <v>1.7151288107308206E-3</v>
      </c>
      <c r="R11">
        <v>120000</v>
      </c>
      <c r="S11">
        <f t="shared" si="2"/>
        <v>217024.22145328717</v>
      </c>
      <c r="T11">
        <f t="shared" si="9"/>
        <v>3702.7702169154613</v>
      </c>
      <c r="U11">
        <f t="shared" si="10"/>
        <v>43562.0025519466</v>
      </c>
      <c r="V11">
        <f t="shared" si="11"/>
        <v>2345249.7177318917</v>
      </c>
    </row>
    <row r="12" spans="5:22" x14ac:dyDescent="0.15">
      <c r="E12" s="1">
        <v>43298</v>
      </c>
      <c r="F12">
        <f t="shared" si="3"/>
        <v>6610587219.4925041</v>
      </c>
      <c r="G12">
        <f t="shared" si="4"/>
        <v>11065012.314707745</v>
      </c>
      <c r="H12">
        <v>10000000</v>
      </c>
      <c r="I12">
        <v>8.5000000000000006E-2</v>
      </c>
      <c r="J12">
        <f t="shared" si="0"/>
        <v>276816608.99653977</v>
      </c>
      <c r="K12">
        <f t="shared" si="5"/>
        <v>16738.319830469172</v>
      </c>
      <c r="L12">
        <f t="shared" si="6"/>
        <v>196921.40977022555</v>
      </c>
      <c r="N12">
        <v>20000000000</v>
      </c>
      <c r="O12" s="2">
        <f t="shared" si="7"/>
        <v>0.33052936097462521</v>
      </c>
      <c r="P12" s="2">
        <f t="shared" si="8"/>
        <v>5.532506157353873E-4</v>
      </c>
      <c r="Q12" s="2">
        <f t="shared" si="1"/>
        <v>1.6738319830469173E-3</v>
      </c>
      <c r="R12">
        <v>120000</v>
      </c>
      <c r="S12">
        <f t="shared" si="2"/>
        <v>217024.22145328717</v>
      </c>
      <c r="T12">
        <f t="shared" si="9"/>
        <v>3876.0156308502424</v>
      </c>
      <c r="U12">
        <f t="shared" si="10"/>
        <v>45600.183892355788</v>
      </c>
      <c r="V12">
        <f t="shared" si="11"/>
        <v>2562273.9391851788</v>
      </c>
    </row>
    <row r="13" spans="5:22" x14ac:dyDescent="0.15">
      <c r="E13" s="1">
        <v>43299</v>
      </c>
      <c r="F13">
        <f t="shared" si="3"/>
        <v>6887403828.4890442</v>
      </c>
      <c r="G13">
        <f t="shared" si="4"/>
        <v>11261933.724477971</v>
      </c>
      <c r="H13">
        <v>10000000</v>
      </c>
      <c r="I13">
        <v>8.5000000000000006E-2</v>
      </c>
      <c r="J13">
        <f t="shared" si="0"/>
        <v>276816608.99653977</v>
      </c>
      <c r="K13">
        <f t="shared" si="5"/>
        <v>16351.493254822853</v>
      </c>
      <c r="L13">
        <f t="shared" si="6"/>
        <v>192370.50888026884</v>
      </c>
      <c r="N13">
        <v>20000000000</v>
      </c>
      <c r="O13" s="2">
        <f t="shared" si="7"/>
        <v>0.34437019142445219</v>
      </c>
      <c r="P13" s="2">
        <f t="shared" si="8"/>
        <v>5.6309668622389858E-4</v>
      </c>
      <c r="Q13" s="2">
        <f t="shared" si="1"/>
        <v>1.6351493254822855E-3</v>
      </c>
      <c r="R13">
        <v>120000</v>
      </c>
      <c r="S13">
        <f t="shared" si="2"/>
        <v>217024.22145328717</v>
      </c>
      <c r="T13">
        <f t="shared" si="9"/>
        <v>4035.3349823081116</v>
      </c>
      <c r="U13">
        <f t="shared" si="10"/>
        <v>47474.529203624843</v>
      </c>
      <c r="V13">
        <f t="shared" si="11"/>
        <v>2779298.160638466</v>
      </c>
    </row>
    <row r="14" spans="5:22" x14ac:dyDescent="0.15">
      <c r="E14" s="1">
        <v>43300</v>
      </c>
      <c r="F14">
        <f t="shared" si="3"/>
        <v>7164220437.4855843</v>
      </c>
      <c r="G14">
        <f t="shared" si="4"/>
        <v>11454304.23335824</v>
      </c>
      <c r="H14">
        <v>10000000</v>
      </c>
      <c r="I14">
        <v>8.5000000000000006E-2</v>
      </c>
      <c r="J14">
        <f t="shared" si="0"/>
        <v>276816608.99653977</v>
      </c>
      <c r="K14">
        <f t="shared" si="5"/>
        <v>15988.207416714189</v>
      </c>
      <c r="L14">
        <f t="shared" si="6"/>
        <v>188096.55784369633</v>
      </c>
      <c r="N14">
        <v>20000000000</v>
      </c>
      <c r="O14" s="2">
        <f t="shared" si="7"/>
        <v>0.35821102187427922</v>
      </c>
      <c r="P14" s="2">
        <f t="shared" si="8"/>
        <v>5.7271521166791194E-4</v>
      </c>
      <c r="Q14" s="2">
        <f t="shared" si="1"/>
        <v>1.5988207416714191E-3</v>
      </c>
      <c r="R14">
        <v>120000</v>
      </c>
      <c r="S14">
        <f t="shared" si="2"/>
        <v>217024.22145328717</v>
      </c>
      <c r="T14">
        <f t="shared" si="9"/>
        <v>4182.3425287334794</v>
      </c>
      <c r="U14">
        <f t="shared" si="10"/>
        <v>49204.029749805639</v>
      </c>
      <c r="V14">
        <f t="shared" si="11"/>
        <v>2996322.3820917532</v>
      </c>
    </row>
    <row r="15" spans="5:22" x14ac:dyDescent="0.15">
      <c r="E15" s="1">
        <v>43301</v>
      </c>
      <c r="F15">
        <f t="shared" si="3"/>
        <v>7441037046.4821243</v>
      </c>
      <c r="G15">
        <f t="shared" si="4"/>
        <v>11642400.791201936</v>
      </c>
      <c r="H15">
        <v>10000000</v>
      </c>
      <c r="I15">
        <v>8.5000000000000006E-2</v>
      </c>
      <c r="J15">
        <f t="shared" si="0"/>
        <v>276816608.99653977</v>
      </c>
      <c r="K15">
        <f t="shared" si="5"/>
        <v>15646.207267179347</v>
      </c>
      <c r="L15">
        <f t="shared" si="6"/>
        <v>184073.02667269818</v>
      </c>
      <c r="N15">
        <v>20000000000</v>
      </c>
      <c r="O15" s="2">
        <f t="shared" si="7"/>
        <v>0.3720518523241062</v>
      </c>
      <c r="P15" s="2">
        <f t="shared" si="8"/>
        <v>5.8212003956009683E-4</v>
      </c>
      <c r="Q15" s="2">
        <f t="shared" si="1"/>
        <v>1.5646207267179348E-3</v>
      </c>
      <c r="R15">
        <v>120000</v>
      </c>
      <c r="S15">
        <f t="shared" si="2"/>
        <v>217024.22145328717</v>
      </c>
      <c r="T15">
        <f t="shared" si="9"/>
        <v>4318.4123173586459</v>
      </c>
      <c r="U15">
        <f t="shared" si="10"/>
        <v>50804.85079245465</v>
      </c>
      <c r="V15">
        <f t="shared" si="11"/>
        <v>3213346.6035450404</v>
      </c>
    </row>
    <row r="16" spans="5:22" x14ac:dyDescent="0.15">
      <c r="E16" s="1">
        <v>43302</v>
      </c>
      <c r="F16">
        <f t="shared" si="3"/>
        <v>7717853655.4786644</v>
      </c>
      <c r="G16">
        <f t="shared" si="4"/>
        <v>11826473.817874635</v>
      </c>
      <c r="H16">
        <v>10000000</v>
      </c>
      <c r="I16">
        <v>8.5000000000000006E-2</v>
      </c>
      <c r="J16">
        <f t="shared" si="0"/>
        <v>276816608.99653977</v>
      </c>
      <c r="K16">
        <f t="shared" si="5"/>
        <v>15323.526910204353</v>
      </c>
      <c r="L16">
        <f t="shared" si="6"/>
        <v>180276.78717887471</v>
      </c>
      <c r="N16">
        <v>20000000000</v>
      </c>
      <c r="O16" s="2">
        <f t="shared" si="7"/>
        <v>0.38589268277393324</v>
      </c>
      <c r="P16" s="2">
        <f t="shared" si="8"/>
        <v>5.913236908937317E-4</v>
      </c>
      <c r="Q16" s="2">
        <f t="shared" si="1"/>
        <v>1.5323526910204352E-3</v>
      </c>
      <c r="R16">
        <v>120000</v>
      </c>
      <c r="S16">
        <f t="shared" si="2"/>
        <v>217024.22145328717</v>
      </c>
      <c r="T16">
        <f t="shared" si="9"/>
        <v>4444.7212633569616</v>
      </c>
      <c r="U16">
        <f t="shared" si="10"/>
        <v>52290.838392434838</v>
      </c>
      <c r="V16">
        <f t="shared" si="11"/>
        <v>3430370.8249983275</v>
      </c>
    </row>
    <row r="17" spans="5:22" x14ac:dyDescent="0.15">
      <c r="E17" s="1">
        <v>43303</v>
      </c>
      <c r="F17">
        <f t="shared" si="3"/>
        <v>7994670264.4752045</v>
      </c>
      <c r="G17">
        <f t="shared" si="4"/>
        <v>12006750.605053509</v>
      </c>
      <c r="H17">
        <v>10000000</v>
      </c>
      <c r="I17">
        <v>8.5000000000000006E-2</v>
      </c>
      <c r="J17">
        <f t="shared" si="0"/>
        <v>276816608.99653977</v>
      </c>
      <c r="K17">
        <f t="shared" si="5"/>
        <v>15018.443797996553</v>
      </c>
      <c r="L17">
        <f t="shared" si="6"/>
        <v>176687.57409407708</v>
      </c>
      <c r="N17">
        <v>20000000000</v>
      </c>
      <c r="O17" s="2">
        <f t="shared" si="7"/>
        <v>0.39973351322376022</v>
      </c>
      <c r="P17" s="2">
        <f t="shared" si="8"/>
        <v>6.0033753025267548E-4</v>
      </c>
      <c r="Q17" s="2">
        <f t="shared" si="1"/>
        <v>1.5018443797996553E-3</v>
      </c>
      <c r="R17">
        <v>120000</v>
      </c>
      <c r="S17">
        <f t="shared" si="2"/>
        <v>217024.22145328717</v>
      </c>
      <c r="T17">
        <f t="shared" si="9"/>
        <v>4562.2832784724505</v>
      </c>
      <c r="U17">
        <f t="shared" si="10"/>
        <v>53673.920923205296</v>
      </c>
      <c r="V17">
        <f t="shared" si="11"/>
        <v>3647395.0464516147</v>
      </c>
    </row>
    <row r="18" spans="5:22" x14ac:dyDescent="0.15">
      <c r="E18" s="1">
        <v>43304</v>
      </c>
      <c r="F18">
        <f t="shared" si="3"/>
        <v>8271486873.4717445</v>
      </c>
      <c r="G18">
        <f t="shared" si="4"/>
        <v>12183438.179147586</v>
      </c>
      <c r="H18">
        <v>10000000</v>
      </c>
      <c r="I18">
        <v>8.5000000000000006E-2</v>
      </c>
      <c r="J18">
        <f t="shared" si="0"/>
        <v>276816608.99653977</v>
      </c>
      <c r="K18">
        <f t="shared" si="5"/>
        <v>14729.441472272929</v>
      </c>
      <c r="L18">
        <f t="shared" si="6"/>
        <v>173287.54673262269</v>
      </c>
      <c r="N18">
        <v>20000000000</v>
      </c>
      <c r="O18" s="2">
        <f t="shared" si="7"/>
        <v>0.41357434367358725</v>
      </c>
      <c r="P18" s="2">
        <f t="shared" si="8"/>
        <v>6.0917190895737935E-4</v>
      </c>
      <c r="Q18" s="2">
        <f t="shared" si="1"/>
        <v>1.472944147227293E-3</v>
      </c>
      <c r="R18">
        <v>120000</v>
      </c>
      <c r="S18">
        <f t="shared" si="2"/>
        <v>217024.22145328717</v>
      </c>
      <c r="T18">
        <f t="shared" si="9"/>
        <v>4671.9765466821218</v>
      </c>
      <c r="U18">
        <f t="shared" si="10"/>
        <v>54964.429960966132</v>
      </c>
      <c r="V18">
        <f t="shared" si="11"/>
        <v>3864419.2679049019</v>
      </c>
    </row>
    <row r="19" spans="5:22" x14ac:dyDescent="0.15">
      <c r="E19" s="1">
        <v>43305</v>
      </c>
      <c r="F19">
        <f t="shared" si="3"/>
        <v>8548303482.4682846</v>
      </c>
      <c r="G19">
        <f t="shared" si="4"/>
        <v>12356725.725880209</v>
      </c>
      <c r="H19">
        <v>10000000</v>
      </c>
      <c r="I19">
        <v>8.5000000000000006E-2</v>
      </c>
      <c r="J19">
        <f t="shared" si="0"/>
        <v>276816608.99653977</v>
      </c>
      <c r="K19">
        <f t="shared" si="5"/>
        <v>14455.179031982916</v>
      </c>
      <c r="L19">
        <f t="shared" si="6"/>
        <v>170060.92978803429</v>
      </c>
      <c r="N19">
        <v>20000000000</v>
      </c>
      <c r="O19" s="2">
        <f t="shared" si="7"/>
        <v>0.42741517412341423</v>
      </c>
      <c r="P19" s="2">
        <f t="shared" si="8"/>
        <v>6.178362862940105E-4</v>
      </c>
      <c r="Q19" s="2">
        <f t="shared" si="1"/>
        <v>1.4455179031982917E-3</v>
      </c>
      <c r="R19">
        <v>120000</v>
      </c>
      <c r="S19">
        <f t="shared" si="2"/>
        <v>217024.22145328717</v>
      </c>
      <c r="T19">
        <f t="shared" si="9"/>
        <v>4774.5655003110514</v>
      </c>
      <c r="U19">
        <f t="shared" si="10"/>
        <v>56171.358827188837</v>
      </c>
      <c r="V19">
        <f t="shared" si="11"/>
        <v>4081443.4893581891</v>
      </c>
    </row>
    <row r="20" spans="5:22" x14ac:dyDescent="0.15">
      <c r="E20" s="1">
        <v>43306</v>
      </c>
      <c r="F20">
        <f t="shared" si="3"/>
        <v>8825120091.4648247</v>
      </c>
      <c r="G20">
        <f t="shared" si="4"/>
        <v>12526786.655668244</v>
      </c>
      <c r="H20">
        <v>10000000</v>
      </c>
      <c r="I20">
        <v>8.5000000000000006E-2</v>
      </c>
      <c r="J20">
        <f t="shared" si="0"/>
        <v>276816608.99653977</v>
      </c>
      <c r="K20">
        <f t="shared" si="5"/>
        <v>14194.465940223827</v>
      </c>
      <c r="L20">
        <f t="shared" si="6"/>
        <v>166993.7169438097</v>
      </c>
      <c r="N20">
        <v>20000000000</v>
      </c>
      <c r="O20" s="2">
        <f t="shared" si="7"/>
        <v>0.44125600457324121</v>
      </c>
      <c r="P20" s="2">
        <f t="shared" si="8"/>
        <v>6.2633933278341222E-4</v>
      </c>
      <c r="Q20" s="2">
        <f t="shared" si="1"/>
        <v>1.4194465940223827E-3</v>
      </c>
      <c r="R20">
        <v>120000</v>
      </c>
      <c r="S20">
        <f t="shared" si="2"/>
        <v>217024.22145328717</v>
      </c>
      <c r="T20">
        <f t="shared" si="9"/>
        <v>4870.7186602125903</v>
      </c>
      <c r="U20">
        <f t="shared" si="10"/>
        <v>57302.572473089291</v>
      </c>
      <c r="V20">
        <f t="shared" si="11"/>
        <v>4298467.7108114762</v>
      </c>
    </row>
    <row r="21" spans="5:22" x14ac:dyDescent="0.15">
      <c r="E21" s="1">
        <v>43307</v>
      </c>
      <c r="F21">
        <f t="shared" si="3"/>
        <v>9101936700.4613647</v>
      </c>
      <c r="G21">
        <f t="shared" si="4"/>
        <v>12693780.372612054</v>
      </c>
      <c r="H21">
        <v>10000000</v>
      </c>
      <c r="I21">
        <v>8.5000000000000006E-2</v>
      </c>
      <c r="J21">
        <f t="shared" si="0"/>
        <v>276816608.99653977</v>
      </c>
      <c r="K21">
        <f t="shared" si="5"/>
        <v>13946.241102696993</v>
      </c>
      <c r="L21">
        <f t="shared" si="6"/>
        <v>164073.42473761167</v>
      </c>
      <c r="N21">
        <v>20000000000</v>
      </c>
      <c r="O21" s="2">
        <f t="shared" si="7"/>
        <v>0.45509683502306825</v>
      </c>
      <c r="P21" s="2">
        <f t="shared" si="8"/>
        <v>6.3468901863060272E-4</v>
      </c>
      <c r="Q21" s="2">
        <f t="shared" si="1"/>
        <v>1.3946241102696993E-3</v>
      </c>
      <c r="R21">
        <v>120000</v>
      </c>
      <c r="S21">
        <f t="shared" si="2"/>
        <v>217024.22145328717</v>
      </c>
      <c r="T21">
        <f t="shared" si="9"/>
        <v>4961.0232205151242</v>
      </c>
      <c r="U21">
        <f t="shared" si="10"/>
        <v>58364.97906488381</v>
      </c>
      <c r="V21">
        <f t="shared" si="11"/>
        <v>4515491.9322647639</v>
      </c>
    </row>
    <row r="22" spans="5:22" x14ac:dyDescent="0.15">
      <c r="E22" s="1">
        <v>43308</v>
      </c>
      <c r="F22">
        <f t="shared" si="3"/>
        <v>9378753309.4579048</v>
      </c>
      <c r="G22">
        <f t="shared" si="4"/>
        <v>12857853.797349665</v>
      </c>
      <c r="H22">
        <v>10000000</v>
      </c>
      <c r="I22">
        <v>8.5000000000000006E-2</v>
      </c>
      <c r="J22">
        <f t="shared" si="0"/>
        <v>276816608.99653977</v>
      </c>
      <c r="K22">
        <f t="shared" si="5"/>
        <v>13709.555388756518</v>
      </c>
      <c r="L22">
        <f t="shared" si="6"/>
        <v>161288.88692654727</v>
      </c>
      <c r="N22">
        <v>20000000000</v>
      </c>
      <c r="O22" s="2">
        <f t="shared" si="7"/>
        <v>0.46893766547289523</v>
      </c>
      <c r="P22" s="2">
        <f t="shared" si="8"/>
        <v>6.4289268986748329E-4</v>
      </c>
      <c r="Q22" s="2">
        <f t="shared" si="1"/>
        <v>1.3709555388756519E-3</v>
      </c>
      <c r="R22">
        <v>120000</v>
      </c>
      <c r="S22">
        <f t="shared" si="2"/>
        <v>217024.22145328717</v>
      </c>
      <c r="T22">
        <f t="shared" si="9"/>
        <v>5045.9970505307938</v>
      </c>
      <c r="U22">
        <f t="shared" si="10"/>
        <v>59364.671182715218</v>
      </c>
      <c r="V22">
        <f t="shared" si="11"/>
        <v>4732516.1537180506</v>
      </c>
    </row>
    <row r="23" spans="5:22" x14ac:dyDescent="0.15">
      <c r="E23" s="1">
        <v>43309</v>
      </c>
      <c r="F23">
        <f t="shared" si="3"/>
        <v>9655569918.4544449</v>
      </c>
      <c r="G23">
        <f t="shared" si="4"/>
        <v>13019142.684276212</v>
      </c>
      <c r="H23">
        <v>10000000</v>
      </c>
      <c r="I23">
        <v>8.5000000000000006E-2</v>
      </c>
      <c r="J23">
        <f t="shared" si="0"/>
        <v>276816608.99653977</v>
      </c>
      <c r="K23">
        <f t="shared" si="5"/>
        <v>13483.556946123974</v>
      </c>
      <c r="L23">
        <f t="shared" si="6"/>
        <v>158630.08171910557</v>
      </c>
      <c r="N23">
        <v>20000000000</v>
      </c>
      <c r="O23" s="2">
        <f t="shared" si="7"/>
        <v>0.48277849592272226</v>
      </c>
      <c r="P23" s="2">
        <f t="shared" si="8"/>
        <v>6.5095713421381061E-4</v>
      </c>
      <c r="Q23" s="2">
        <f t="shared" si="1"/>
        <v>1.3483556946123974E-3</v>
      </c>
      <c r="R23">
        <v>120000</v>
      </c>
      <c r="S23">
        <f t="shared" si="2"/>
        <v>217024.22145328717</v>
      </c>
      <c r="T23">
        <f t="shared" si="9"/>
        <v>5126.0986321598757</v>
      </c>
      <c r="U23">
        <f t="shared" si="10"/>
        <v>60307.042731292648</v>
      </c>
      <c r="V23">
        <f t="shared" si="11"/>
        <v>4949540.3751713373</v>
      </c>
    </row>
    <row r="24" spans="5:22" x14ac:dyDescent="0.15">
      <c r="E24" s="1">
        <v>43310</v>
      </c>
      <c r="F24">
        <f t="shared" si="3"/>
        <v>9932386527.450985</v>
      </c>
      <c r="G24">
        <f t="shared" si="4"/>
        <v>13177772.765995318</v>
      </c>
      <c r="H24">
        <v>10000000</v>
      </c>
      <c r="I24">
        <v>8.5000000000000006E-2</v>
      </c>
      <c r="J24">
        <f t="shared" si="0"/>
        <v>276816608.99653977</v>
      </c>
      <c r="K24">
        <f t="shared" si="5"/>
        <v>13267.478797341186</v>
      </c>
      <c r="L24">
        <f t="shared" si="6"/>
        <v>156087.98585107276</v>
      </c>
      <c r="N24">
        <v>20000000000</v>
      </c>
      <c r="O24" s="2">
        <f t="shared" si="7"/>
        <v>0.49661932637254924</v>
      </c>
      <c r="P24" s="2">
        <f t="shared" si="8"/>
        <v>6.5888863829976585E-4</v>
      </c>
      <c r="Q24" s="2">
        <f t="shared" si="1"/>
        <v>1.3267478797341185E-3</v>
      </c>
      <c r="R24">
        <v>120000</v>
      </c>
      <c r="S24">
        <f t="shared" si="2"/>
        <v>217024.22145328717</v>
      </c>
      <c r="T24">
        <f t="shared" si="9"/>
        <v>5201.7353355564128</v>
      </c>
      <c r="U24">
        <f t="shared" si="10"/>
        <v>61196.886300663675</v>
      </c>
      <c r="V24">
        <f t="shared" si="11"/>
        <v>5166564.596624624</v>
      </c>
    </row>
    <row r="25" spans="5:22" x14ac:dyDescent="0.15">
      <c r="E25" s="1">
        <v>43311</v>
      </c>
      <c r="F25">
        <f t="shared" si="3"/>
        <v>10209203136.447525</v>
      </c>
      <c r="G25">
        <f t="shared" si="4"/>
        <v>13333860.751846392</v>
      </c>
      <c r="H25">
        <v>10000000</v>
      </c>
      <c r="I25">
        <v>8.5000000000000006E-2</v>
      </c>
      <c r="J25">
        <f t="shared" si="0"/>
        <v>276816608.99653977</v>
      </c>
      <c r="K25">
        <f t="shared" si="5"/>
        <v>13060.628311178993</v>
      </c>
      <c r="L25">
        <f t="shared" si="6"/>
        <v>153654.45071975284</v>
      </c>
      <c r="N25">
        <v>20000000000</v>
      </c>
      <c r="O25" s="2">
        <f t="shared" si="7"/>
        <v>0.51046015682237622</v>
      </c>
      <c r="P25" s="2">
        <f t="shared" si="8"/>
        <v>6.6669303759231955E-4</v>
      </c>
      <c r="Q25" s="2">
        <f t="shared" si="1"/>
        <v>1.3060628311178993E-3</v>
      </c>
      <c r="R25">
        <v>120000</v>
      </c>
      <c r="S25">
        <f t="shared" si="2"/>
        <v>217024.22145328717</v>
      </c>
      <c r="T25">
        <f t="shared" si="9"/>
        <v>5273.2703484546655</v>
      </c>
      <c r="U25">
        <f t="shared" si="10"/>
        <v>62038.474687701942</v>
      </c>
      <c r="V25">
        <f t="shared" si="11"/>
        <v>5383588.8180779107</v>
      </c>
    </row>
    <row r="26" spans="5:22" x14ac:dyDescent="0.15">
      <c r="E26" s="1">
        <v>43312</v>
      </c>
      <c r="F26">
        <f t="shared" si="3"/>
        <v>10486019745.444065</v>
      </c>
      <c r="G26">
        <f t="shared" si="4"/>
        <v>13487515.202566145</v>
      </c>
      <c r="H26">
        <v>10000000</v>
      </c>
      <c r="I26">
        <v>8.5000000000000006E-2</v>
      </c>
      <c r="J26">
        <f t="shared" si="0"/>
        <v>276816608.99653977</v>
      </c>
      <c r="K26">
        <f t="shared" si="5"/>
        <v>12862.378223563961</v>
      </c>
      <c r="L26">
        <f t="shared" si="6"/>
        <v>151322.0967478113</v>
      </c>
      <c r="N26">
        <v>20000000000</v>
      </c>
      <c r="O26" s="2">
        <f t="shared" si="7"/>
        <v>0.5243009872722032</v>
      </c>
      <c r="P26" s="2">
        <f t="shared" si="8"/>
        <v>6.7437576012830726E-4</v>
      </c>
      <c r="Q26" s="2">
        <f t="shared" si="1"/>
        <v>1.2862378223563961E-3</v>
      </c>
      <c r="R26">
        <v>120000</v>
      </c>
      <c r="S26">
        <f t="shared" si="2"/>
        <v>217024.22145328717</v>
      </c>
      <c r="T26">
        <f t="shared" si="9"/>
        <v>5341.0285079470068</v>
      </c>
      <c r="U26">
        <f t="shared" si="10"/>
        <v>62835.629505258898</v>
      </c>
      <c r="V26">
        <f t="shared" si="11"/>
        <v>5600613.0395311974</v>
      </c>
    </row>
    <row r="27" spans="5:22" x14ac:dyDescent="0.15">
      <c r="E27" s="1">
        <v>43313</v>
      </c>
      <c r="F27">
        <f t="shared" si="3"/>
        <v>10762836354.440605</v>
      </c>
      <c r="G27">
        <f t="shared" si="4"/>
        <v>13638837.299313957</v>
      </c>
      <c r="H27">
        <v>10000000</v>
      </c>
      <c r="I27">
        <v>8.5000000000000006E-2</v>
      </c>
      <c r="J27">
        <f t="shared" si="0"/>
        <v>276816608.99653977</v>
      </c>
      <c r="K27">
        <f t="shared" si="5"/>
        <v>12672.158945988946</v>
      </c>
      <c r="L27">
        <f t="shared" si="6"/>
        <v>149084.22289398758</v>
      </c>
      <c r="N27">
        <v>20000000000</v>
      </c>
      <c r="O27" s="2">
        <f t="shared" si="7"/>
        <v>0.53814181772203029</v>
      </c>
      <c r="P27" s="2">
        <f t="shared" si="8"/>
        <v>6.8194186496569784E-4</v>
      </c>
      <c r="Q27" s="2">
        <f t="shared" si="1"/>
        <v>1.2672158945988947E-3</v>
      </c>
      <c r="R27">
        <v>120000</v>
      </c>
      <c r="S27">
        <f t="shared" si="2"/>
        <v>217024.22145328717</v>
      </c>
      <c r="T27">
        <f t="shared" si="9"/>
        <v>5405.3012323133607</v>
      </c>
      <c r="U27">
        <f t="shared" si="10"/>
        <v>63591.779203686594</v>
      </c>
      <c r="V27">
        <f t="shared" si="11"/>
        <v>5817637.2609844841</v>
      </c>
    </row>
    <row r="28" spans="5:22" x14ac:dyDescent="0.15">
      <c r="E28" s="1">
        <v>43314</v>
      </c>
      <c r="F28">
        <f t="shared" si="3"/>
        <v>11039652963.437145</v>
      </c>
      <c r="G28">
        <f t="shared" si="4"/>
        <v>13787921.522207944</v>
      </c>
      <c r="H28">
        <v>10000000</v>
      </c>
      <c r="I28">
        <v>8.5000000000000006E-2</v>
      </c>
      <c r="J28">
        <f t="shared" si="0"/>
        <v>276816608.99653977</v>
      </c>
      <c r="K28">
        <f t="shared" si="5"/>
        <v>12489.451949144548</v>
      </c>
      <c r="L28">
        <f t="shared" si="6"/>
        <v>146934.72881346525</v>
      </c>
      <c r="N28">
        <v>20000000000</v>
      </c>
      <c r="O28" s="2">
        <f t="shared" si="7"/>
        <v>0.55198264817185727</v>
      </c>
      <c r="P28" s="2">
        <f t="shared" si="8"/>
        <v>6.8939607611039717E-4</v>
      </c>
      <c r="Q28" s="2">
        <f t="shared" si="1"/>
        <v>1.2489451949144548E-3</v>
      </c>
      <c r="R28">
        <v>120000</v>
      </c>
      <c r="S28">
        <f t="shared" si="2"/>
        <v>217024.22145328717</v>
      </c>
      <c r="T28">
        <f t="shared" si="9"/>
        <v>5466.3507108641088</v>
      </c>
      <c r="U28">
        <f t="shared" si="10"/>
        <v>64310.008363107161</v>
      </c>
      <c r="V28">
        <f t="shared" si="11"/>
        <v>6034661.4824377708</v>
      </c>
    </row>
    <row r="29" spans="5:22" x14ac:dyDescent="0.15">
      <c r="E29" s="1">
        <v>43315</v>
      </c>
      <c r="F29">
        <f t="shared" si="3"/>
        <v>11316469572.433685</v>
      </c>
      <c r="G29">
        <f t="shared" si="4"/>
        <v>13934856.251021409</v>
      </c>
      <c r="H29">
        <v>10000000</v>
      </c>
      <c r="I29">
        <v>8.5000000000000006E-2</v>
      </c>
      <c r="J29">
        <f t="shared" si="0"/>
        <v>276816608.99653977</v>
      </c>
      <c r="K29">
        <f t="shared" si="5"/>
        <v>12313.784048839732</v>
      </c>
      <c r="L29">
        <f t="shared" si="6"/>
        <v>144868.0476334086</v>
      </c>
      <c r="N29">
        <v>20000000000</v>
      </c>
      <c r="O29" s="2">
        <f t="shared" si="7"/>
        <v>0.56582347862168425</v>
      </c>
      <c r="P29" s="2">
        <f t="shared" si="8"/>
        <v>6.9674281255107046E-4</v>
      </c>
      <c r="Q29" s="2">
        <f t="shared" si="1"/>
        <v>1.2313784048839731E-3</v>
      </c>
      <c r="R29">
        <v>120000</v>
      </c>
      <c r="S29">
        <f t="shared" si="2"/>
        <v>217024.22145328717</v>
      </c>
      <c r="T29">
        <f t="shared" si="9"/>
        <v>5524.4134788466445</v>
      </c>
      <c r="U29">
        <f t="shared" si="10"/>
        <v>64993.099751136986</v>
      </c>
      <c r="V29">
        <f t="shared" si="11"/>
        <v>6251685.7038910575</v>
      </c>
    </row>
    <row r="30" spans="5:22" x14ac:dyDescent="0.15">
      <c r="E30" s="1">
        <v>43316</v>
      </c>
      <c r="F30">
        <f t="shared" si="3"/>
        <v>11593286181.430225</v>
      </c>
      <c r="G30">
        <f t="shared" si="4"/>
        <v>14079724.298654819</v>
      </c>
      <c r="H30">
        <v>10000000</v>
      </c>
      <c r="I30">
        <v>8.5000000000000006E-2</v>
      </c>
      <c r="J30">
        <f t="shared" si="0"/>
        <v>276816608.99653977</v>
      </c>
      <c r="K30">
        <f t="shared" si="5"/>
        <v>12144.722452558184</v>
      </c>
      <c r="L30">
        <f t="shared" si="6"/>
        <v>142879.0876771551</v>
      </c>
      <c r="N30">
        <v>20000000000</v>
      </c>
      <c r="O30" s="2">
        <f t="shared" si="7"/>
        <v>0.57966430907151123</v>
      </c>
      <c r="P30" s="2">
        <f t="shared" si="8"/>
        <v>7.0398621493274096E-4</v>
      </c>
      <c r="Q30" s="2">
        <f t="shared" si="1"/>
        <v>1.2144722452558183E-3</v>
      </c>
      <c r="R30">
        <v>120000</v>
      </c>
      <c r="S30">
        <f t="shared" si="2"/>
        <v>217024.22145328717</v>
      </c>
      <c r="T30">
        <f t="shared" si="9"/>
        <v>5579.7034801967784</v>
      </c>
      <c r="U30">
        <f t="shared" si="10"/>
        <v>65643.570355256204</v>
      </c>
      <c r="V30">
        <f t="shared" si="11"/>
        <v>6468709.9253443442</v>
      </c>
    </row>
    <row r="31" spans="5:22" x14ac:dyDescent="0.15">
      <c r="E31" s="1">
        <v>43317</v>
      </c>
      <c r="F31">
        <f t="shared" si="3"/>
        <v>11870102790.426765</v>
      </c>
      <c r="G31">
        <f t="shared" si="4"/>
        <v>14222603.386331974</v>
      </c>
      <c r="H31">
        <v>10000000</v>
      </c>
      <c r="I31">
        <v>8.5000000000000006E-2</v>
      </c>
      <c r="J31">
        <f t="shared" si="0"/>
        <v>276816608.99653977</v>
      </c>
      <c r="K31">
        <f t="shared" si="5"/>
        <v>11981.870450020449</v>
      </c>
      <c r="L31">
        <f t="shared" si="6"/>
        <v>140963.18176494646</v>
      </c>
      <c r="N31">
        <v>20000000000</v>
      </c>
      <c r="O31" s="2">
        <f t="shared" si="7"/>
        <v>0.59350513952133832</v>
      </c>
      <c r="P31" s="2">
        <f t="shared" si="8"/>
        <v>7.1113016931659864E-4</v>
      </c>
      <c r="Q31" s="2">
        <f t="shared" si="1"/>
        <v>1.1981870450020449E-3</v>
      </c>
      <c r="R31">
        <v>120000</v>
      </c>
      <c r="S31">
        <f t="shared" si="2"/>
        <v>217024.22145328717</v>
      </c>
      <c r="T31">
        <f t="shared" si="9"/>
        <v>5632.4147017409769</v>
      </c>
      <c r="U31">
        <f t="shared" si="10"/>
        <v>66263.70237342325</v>
      </c>
      <c r="V31">
        <f t="shared" si="11"/>
        <v>6685734.1467976309</v>
      </c>
    </row>
    <row r="32" spans="5:22" x14ac:dyDescent="0.15">
      <c r="E32" s="1">
        <v>43318</v>
      </c>
      <c r="F32">
        <f t="shared" si="3"/>
        <v>12146919399.423306</v>
      </c>
      <c r="G32">
        <f t="shared" si="4"/>
        <v>14363566.568096921</v>
      </c>
      <c r="H32">
        <v>10000000</v>
      </c>
      <c r="I32">
        <v>8.5000000000000006E-2</v>
      </c>
      <c r="J32">
        <f t="shared" si="0"/>
        <v>276816608.99653977</v>
      </c>
      <c r="K32">
        <f t="shared" si="5"/>
        <v>11824.863651255358</v>
      </c>
      <c r="L32">
        <f t="shared" si="6"/>
        <v>139116.04295594539</v>
      </c>
      <c r="N32">
        <v>20000000000</v>
      </c>
      <c r="O32" s="2">
        <f t="shared" si="7"/>
        <v>0.6073459699711653</v>
      </c>
      <c r="P32" s="2">
        <f t="shared" si="8"/>
        <v>7.1817832840484605E-4</v>
      </c>
      <c r="Q32" s="2">
        <f t="shared" si="1"/>
        <v>1.1824863651255359E-3</v>
      </c>
      <c r="R32">
        <v>120000</v>
      </c>
      <c r="S32">
        <f t="shared" si="2"/>
        <v>217024.22145328717</v>
      </c>
      <c r="T32">
        <f t="shared" si="9"/>
        <v>5682.7234472129921</v>
      </c>
      <c r="U32">
        <f t="shared" si="10"/>
        <v>66855.569967211661</v>
      </c>
      <c r="V32">
        <f t="shared" si="11"/>
        <v>6902758.3682509176</v>
      </c>
    </row>
    <row r="33" spans="5:22" x14ac:dyDescent="0.15">
      <c r="E33" s="1">
        <v>43319</v>
      </c>
      <c r="F33">
        <f t="shared" si="3"/>
        <v>12423736008.419846</v>
      </c>
      <c r="G33">
        <f t="shared" si="4"/>
        <v>14502682.611052867</v>
      </c>
      <c r="H33">
        <v>10000000</v>
      </c>
      <c r="I33">
        <v>8.5000000000000006E-2</v>
      </c>
      <c r="J33">
        <f t="shared" si="0"/>
        <v>276816608.99653977</v>
      </c>
      <c r="K33">
        <f t="shared" si="5"/>
        <v>11673.366691970974</v>
      </c>
      <c r="L33">
        <f t="shared" si="6"/>
        <v>137333.72578789381</v>
      </c>
      <c r="N33">
        <v>20000000000</v>
      </c>
      <c r="O33" s="2">
        <f t="shared" si="7"/>
        <v>0.62118680042099228</v>
      </c>
      <c r="P33" s="2">
        <f t="shared" si="8"/>
        <v>7.2513413055264335E-4</v>
      </c>
      <c r="Q33" s="2">
        <f t="shared" si="1"/>
        <v>1.1673366691970976E-3</v>
      </c>
      <c r="R33">
        <v>120000</v>
      </c>
      <c r="S33">
        <f t="shared" si="2"/>
        <v>217024.22145328717</v>
      </c>
      <c r="T33">
        <f t="shared" si="9"/>
        <v>5730.7903072626204</v>
      </c>
      <c r="U33">
        <f t="shared" si="10"/>
        <v>67421.062438383771</v>
      </c>
      <c r="V33">
        <f t="shared" si="11"/>
        <v>7119782.5897042044</v>
      </c>
    </row>
    <row r="34" spans="5:22" x14ac:dyDescent="0.15">
      <c r="E34" s="1">
        <v>43320</v>
      </c>
      <c r="F34">
        <f t="shared" si="3"/>
        <v>12700552617.416386</v>
      </c>
      <c r="G34">
        <f t="shared" si="4"/>
        <v>14640016.33684076</v>
      </c>
      <c r="H34">
        <v>10000000</v>
      </c>
      <c r="I34">
        <v>8.5000000000000006E-2</v>
      </c>
      <c r="J34">
        <f t="shared" si="0"/>
        <v>276816608.99653977</v>
      </c>
      <c r="K34">
        <f t="shared" si="5"/>
        <v>11527.070339258127</v>
      </c>
      <c r="L34">
        <f t="shared" si="6"/>
        <v>135612.59222656619</v>
      </c>
      <c r="N34">
        <v>20000000000</v>
      </c>
      <c r="O34" s="2">
        <f t="shared" si="7"/>
        <v>0.63502763087081926</v>
      </c>
      <c r="P34" s="2">
        <f t="shared" si="8"/>
        <v>7.3200081684203803E-4</v>
      </c>
      <c r="Q34" s="2">
        <f t="shared" si="1"/>
        <v>1.1527070339258127E-3</v>
      </c>
      <c r="R34">
        <v>120000</v>
      </c>
      <c r="S34">
        <f t="shared" si="2"/>
        <v>217024.22145328717</v>
      </c>
      <c r="T34">
        <f t="shared" si="9"/>
        <v>5776.7618718389149</v>
      </c>
      <c r="U34">
        <f t="shared" si="10"/>
        <v>67961.904374575461</v>
      </c>
      <c r="V34">
        <f t="shared" si="11"/>
        <v>7336806.8111574911</v>
      </c>
    </row>
    <row r="35" spans="5:22" x14ac:dyDescent="0.15">
      <c r="E35" s="1">
        <v>43321</v>
      </c>
      <c r="F35">
        <f t="shared" si="3"/>
        <v>12977369226.412926</v>
      </c>
      <c r="G35">
        <f t="shared" si="4"/>
        <v>14775628.929067327</v>
      </c>
      <c r="H35">
        <v>10000000</v>
      </c>
      <c r="I35">
        <v>8.5000000000000006E-2</v>
      </c>
      <c r="J35">
        <f t="shared" si="0"/>
        <v>276816608.99653977</v>
      </c>
      <c r="K35">
        <f t="shared" si="5"/>
        <v>11385.688941480059</v>
      </c>
      <c r="L35">
        <f t="shared" si="6"/>
        <v>133949.28166447126</v>
      </c>
      <c r="N35">
        <v>20000000000</v>
      </c>
      <c r="O35" s="2">
        <f t="shared" si="7"/>
        <v>0.64886846132064624</v>
      </c>
      <c r="P35" s="2">
        <f t="shared" si="8"/>
        <v>7.3878144645336634E-4</v>
      </c>
      <c r="Q35" s="2">
        <f t="shared" si="1"/>
        <v>1.1385688941480058E-3</v>
      </c>
      <c r="R35">
        <v>120000</v>
      </c>
      <c r="S35">
        <f t="shared" si="2"/>
        <v>217024.22145328717</v>
      </c>
      <c r="T35">
        <f t="shared" si="9"/>
        <v>5820.772223415217</v>
      </c>
      <c r="U35">
        <f t="shared" si="10"/>
        <v>68479.673216649608</v>
      </c>
      <c r="V35">
        <f t="shared" si="11"/>
        <v>7553831.0326107778</v>
      </c>
    </row>
    <row r="36" spans="5:22" x14ac:dyDescent="0.15">
      <c r="E36" s="1">
        <v>43322</v>
      </c>
      <c r="F36">
        <f t="shared" si="3"/>
        <v>13254185835.409466</v>
      </c>
      <c r="G36">
        <f t="shared" si="4"/>
        <v>14909578.210731799</v>
      </c>
      <c r="H36">
        <v>10000000</v>
      </c>
      <c r="I36">
        <v>8.5000000000000006E-2</v>
      </c>
      <c r="J36">
        <f t="shared" si="0"/>
        <v>276816608.99653977</v>
      </c>
      <c r="K36">
        <f t="shared" si="5"/>
        <v>11248.958175084463</v>
      </c>
      <c r="L36">
        <f t="shared" si="6"/>
        <v>132340.68441275836</v>
      </c>
      <c r="N36">
        <v>20000000000</v>
      </c>
      <c r="O36" s="2">
        <f t="shared" si="7"/>
        <v>0.66270929177047333</v>
      </c>
      <c r="P36" s="2">
        <f t="shared" si="8"/>
        <v>7.4547891053658997E-4</v>
      </c>
      <c r="Q36" s="2">
        <f t="shared" si="1"/>
        <v>1.1248958175084462E-3</v>
      </c>
      <c r="R36">
        <v>120000</v>
      </c>
      <c r="S36">
        <f t="shared" si="2"/>
        <v>217024.22145328717</v>
      </c>
      <c r="T36">
        <f t="shared" si="9"/>
        <v>5862.9442430961644</v>
      </c>
      <c r="U36">
        <f t="shared" si="10"/>
        <v>68975.81462466075</v>
      </c>
      <c r="V36">
        <f t="shared" si="11"/>
        <v>7770855.2540640645</v>
      </c>
    </row>
    <row r="37" spans="5:22" x14ac:dyDescent="0.15">
      <c r="E37" s="1">
        <v>43323</v>
      </c>
      <c r="F37">
        <f t="shared" si="3"/>
        <v>13531002444.406006</v>
      </c>
      <c r="G37">
        <f t="shared" si="4"/>
        <v>15041918.895144558</v>
      </c>
      <c r="H37">
        <v>10000000</v>
      </c>
      <c r="I37">
        <v>8.5000000000000006E-2</v>
      </c>
      <c r="J37">
        <f t="shared" si="0"/>
        <v>276816608.99653977</v>
      </c>
      <c r="K37">
        <f t="shared" si="5"/>
        <v>11116.633048398564</v>
      </c>
      <c r="L37">
        <f t="shared" si="6"/>
        <v>130783.91821645369</v>
      </c>
      <c r="N37">
        <v>20000000000</v>
      </c>
      <c r="O37" s="2">
        <f t="shared" si="7"/>
        <v>0.67655012222030031</v>
      </c>
      <c r="P37" s="2">
        <f t="shared" si="8"/>
        <v>7.520959447572279E-4</v>
      </c>
      <c r="Q37" s="2">
        <f t="shared" si="1"/>
        <v>1.1116633048398566E-3</v>
      </c>
      <c r="R37">
        <v>120000</v>
      </c>
      <c r="S37">
        <f t="shared" si="2"/>
        <v>217024.22145328717</v>
      </c>
      <c r="T37">
        <f t="shared" si="9"/>
        <v>5903.3907564030515</v>
      </c>
      <c r="U37">
        <f t="shared" si="10"/>
        <v>69451.65595768296</v>
      </c>
      <c r="V37">
        <f t="shared" si="11"/>
        <v>7987879.4755173512</v>
      </c>
    </row>
    <row r="38" spans="5:22" x14ac:dyDescent="0.15">
      <c r="E38" s="1">
        <v>43324</v>
      </c>
      <c r="F38">
        <f t="shared" si="3"/>
        <v>13807819053.402546</v>
      </c>
      <c r="G38">
        <f t="shared" si="4"/>
        <v>15172702.813361011</v>
      </c>
      <c r="H38">
        <v>10000000</v>
      </c>
      <c r="I38">
        <v>8.5000000000000006E-2</v>
      </c>
      <c r="J38">
        <f t="shared" si="0"/>
        <v>276816608.99653977</v>
      </c>
      <c r="K38">
        <f t="shared" si="5"/>
        <v>10988.486128533188</v>
      </c>
      <c r="L38">
        <f t="shared" si="6"/>
        <v>129276.30739450808</v>
      </c>
      <c r="N38">
        <v>20000000000</v>
      </c>
      <c r="O38" s="2">
        <f t="shared" si="7"/>
        <v>0.69039095267012729</v>
      </c>
      <c r="P38" s="2">
        <f t="shared" si="8"/>
        <v>7.5863514066805058E-4</v>
      </c>
      <c r="Q38" s="2">
        <f t="shared" si="1"/>
        <v>1.0988486128533186E-3</v>
      </c>
      <c r="R38">
        <v>120000</v>
      </c>
      <c r="S38">
        <f t="shared" si="2"/>
        <v>217024.22145328717</v>
      </c>
      <c r="T38">
        <f t="shared" si="9"/>
        <v>5942.2155412362335</v>
      </c>
      <c r="U38">
        <f t="shared" si="10"/>
        <v>69908.418132190971</v>
      </c>
      <c r="V38">
        <f t="shared" si="11"/>
        <v>8204903.6969706379</v>
      </c>
    </row>
    <row r="39" spans="5:22" x14ac:dyDescent="0.15">
      <c r="E39" s="1">
        <v>43325</v>
      </c>
      <c r="F39">
        <f t="shared" si="3"/>
        <v>14084635662.399086</v>
      </c>
      <c r="G39">
        <f t="shared" si="4"/>
        <v>15301979.12075552</v>
      </c>
      <c r="H39">
        <v>10000000</v>
      </c>
      <c r="I39">
        <v>8.5000000000000006E-2</v>
      </c>
      <c r="J39">
        <f t="shared" si="0"/>
        <v>276816608.99653977</v>
      </c>
      <c r="K39">
        <f t="shared" si="5"/>
        <v>10864.305962564798</v>
      </c>
      <c r="L39">
        <f t="shared" si="6"/>
        <v>127815.3642654682</v>
      </c>
      <c r="N39">
        <v>20000000000</v>
      </c>
      <c r="O39" s="2">
        <f t="shared" si="7"/>
        <v>0.70423178311995427</v>
      </c>
      <c r="P39" s="2">
        <f t="shared" si="8"/>
        <v>7.6509895603777594E-4</v>
      </c>
      <c r="Q39" s="2">
        <f t="shared" si="1"/>
        <v>1.0864305962564799E-3</v>
      </c>
      <c r="R39">
        <v>120000</v>
      </c>
      <c r="S39">
        <f t="shared" si="2"/>
        <v>217024.22145328717</v>
      </c>
      <c r="T39">
        <f t="shared" si="9"/>
        <v>5979.5142169757682</v>
      </c>
      <c r="U39">
        <f t="shared" si="10"/>
        <v>70347.226082067864</v>
      </c>
      <c r="V39">
        <f t="shared" si="11"/>
        <v>8421927.9184239246</v>
      </c>
    </row>
    <row r="40" spans="5:22" x14ac:dyDescent="0.15">
      <c r="E40" s="1">
        <v>43326</v>
      </c>
      <c r="F40">
        <f t="shared" si="3"/>
        <v>14361452271.395626</v>
      </c>
      <c r="G40">
        <f t="shared" si="4"/>
        <v>15429794.485020988</v>
      </c>
      <c r="H40">
        <v>10000000</v>
      </c>
      <c r="I40">
        <v>8.5000000000000006E-2</v>
      </c>
      <c r="J40">
        <f t="shared" si="0"/>
        <v>276816608.99653977</v>
      </c>
      <c r="K40">
        <f t="shared" si="5"/>
        <v>10743.895668374171</v>
      </c>
      <c r="L40">
        <f t="shared" si="6"/>
        <v>126398.77256910788</v>
      </c>
      <c r="N40">
        <v>20000000000</v>
      </c>
      <c r="O40" s="2">
        <f t="shared" si="7"/>
        <v>0.71807261356978125</v>
      </c>
      <c r="P40" s="2">
        <f t="shared" si="8"/>
        <v>7.7148972425104942E-4</v>
      </c>
      <c r="Q40" s="2">
        <f t="shared" si="1"/>
        <v>1.0743895668374171E-3</v>
      </c>
      <c r="R40">
        <v>120000</v>
      </c>
      <c r="S40">
        <f t="shared" si="2"/>
        <v>217024.22145328717</v>
      </c>
      <c r="T40">
        <f t="shared" si="9"/>
        <v>6015.3750307577284</v>
      </c>
      <c r="U40">
        <f t="shared" si="10"/>
        <v>70769.118008914447</v>
      </c>
      <c r="V40">
        <f t="shared" si="11"/>
        <v>8638952.1398772113</v>
      </c>
    </row>
    <row r="41" spans="5:22" x14ac:dyDescent="0.15">
      <c r="E41" s="1">
        <v>43327</v>
      </c>
      <c r="F41">
        <f t="shared" si="3"/>
        <v>14638268880.392166</v>
      </c>
      <c r="G41">
        <f t="shared" si="4"/>
        <v>15556193.257590096</v>
      </c>
      <c r="H41">
        <v>10000000</v>
      </c>
      <c r="I41">
        <v>8.5000000000000006E-2</v>
      </c>
      <c r="J41">
        <f t="shared" si="0"/>
        <v>276816608.99653977</v>
      </c>
      <c r="K41">
        <f t="shared" si="5"/>
        <v>10627.071674047116</v>
      </c>
      <c r="L41">
        <f t="shared" si="6"/>
        <v>125024.37263584841</v>
      </c>
      <c r="N41">
        <v>20000000000</v>
      </c>
      <c r="O41" s="2">
        <f t="shared" si="7"/>
        <v>0.73191344401960834</v>
      </c>
      <c r="P41" s="2">
        <f t="shared" si="8"/>
        <v>7.7780966287950483E-4</v>
      </c>
      <c r="Q41" s="2">
        <f t="shared" si="1"/>
        <v>1.0627071674047116E-3</v>
      </c>
      <c r="R41">
        <v>120000</v>
      </c>
      <c r="S41">
        <f t="shared" si="2"/>
        <v>217024.22145328717</v>
      </c>
      <c r="T41">
        <f t="shared" si="9"/>
        <v>6049.879554537355</v>
      </c>
      <c r="U41">
        <f t="shared" si="10"/>
        <v>71175.053582792403</v>
      </c>
      <c r="V41">
        <f t="shared" si="11"/>
        <v>8855976.361330498</v>
      </c>
    </row>
    <row r="42" spans="5:22" x14ac:dyDescent="0.15">
      <c r="E42" s="1">
        <v>43328</v>
      </c>
      <c r="F42">
        <f t="shared" si="3"/>
        <v>14915085489.388706</v>
      </c>
      <c r="G42">
        <f t="shared" si="4"/>
        <v>15681217.630225945</v>
      </c>
      <c r="H42">
        <v>10000000</v>
      </c>
      <c r="I42">
        <v>8.5000000000000006E-2</v>
      </c>
      <c r="J42">
        <f t="shared" si="0"/>
        <v>276816608.99653977</v>
      </c>
      <c r="K42">
        <f t="shared" si="5"/>
        <v>10513.662587708464</v>
      </c>
      <c r="L42">
        <f t="shared" si="6"/>
        <v>123690.14809068781</v>
      </c>
      <c r="N42">
        <v>20000000000</v>
      </c>
      <c r="O42" s="2">
        <f t="shared" si="7"/>
        <v>0.74575427446943532</v>
      </c>
      <c r="P42" s="2">
        <f t="shared" si="8"/>
        <v>7.8406088151129728E-4</v>
      </c>
      <c r="Q42" s="2">
        <f t="shared" si="1"/>
        <v>1.0513662587708465E-3</v>
      </c>
      <c r="R42">
        <v>120000</v>
      </c>
      <c r="S42">
        <f t="shared" si="2"/>
        <v>217024.22145328717</v>
      </c>
      <c r="T42">
        <f t="shared" si="9"/>
        <v>6083.1033045293261</v>
      </c>
      <c r="U42">
        <f t="shared" si="10"/>
        <v>71565.921229756772</v>
      </c>
      <c r="V42">
        <f t="shared" si="11"/>
        <v>9073000.5827837847</v>
      </c>
    </row>
    <row r="43" spans="5:22" x14ac:dyDescent="0.15">
      <c r="E43" s="1">
        <v>43329</v>
      </c>
      <c r="F43">
        <f t="shared" si="3"/>
        <v>15191902098.385246</v>
      </c>
      <c r="G43">
        <f t="shared" si="4"/>
        <v>15804907.778316634</v>
      </c>
      <c r="H43">
        <v>10000000</v>
      </c>
      <c r="I43">
        <v>8.5000000000000006E-2</v>
      </c>
      <c r="J43">
        <f t="shared" si="0"/>
        <v>276816608.99653977</v>
      </c>
      <c r="K43">
        <f t="shared" si="5"/>
        <v>10403.508182162748</v>
      </c>
      <c r="L43">
        <f t="shared" si="6"/>
        <v>122394.21390779704</v>
      </c>
      <c r="N43">
        <v>20000000000</v>
      </c>
      <c r="O43" s="2">
        <f t="shared" si="7"/>
        <v>0.7595951049192623</v>
      </c>
      <c r="P43" s="2">
        <f t="shared" si="8"/>
        <v>7.9024538891583169E-4</v>
      </c>
      <c r="Q43" s="2">
        <f t="shared" si="1"/>
        <v>1.0403508182162749E-3</v>
      </c>
      <c r="R43">
        <v>120000</v>
      </c>
      <c r="S43">
        <f t="shared" si="2"/>
        <v>217024.22145328717</v>
      </c>
      <c r="T43">
        <f t="shared" si="9"/>
        <v>6115.1162929258953</v>
      </c>
      <c r="U43">
        <f t="shared" si="10"/>
        <v>71942.544622657588</v>
      </c>
      <c r="V43">
        <f t="shared" si="11"/>
        <v>9290024.8042370714</v>
      </c>
    </row>
    <row r="44" spans="5:22" x14ac:dyDescent="0.15">
      <c r="E44" s="1">
        <v>43330</v>
      </c>
      <c r="F44">
        <f t="shared" si="3"/>
        <v>15468718707.381786</v>
      </c>
      <c r="G44">
        <f t="shared" si="4"/>
        <v>15927301.992224431</v>
      </c>
      <c r="H44">
        <v>10000000</v>
      </c>
      <c r="I44">
        <v>8.5000000000000006E-2</v>
      </c>
      <c r="J44">
        <f t="shared" si="0"/>
        <v>276816608.99653977</v>
      </c>
      <c r="K44">
        <f t="shared" si="5"/>
        <v>10296.458480833197</v>
      </c>
      <c r="L44">
        <f t="shared" si="6"/>
        <v>121134.80565686112</v>
      </c>
      <c r="N44">
        <v>20000000000</v>
      </c>
      <c r="O44" s="2">
        <f t="shared" si="7"/>
        <v>0.77343593536908928</v>
      </c>
      <c r="P44" s="2">
        <f t="shared" si="8"/>
        <v>7.9636509961122156E-4</v>
      </c>
      <c r="Q44" s="2">
        <f t="shared" si="1"/>
        <v>1.0296458480833195E-3</v>
      </c>
      <c r="R44">
        <v>120000</v>
      </c>
      <c r="S44">
        <f t="shared" si="2"/>
        <v>217024.22145328717</v>
      </c>
      <c r="T44">
        <f t="shared" si="9"/>
        <v>6145.9835203762059</v>
      </c>
      <c r="U44">
        <f t="shared" si="10"/>
        <v>72305.688475014176</v>
      </c>
      <c r="V44">
        <f t="shared" si="11"/>
        <v>9507049.0256903581</v>
      </c>
    </row>
    <row r="45" spans="5:22" x14ac:dyDescent="0.15">
      <c r="E45" s="1">
        <v>43331</v>
      </c>
      <c r="F45">
        <f t="shared" si="3"/>
        <v>15745535316.378326</v>
      </c>
      <c r="G45">
        <f t="shared" si="4"/>
        <v>16048436.797881292</v>
      </c>
      <c r="H45">
        <v>10000000</v>
      </c>
      <c r="I45">
        <v>8.5000000000000006E-2</v>
      </c>
      <c r="J45">
        <f t="shared" si="0"/>
        <v>276816608.99653977</v>
      </c>
      <c r="K45">
        <f t="shared" si="5"/>
        <v>10192.372933289787</v>
      </c>
      <c r="L45">
        <f t="shared" si="6"/>
        <v>119910.26980340926</v>
      </c>
      <c r="N45">
        <v>20000000000</v>
      </c>
      <c r="O45" s="2">
        <f t="shared" si="7"/>
        <v>0.78727676581891637</v>
      </c>
      <c r="P45" s="2">
        <f t="shared" si="8"/>
        <v>8.0242183989406456E-4</v>
      </c>
      <c r="Q45" s="2">
        <f t="shared" si="1"/>
        <v>1.0192372933289788E-3</v>
      </c>
      <c r="R45">
        <v>120000</v>
      </c>
      <c r="S45">
        <f t="shared" si="2"/>
        <v>217024.22145328717</v>
      </c>
      <c r="T45">
        <f t="shared" si="9"/>
        <v>6175.7654165170079</v>
      </c>
      <c r="U45">
        <f t="shared" si="10"/>
        <v>72656.063723729501</v>
      </c>
      <c r="V45">
        <f t="shared" si="11"/>
        <v>9724073.2471436448</v>
      </c>
    </row>
    <row r="46" spans="5:22" x14ac:dyDescent="0.15">
      <c r="E46" s="1">
        <v>43332</v>
      </c>
      <c r="F46">
        <f t="shared" si="3"/>
        <v>16022351925.374866</v>
      </c>
      <c r="G46">
        <f t="shared" si="4"/>
        <v>16168347.067684701</v>
      </c>
      <c r="H46">
        <v>10000000</v>
      </c>
      <c r="I46">
        <v>8.5000000000000006E-2</v>
      </c>
      <c r="J46">
        <f t="shared" si="0"/>
        <v>276816608.99653977</v>
      </c>
      <c r="K46">
        <f t="shared" si="5"/>
        <v>10091.11967018938</v>
      </c>
      <c r="L46">
        <f t="shared" si="6"/>
        <v>118719.05494340447</v>
      </c>
      <c r="N46">
        <v>20000000000</v>
      </c>
      <c r="O46" s="2">
        <f t="shared" si="7"/>
        <v>0.80111759626874335</v>
      </c>
      <c r="P46" s="2">
        <f t="shared" si="8"/>
        <v>8.0841735338423504E-4</v>
      </c>
      <c r="Q46" s="2">
        <f t="shared" si="1"/>
        <v>1.0091119670189381E-3</v>
      </c>
      <c r="R46">
        <v>120000</v>
      </c>
      <c r="S46">
        <f t="shared" si="2"/>
        <v>217024.22145328717</v>
      </c>
      <c r="T46">
        <f t="shared" si="9"/>
        <v>6204.5182348373273</v>
      </c>
      <c r="U46">
        <f t="shared" si="10"/>
        <v>72994.332174556781</v>
      </c>
      <c r="V46">
        <f t="shared" si="11"/>
        <v>9941097.4685969315</v>
      </c>
    </row>
    <row r="47" spans="5:22" x14ac:dyDescent="0.15">
      <c r="E47" s="1">
        <v>43333</v>
      </c>
      <c r="F47">
        <f t="shared" si="3"/>
        <v>16299168534.371407</v>
      </c>
      <c r="G47">
        <f t="shared" si="4"/>
        <v>16287066.122628106</v>
      </c>
      <c r="H47">
        <v>10000000</v>
      </c>
      <c r="I47">
        <v>8.5000000000000006E-2</v>
      </c>
      <c r="J47">
        <f t="shared" si="0"/>
        <v>276816608.99653977</v>
      </c>
      <c r="K47">
        <f t="shared" si="5"/>
        <v>9992.5748287602655</v>
      </c>
      <c r="L47">
        <f t="shared" si="6"/>
        <v>117559.70386776782</v>
      </c>
      <c r="N47">
        <v>20000000000</v>
      </c>
      <c r="O47" s="2">
        <f t="shared" si="7"/>
        <v>0.81495842671857033</v>
      </c>
      <c r="P47" s="2">
        <f t="shared" si="8"/>
        <v>8.1435330613140525E-4</v>
      </c>
      <c r="Q47" s="2">
        <f t="shared" si="1"/>
        <v>9.9925748287602641E-4</v>
      </c>
      <c r="R47">
        <v>120000</v>
      </c>
      <c r="S47">
        <f t="shared" si="2"/>
        <v>217024.22145328717</v>
      </c>
      <c r="T47">
        <f t="shared" si="9"/>
        <v>6232.2944073060817</v>
      </c>
      <c r="U47">
        <f t="shared" si="10"/>
        <v>73321.110674189185</v>
      </c>
      <c r="V47">
        <f t="shared" si="11"/>
        <v>10158121.690050218</v>
      </c>
    </row>
    <row r="48" spans="5:22" x14ac:dyDescent="0.15">
      <c r="E48" s="1">
        <v>43334</v>
      </c>
      <c r="F48">
        <f t="shared" si="3"/>
        <v>16575985143.367947</v>
      </c>
      <c r="G48">
        <f t="shared" si="4"/>
        <v>16404625.826495873</v>
      </c>
      <c r="H48">
        <v>10000000</v>
      </c>
      <c r="I48">
        <v>8.5000000000000006E-2</v>
      </c>
      <c r="J48">
        <f t="shared" si="0"/>
        <v>276816608.99653977</v>
      </c>
      <c r="K48">
        <f t="shared" si="5"/>
        <v>9896.6219410852718</v>
      </c>
      <c r="L48">
        <f t="shared" si="6"/>
        <v>116430.84636570908</v>
      </c>
      <c r="N48">
        <v>20000000000</v>
      </c>
      <c r="O48" s="2">
        <f t="shared" si="7"/>
        <v>0.82879925716839731</v>
      </c>
      <c r="P48" s="2">
        <f t="shared" si="8"/>
        <v>8.2023129132479365E-4</v>
      </c>
      <c r="Q48" s="2">
        <f t="shared" si="1"/>
        <v>9.8966219410852731E-4</v>
      </c>
      <c r="R48">
        <v>120000</v>
      </c>
      <c r="S48">
        <f t="shared" si="2"/>
        <v>217024.22145328717</v>
      </c>
      <c r="T48">
        <f t="shared" si="9"/>
        <v>6259.1428634663098</v>
      </c>
      <c r="U48">
        <f t="shared" si="10"/>
        <v>73636.974864309523</v>
      </c>
      <c r="V48">
        <f t="shared" si="11"/>
        <v>10375145.911503505</v>
      </c>
    </row>
    <row r="49" spans="5:22" x14ac:dyDescent="0.15">
      <c r="E49" s="1">
        <v>43335</v>
      </c>
      <c r="F49">
        <f t="shared" si="3"/>
        <v>16852801752.364487</v>
      </c>
      <c r="G49">
        <f t="shared" si="4"/>
        <v>16521056.672861582</v>
      </c>
      <c r="H49">
        <v>10000000</v>
      </c>
      <c r="I49">
        <v>8.5000000000000006E-2</v>
      </c>
      <c r="J49">
        <f t="shared" si="0"/>
        <v>276816608.99653977</v>
      </c>
      <c r="K49">
        <f t="shared" si="5"/>
        <v>9803.1513784013023</v>
      </c>
      <c r="L49">
        <f t="shared" si="6"/>
        <v>115331.19268707413</v>
      </c>
      <c r="N49">
        <v>20000000000</v>
      </c>
      <c r="O49" s="2">
        <f t="shared" si="7"/>
        <v>0.84264008761822429</v>
      </c>
      <c r="P49" s="2">
        <f t="shared" si="8"/>
        <v>8.2605283364307913E-4</v>
      </c>
      <c r="Q49" s="2">
        <f t="shared" si="1"/>
        <v>9.8031513784013042E-4</v>
      </c>
      <c r="R49">
        <v>120000</v>
      </c>
      <c r="S49">
        <f t="shared" si="2"/>
        <v>217024.22145328717</v>
      </c>
      <c r="T49">
        <f t="shared" si="9"/>
        <v>6285.1093180815978</v>
      </c>
      <c r="U49">
        <f t="shared" si="10"/>
        <v>73942.462565665846</v>
      </c>
      <c r="V49">
        <f t="shared" si="11"/>
        <v>10592170.132956792</v>
      </c>
    </row>
    <row r="50" spans="5:22" x14ac:dyDescent="0.15">
      <c r="E50" s="1">
        <v>43336</v>
      </c>
      <c r="F50">
        <f t="shared" si="3"/>
        <v>17129618361.361027</v>
      </c>
      <c r="G50">
        <f t="shared" si="4"/>
        <v>16636387.865548655</v>
      </c>
      <c r="H50">
        <v>10000000</v>
      </c>
      <c r="I50">
        <v>8.5000000000000006E-2</v>
      </c>
      <c r="J50">
        <f t="shared" si="0"/>
        <v>276816608.99653977</v>
      </c>
      <c r="K50">
        <f t="shared" si="5"/>
        <v>9712.0598454633746</v>
      </c>
      <c r="L50">
        <f t="shared" si="6"/>
        <v>114259.52759368675</v>
      </c>
      <c r="N50">
        <v>20000000000</v>
      </c>
      <c r="O50" s="2">
        <f t="shared" si="7"/>
        <v>0.85648091806805138</v>
      </c>
      <c r="P50" s="2">
        <f t="shared" si="8"/>
        <v>8.3181939327743278E-4</v>
      </c>
      <c r="Q50" s="2">
        <f t="shared" si="1"/>
        <v>9.7120598454633741E-4</v>
      </c>
      <c r="R50">
        <v>120000</v>
      </c>
      <c r="S50">
        <f t="shared" si="2"/>
        <v>217024.22145328717</v>
      </c>
      <c r="T50">
        <f t="shared" si="9"/>
        <v>6310.2365308921217</v>
      </c>
      <c r="U50">
        <f t="shared" si="10"/>
        <v>74238.076834024949</v>
      </c>
      <c r="V50">
        <f t="shared" si="11"/>
        <v>10809194.354410078</v>
      </c>
    </row>
    <row r="51" spans="5:22" x14ac:dyDescent="0.15">
      <c r="E51" s="1">
        <v>43337</v>
      </c>
      <c r="F51">
        <f t="shared" si="3"/>
        <v>17406434970.357567</v>
      </c>
      <c r="G51">
        <f t="shared" si="4"/>
        <v>16750647.393142343</v>
      </c>
      <c r="H51">
        <v>10000000</v>
      </c>
      <c r="I51">
        <v>8.5000000000000006E-2</v>
      </c>
      <c r="J51">
        <f t="shared" si="0"/>
        <v>276816608.99653977</v>
      </c>
      <c r="K51">
        <f t="shared" si="5"/>
        <v>9623.2499197383022</v>
      </c>
      <c r="L51">
        <f t="shared" si="6"/>
        <v>113214.70493809767</v>
      </c>
      <c r="N51">
        <v>20000000000</v>
      </c>
      <c r="O51" s="2">
        <f t="shared" si="7"/>
        <v>0.87032174851787836</v>
      </c>
      <c r="P51" s="2">
        <f t="shared" si="8"/>
        <v>8.3753236965711708E-4</v>
      </c>
      <c r="Q51" s="2">
        <f t="shared" si="1"/>
        <v>9.623249919738302E-4</v>
      </c>
      <c r="R51">
        <v>120000</v>
      </c>
      <c r="S51">
        <f t="shared" si="2"/>
        <v>217024.22145328717</v>
      </c>
      <c r="T51">
        <f t="shared" si="9"/>
        <v>6334.5645415850831</v>
      </c>
      <c r="U51">
        <f t="shared" si="10"/>
        <v>74524.288724530386</v>
      </c>
      <c r="V51">
        <f t="shared" si="11"/>
        <v>11026218.575863365</v>
      </c>
    </row>
    <row r="52" spans="5:22" x14ac:dyDescent="0.15">
      <c r="E52" s="1">
        <v>43338</v>
      </c>
      <c r="F52">
        <f t="shared" si="3"/>
        <v>17683251579.354107</v>
      </c>
      <c r="G52">
        <f t="shared" si="4"/>
        <v>16863862.098080441</v>
      </c>
      <c r="H52">
        <v>10000000</v>
      </c>
      <c r="I52">
        <v>8.5000000000000006E-2</v>
      </c>
      <c r="J52">
        <f t="shared" si="0"/>
        <v>276816608.99653977</v>
      </c>
      <c r="K52">
        <f t="shared" si="5"/>
        <v>9536.6296308138626</v>
      </c>
      <c r="L52">
        <f t="shared" si="6"/>
        <v>112195.6427154572</v>
      </c>
      <c r="N52">
        <v>20000000000</v>
      </c>
      <c r="O52" s="2">
        <f t="shared" si="7"/>
        <v>0.88416257896770534</v>
      </c>
      <c r="P52" s="2">
        <f t="shared" si="8"/>
        <v>8.431931049040221E-4</v>
      </c>
      <c r="Q52" s="2">
        <f t="shared" si="1"/>
        <v>9.5366296308138632E-4</v>
      </c>
      <c r="R52">
        <v>120000</v>
      </c>
      <c r="S52">
        <f t="shared" si="2"/>
        <v>217024.22145328717</v>
      </c>
      <c r="T52">
        <f t="shared" si="9"/>
        <v>6358.1308826955674</v>
      </c>
      <c r="U52">
        <f t="shared" si="10"/>
        <v>74801.539796418438</v>
      </c>
      <c r="V52">
        <f t="shared" si="11"/>
        <v>11243242.797316652</v>
      </c>
    </row>
    <row r="53" spans="5:22" x14ac:dyDescent="0.15">
      <c r="E53" s="1">
        <v>43339</v>
      </c>
      <c r="F53">
        <f t="shared" si="3"/>
        <v>17960068188.350647</v>
      </c>
      <c r="G53">
        <f t="shared" si="4"/>
        <v>16976057.740795899</v>
      </c>
      <c r="H53">
        <v>10000000</v>
      </c>
      <c r="I53">
        <v>8.5000000000000006E-2</v>
      </c>
      <c r="J53">
        <f t="shared" si="0"/>
        <v>276816608.99653977</v>
      </c>
      <c r="K53">
        <f t="shared" si="5"/>
        <v>9452.1120759480182</v>
      </c>
      <c r="L53">
        <f t="shared" si="6"/>
        <v>111201.31854056491</v>
      </c>
      <c r="N53">
        <v>20000000000</v>
      </c>
      <c r="O53" s="2">
        <f t="shared" si="7"/>
        <v>0.89800340941753232</v>
      </c>
      <c r="P53" s="2">
        <f t="shared" si="8"/>
        <v>8.4880288703979498E-4</v>
      </c>
      <c r="Q53" s="2">
        <f t="shared" si="1"/>
        <v>9.4521120759480176E-4</v>
      </c>
      <c r="R53">
        <v>120000</v>
      </c>
      <c r="S53">
        <f t="shared" si="2"/>
        <v>217024.22145328717</v>
      </c>
      <c r="T53">
        <f t="shared" si="9"/>
        <v>6380.9707728188678</v>
      </c>
      <c r="U53">
        <f t="shared" si="10"/>
        <v>75070.244386104328</v>
      </c>
      <c r="V53">
        <f t="shared" si="11"/>
        <v>11460267.018769938</v>
      </c>
    </row>
    <row r="54" spans="5:22" x14ac:dyDescent="0.15">
      <c r="E54" s="1">
        <v>43340</v>
      </c>
      <c r="F54">
        <f t="shared" si="3"/>
        <v>18236884797.347187</v>
      </c>
      <c r="G54">
        <f t="shared" si="4"/>
        <v>17087259.059336465</v>
      </c>
      <c r="H54">
        <v>10000000</v>
      </c>
      <c r="I54">
        <v>8.5000000000000006E-2</v>
      </c>
      <c r="J54">
        <f t="shared" si="0"/>
        <v>276816608.99653977</v>
      </c>
      <c r="K54">
        <f t="shared" si="5"/>
        <v>9369.6150681513591</v>
      </c>
      <c r="L54">
        <f t="shared" si="6"/>
        <v>110230.76550766305</v>
      </c>
      <c r="N54">
        <v>20000000000</v>
      </c>
      <c r="O54" s="2">
        <f t="shared" si="7"/>
        <v>0.91184423986735941</v>
      </c>
      <c r="P54" s="2">
        <f t="shared" si="8"/>
        <v>8.543629529668233E-4</v>
      </c>
      <c r="Q54" s="2">
        <f t="shared" si="1"/>
        <v>9.3696150681513591E-4</v>
      </c>
      <c r="R54">
        <v>120000</v>
      </c>
      <c r="S54">
        <f t="shared" si="2"/>
        <v>217024.22145328717</v>
      </c>
      <c r="T54">
        <f t="shared" si="9"/>
        <v>6403.1172922262758</v>
      </c>
      <c r="U54">
        <f t="shared" si="10"/>
        <v>75330.791673250293</v>
      </c>
      <c r="V54">
        <f t="shared" si="11"/>
        <v>11677291.240223225</v>
      </c>
    </row>
    <row r="55" spans="5:22" x14ac:dyDescent="0.15">
      <c r="E55" s="1">
        <v>43341</v>
      </c>
      <c r="F55">
        <f t="shared" si="3"/>
        <v>18513701406.343727</v>
      </c>
      <c r="G55">
        <f t="shared" si="4"/>
        <v>17197489.824844129</v>
      </c>
      <c r="H55">
        <v>10000000</v>
      </c>
      <c r="I55">
        <v>8.5000000000000006E-2</v>
      </c>
      <c r="J55">
        <f t="shared" si="0"/>
        <v>276816608.99653977</v>
      </c>
      <c r="K55">
        <f t="shared" si="5"/>
        <v>9289.0608136044593</v>
      </c>
      <c r="L55">
        <f t="shared" si="6"/>
        <v>109283.06839534658</v>
      </c>
      <c r="N55">
        <v>20000000000</v>
      </c>
      <c r="O55" s="2">
        <f t="shared" si="7"/>
        <v>0.92568507031718639</v>
      </c>
      <c r="P55" s="2">
        <f t="shared" si="8"/>
        <v>8.5987449124220647E-4</v>
      </c>
      <c r="Q55" s="2">
        <f t="shared" si="1"/>
        <v>9.2890608136044601E-4</v>
      </c>
      <c r="R55">
        <v>120000</v>
      </c>
      <c r="S55">
        <f t="shared" si="2"/>
        <v>217024.22145328717</v>
      </c>
      <c r="T55">
        <f t="shared" si="9"/>
        <v>6424.6015427260381</v>
      </c>
      <c r="U55">
        <f t="shared" si="10"/>
        <v>75583.547561482803</v>
      </c>
      <c r="V55">
        <f t="shared" si="11"/>
        <v>11894315.461676512</v>
      </c>
    </row>
    <row r="56" spans="5:22" x14ac:dyDescent="0.15">
      <c r="E56" s="1">
        <v>43342</v>
      </c>
      <c r="F56">
        <f t="shared" si="3"/>
        <v>18790518015.340267</v>
      </c>
      <c r="G56">
        <f t="shared" si="4"/>
        <v>17306772.893239476</v>
      </c>
      <c r="H56">
        <v>10000000</v>
      </c>
      <c r="I56">
        <v>8.5000000000000006E-2</v>
      </c>
      <c r="J56">
        <f t="shared" si="0"/>
        <v>276816608.99653977</v>
      </c>
      <c r="K56">
        <f t="shared" si="5"/>
        <v>9210.3756155687206</v>
      </c>
      <c r="L56">
        <f t="shared" si="6"/>
        <v>108357.36018316141</v>
      </c>
      <c r="N56">
        <v>20000000000</v>
      </c>
      <c r="O56" s="2">
        <f t="shared" si="7"/>
        <v>0.93952590076701337</v>
      </c>
      <c r="P56" s="2">
        <f t="shared" si="8"/>
        <v>8.6533864466197376E-4</v>
      </c>
      <c r="Q56" s="2">
        <f t="shared" si="1"/>
        <v>9.2103756155687217E-4</v>
      </c>
      <c r="R56">
        <v>120000</v>
      </c>
      <c r="S56">
        <f t="shared" si="2"/>
        <v>217024.22145328717</v>
      </c>
      <c r="T56">
        <f t="shared" si="9"/>
        <v>6445.4527933941481</v>
      </c>
      <c r="U56">
        <f t="shared" si="10"/>
        <v>75828.856392872331</v>
      </c>
      <c r="V56">
        <f t="shared" si="11"/>
        <v>12111339.683129799</v>
      </c>
    </row>
    <row r="57" spans="5:22" x14ac:dyDescent="0.15">
      <c r="E57" s="1">
        <v>43343</v>
      </c>
      <c r="F57">
        <f t="shared" si="3"/>
        <v>19067334624.336807</v>
      </c>
      <c r="G57">
        <f t="shared" si="4"/>
        <v>17415130.253422637</v>
      </c>
      <c r="H57">
        <v>10000000</v>
      </c>
      <c r="I57">
        <v>8.5000000000000006E-2</v>
      </c>
      <c r="J57">
        <f t="shared" si="0"/>
        <v>276816608.99653977</v>
      </c>
      <c r="K57">
        <f t="shared" si="5"/>
        <v>9133.4896022617868</v>
      </c>
      <c r="L57">
        <f t="shared" si="6"/>
        <v>107452.81885013866</v>
      </c>
      <c r="N57">
        <v>20000000000</v>
      </c>
      <c r="O57" s="2">
        <f t="shared" si="7"/>
        <v>0.95336673121684035</v>
      </c>
      <c r="P57" s="2">
        <f t="shared" si="8"/>
        <v>8.7075651267113187E-4</v>
      </c>
      <c r="Q57" s="2">
        <f t="shared" si="1"/>
        <v>9.1334896022617854E-4</v>
      </c>
      <c r="R57">
        <v>120000</v>
      </c>
      <c r="S57">
        <f t="shared" si="2"/>
        <v>217024.22145328717</v>
      </c>
      <c r="T57">
        <f t="shared" si="9"/>
        <v>6465.6986136109654</v>
      </c>
      <c r="U57">
        <f t="shared" si="10"/>
        <v>76067.042513070177</v>
      </c>
      <c r="V57">
        <f t="shared" si="11"/>
        <v>12328363.904583085</v>
      </c>
    </row>
    <row r="58" spans="5:22" x14ac:dyDescent="0.15">
      <c r="E58" s="1">
        <v>43344</v>
      </c>
      <c r="F58">
        <f t="shared" si="3"/>
        <v>19344151233.333347</v>
      </c>
      <c r="G58">
        <f t="shared" si="4"/>
        <v>17522583.072272774</v>
      </c>
      <c r="H58">
        <v>10000000</v>
      </c>
      <c r="I58">
        <v>8.5000000000000006E-2</v>
      </c>
      <c r="J58">
        <f t="shared" si="0"/>
        <v>276816608.99653977</v>
      </c>
      <c r="K58">
        <f t="shared" si="5"/>
        <v>9058.3364764427133</v>
      </c>
      <c r="L58">
        <f t="shared" si="6"/>
        <v>106568.6644287378</v>
      </c>
      <c r="N58">
        <v>20000000000</v>
      </c>
      <c r="O58" s="2">
        <f t="shared" si="7"/>
        <v>0.96720756166666733</v>
      </c>
      <c r="P58" s="2">
        <f t="shared" si="8"/>
        <v>8.7612915361363864E-4</v>
      </c>
      <c r="Q58" s="2">
        <f t="shared" si="1"/>
        <v>9.0583364764427121E-4</v>
      </c>
      <c r="R58">
        <v>120000</v>
      </c>
      <c r="S58">
        <f t="shared" si="2"/>
        <v>217024.22145328717</v>
      </c>
      <c r="T58">
        <f t="shared" si="9"/>
        <v>6485.3649946752284</v>
      </c>
      <c r="U58">
        <f t="shared" si="10"/>
        <v>76298.411702061509</v>
      </c>
      <c r="V58">
        <f t="shared" si="11"/>
        <v>12545388.126036372</v>
      </c>
    </row>
    <row r="59" spans="5:22" x14ac:dyDescent="0.15">
      <c r="E59" s="1">
        <v>43345</v>
      </c>
      <c r="F59">
        <f t="shared" si="3"/>
        <v>19620967842.329887</v>
      </c>
      <c r="G59">
        <f t="shared" si="4"/>
        <v>17629151.736701511</v>
      </c>
      <c r="H59">
        <v>10000000</v>
      </c>
      <c r="I59">
        <v>8.5000000000000006E-2</v>
      </c>
      <c r="J59">
        <f t="shared" si="0"/>
        <v>276816608.99653977</v>
      </c>
      <c r="K59">
        <f t="shared" si="5"/>
        <v>8984.8532846930848</v>
      </c>
      <c r="L59">
        <f t="shared" si="6"/>
        <v>105704.15629050687</v>
      </c>
      <c r="N59">
        <v>20000000000</v>
      </c>
      <c r="O59" s="2">
        <f t="shared" si="7"/>
        <v>0.98104839211649442</v>
      </c>
      <c r="P59" s="2">
        <f t="shared" si="8"/>
        <v>8.8145758683507553E-4</v>
      </c>
      <c r="Q59" s="2">
        <f t="shared" si="1"/>
        <v>8.9848532846930858E-4</v>
      </c>
      <c r="R59">
        <v>120000</v>
      </c>
      <c r="S59">
        <f t="shared" si="2"/>
        <v>217024.22145328717</v>
      </c>
      <c r="T59">
        <f t="shared" si="9"/>
        <v>6504.476461123535</v>
      </c>
      <c r="U59">
        <f t="shared" si="10"/>
        <v>76523.252483806296</v>
      </c>
      <c r="V59">
        <f t="shared" si="11"/>
        <v>12762412.347489659</v>
      </c>
    </row>
    <row r="60" spans="5:22" x14ac:dyDescent="0.15">
      <c r="E60" s="1">
        <v>43346</v>
      </c>
      <c r="F60">
        <f t="shared" si="3"/>
        <v>19897784451.326427</v>
      </c>
      <c r="G60">
        <f t="shared" si="4"/>
        <v>17734855.892992016</v>
      </c>
      <c r="H60">
        <v>10000000</v>
      </c>
      <c r="I60">
        <v>8.5000000000000006E-2</v>
      </c>
      <c r="J60">
        <f t="shared" si="0"/>
        <v>276816608.99653977</v>
      </c>
      <c r="K60">
        <f t="shared" si="5"/>
        <v>8912.9802045924625</v>
      </c>
      <c r="L60">
        <f t="shared" si="6"/>
        <v>104858.59064226426</v>
      </c>
      <c r="N60">
        <v>20000000000</v>
      </c>
      <c r="O60" s="2">
        <f t="shared" si="7"/>
        <v>0.9948892225663214</v>
      </c>
      <c r="P60" s="2">
        <f t="shared" si="8"/>
        <v>8.8674279464960083E-4</v>
      </c>
      <c r="Q60" s="2">
        <f t="shared" si="1"/>
        <v>8.9129802045924639E-4</v>
      </c>
      <c r="R60">
        <v>120000</v>
      </c>
      <c r="S60">
        <f t="shared" si="2"/>
        <v>217024.22145328717</v>
      </c>
      <c r="T60">
        <f t="shared" si="9"/>
        <v>6523.0561727578215</v>
      </c>
      <c r="U60">
        <f t="shared" si="10"/>
        <v>76741.8373265626</v>
      </c>
      <c r="V60">
        <f t="shared" si="11"/>
        <v>12979436.568942945</v>
      </c>
    </row>
    <row r="61" spans="5:22" x14ac:dyDescent="0.15">
      <c r="E61" s="1">
        <v>43347</v>
      </c>
      <c r="F61">
        <f t="shared" si="3"/>
        <v>20174601060.322968</v>
      </c>
      <c r="G61">
        <f t="shared" si="4"/>
        <v>17839714.483634282</v>
      </c>
      <c r="H61">
        <v>10000000</v>
      </c>
      <c r="I61">
        <v>8.5000000000000006E-2</v>
      </c>
      <c r="J61">
        <f t="shared" si="0"/>
        <v>276816608.99653977</v>
      </c>
      <c r="K61">
        <f t="shared" si="5"/>
        <v>8842.6603481737911</v>
      </c>
      <c r="L61">
        <f t="shared" si="6"/>
        <v>104031.29821380931</v>
      </c>
      <c r="N61">
        <v>20000000000</v>
      </c>
      <c r="O61" s="2">
        <f t="shared" si="7"/>
        <v>1.0087300530161485</v>
      </c>
      <c r="P61" s="2">
        <f t="shared" si="8"/>
        <v>8.9198572418171414E-4</v>
      </c>
      <c r="Q61" s="2">
        <f t="shared" si="1"/>
        <v>8.842660348173791E-4</v>
      </c>
      <c r="R61">
        <v>120000</v>
      </c>
      <c r="S61">
        <f t="shared" si="2"/>
        <v>217024.22145328717</v>
      </c>
      <c r="T61">
        <f t="shared" si="9"/>
        <v>6541.1260182732831</v>
      </c>
      <c r="U61">
        <f t="shared" si="10"/>
        <v>76954.423744391563</v>
      </c>
      <c r="V61">
        <f t="shared" si="11"/>
        <v>13196460.790396232</v>
      </c>
    </row>
    <row r="62" spans="5:22" x14ac:dyDescent="0.15">
      <c r="E62" s="1">
        <v>43348</v>
      </c>
      <c r="F62">
        <f t="shared" si="3"/>
        <v>20451417669.319508</v>
      </c>
      <c r="G62">
        <f t="shared" si="4"/>
        <v>17943745.781848092</v>
      </c>
      <c r="H62">
        <v>10000000</v>
      </c>
      <c r="I62">
        <v>8.5000000000000006E-2</v>
      </c>
      <c r="J62">
        <f t="shared" si="0"/>
        <v>276816608.99653977</v>
      </c>
      <c r="K62">
        <f t="shared" si="5"/>
        <v>8773.839580209964</v>
      </c>
      <c r="L62">
        <f t="shared" si="6"/>
        <v>103221.64212011722</v>
      </c>
      <c r="N62">
        <v>20000000000</v>
      </c>
      <c r="O62" s="2">
        <f t="shared" si="7"/>
        <v>1.0225708834659755</v>
      </c>
      <c r="P62" s="2">
        <f t="shared" si="8"/>
        <v>8.9718728909240456E-4</v>
      </c>
      <c r="Q62" s="2">
        <f t="shared" si="1"/>
        <v>8.7738395802099643E-4</v>
      </c>
      <c r="R62">
        <v>120000</v>
      </c>
      <c r="S62">
        <f t="shared" si="2"/>
        <v>217024.22145328717</v>
      </c>
      <c r="T62">
        <f t="shared" si="9"/>
        <v>6558.7067012825974</v>
      </c>
      <c r="U62">
        <f t="shared" si="10"/>
        <v>77161.255309207016</v>
      </c>
      <c r="V62">
        <f t="shared" si="11"/>
        <v>13413485.011849519</v>
      </c>
    </row>
    <row r="63" spans="5:22" x14ac:dyDescent="0.15">
      <c r="E63" s="1">
        <v>43349</v>
      </c>
      <c r="F63">
        <f t="shared" si="3"/>
        <v>20728234278.316048</v>
      </c>
      <c r="G63">
        <f t="shared" si="4"/>
        <v>18046967.423968207</v>
      </c>
      <c r="H63">
        <v>10000000</v>
      </c>
      <c r="I63">
        <v>8.5000000000000006E-2</v>
      </c>
      <c r="J63">
        <f t="shared" si="0"/>
        <v>276816608.99653977</v>
      </c>
      <c r="K63">
        <f t="shared" si="5"/>
        <v>8706.4663500292772</v>
      </c>
      <c r="L63">
        <f t="shared" si="6"/>
        <v>102429.01588269738</v>
      </c>
      <c r="N63">
        <v>20000000000</v>
      </c>
      <c r="O63" s="2">
        <f t="shared" si="7"/>
        <v>1.0364117139158024</v>
      </c>
      <c r="P63" s="2">
        <f t="shared" si="8"/>
        <v>9.0234837119841031E-4</v>
      </c>
      <c r="Q63" s="2">
        <f t="shared" si="1"/>
        <v>8.7064663500292772E-4</v>
      </c>
      <c r="R63">
        <v>120000</v>
      </c>
      <c r="S63">
        <f t="shared" si="2"/>
        <v>217024.22145328717</v>
      </c>
      <c r="T63">
        <f t="shared" si="9"/>
        <v>6575.8178194472539</v>
      </c>
      <c r="U63">
        <f t="shared" si="10"/>
        <v>77362.562581732389</v>
      </c>
      <c r="V63">
        <f t="shared" si="11"/>
        <v>13630509.233302806</v>
      </c>
    </row>
    <row r="64" spans="5:22" x14ac:dyDescent="0.15">
      <c r="E64" s="1">
        <v>43350</v>
      </c>
      <c r="F64">
        <f t="shared" si="3"/>
        <v>21005050887.312588</v>
      </c>
      <c r="G64">
        <f t="shared" si="4"/>
        <v>18149396.439850904</v>
      </c>
      <c r="H64">
        <v>10000000</v>
      </c>
      <c r="I64">
        <v>8.5000000000000006E-2</v>
      </c>
      <c r="J64">
        <f t="shared" si="0"/>
        <v>276816608.99653977</v>
      </c>
      <c r="K64">
        <f t="shared" si="5"/>
        <v>8640.4915356874717</v>
      </c>
      <c r="L64">
        <f t="shared" si="6"/>
        <v>101652.84159632318</v>
      </c>
      <c r="N64">
        <v>20000000000</v>
      </c>
      <c r="O64" s="2">
        <f t="shared" si="7"/>
        <v>1.0502525443656294</v>
      </c>
      <c r="P64" s="2">
        <f t="shared" si="8"/>
        <v>9.0746982199254515E-4</v>
      </c>
      <c r="Q64" s="2">
        <f t="shared" si="1"/>
        <v>8.6404915356874722E-4</v>
      </c>
      <c r="R64">
        <v>120000</v>
      </c>
      <c r="S64">
        <f t="shared" si="2"/>
        <v>217024.22145328717</v>
      </c>
      <c r="T64">
        <f t="shared" si="9"/>
        <v>6592.4779373518395</v>
      </c>
      <c r="U64">
        <f t="shared" si="10"/>
        <v>77558.563968845163</v>
      </c>
      <c r="V64">
        <f t="shared" si="11"/>
        <v>13847533.454756092</v>
      </c>
    </row>
    <row r="65" spans="5:22" x14ac:dyDescent="0.15">
      <c r="E65" s="1">
        <v>43351</v>
      </c>
      <c r="F65">
        <f t="shared" si="3"/>
        <v>21281867496.309128</v>
      </c>
      <c r="G65">
        <f t="shared" si="4"/>
        <v>18251049.281447228</v>
      </c>
      <c r="H65">
        <v>10000000</v>
      </c>
      <c r="I65">
        <v>8.5000000000000006E-2</v>
      </c>
      <c r="J65">
        <f t="shared" si="0"/>
        <v>276816608.99653977</v>
      </c>
      <c r="K65">
        <f t="shared" si="5"/>
        <v>8575.8682994396386</v>
      </c>
      <c r="L65">
        <f t="shared" si="6"/>
        <v>100892.56822870162</v>
      </c>
      <c r="N65">
        <v>20000000000</v>
      </c>
      <c r="O65" s="2">
        <f t="shared" si="7"/>
        <v>1.0640933748154564</v>
      </c>
      <c r="P65" s="2">
        <f t="shared" si="8"/>
        <v>9.1255246407236144E-4</v>
      </c>
      <c r="Q65" s="2">
        <f t="shared" si="1"/>
        <v>8.5758682994396384E-4</v>
      </c>
      <c r="R65">
        <v>120000</v>
      </c>
      <c r="S65">
        <f t="shared" si="2"/>
        <v>217024.22145328717</v>
      </c>
      <c r="T65">
        <f t="shared" si="9"/>
        <v>6608.7046536910202</v>
      </c>
      <c r="U65">
        <f t="shared" si="10"/>
        <v>77749.466514011991</v>
      </c>
      <c r="V65">
        <f t="shared" si="11"/>
        <v>14064557.676209379</v>
      </c>
    </row>
    <row r="66" spans="5:22" x14ac:dyDescent="0.15">
      <c r="E66" s="1">
        <v>43352</v>
      </c>
      <c r="F66">
        <f t="shared" si="3"/>
        <v>21558684105.305668</v>
      </c>
      <c r="G66">
        <f t="shared" si="4"/>
        <v>18351941.849675931</v>
      </c>
      <c r="H66">
        <v>10000000</v>
      </c>
      <c r="I66">
        <v>8.5000000000000006E-2</v>
      </c>
      <c r="J66">
        <f t="shared" si="0"/>
        <v>276816608.99653977</v>
      </c>
      <c r="K66">
        <f t="shared" si="5"/>
        <v>8512.5519535579879</v>
      </c>
      <c r="L66">
        <f t="shared" si="6"/>
        <v>100147.67004185867</v>
      </c>
      <c r="N66">
        <v>20000000000</v>
      </c>
      <c r="O66" s="2">
        <f t="shared" si="7"/>
        <v>1.0779342052652834</v>
      </c>
      <c r="P66" s="2">
        <f t="shared" si="8"/>
        <v>9.1759709248379658E-4</v>
      </c>
      <c r="Q66" s="2">
        <f t="shared" si="1"/>
        <v>8.5125519535579879E-4</v>
      </c>
      <c r="R66">
        <v>120000</v>
      </c>
      <c r="S66">
        <f t="shared" si="2"/>
        <v>217024.22145328717</v>
      </c>
      <c r="T66">
        <f t="shared" si="9"/>
        <v>6624.5146632803617</v>
      </c>
      <c r="U66">
        <f t="shared" si="10"/>
        <v>77935.46662682778</v>
      </c>
      <c r="V66">
        <f t="shared" si="11"/>
        <v>14281581.897662666</v>
      </c>
    </row>
    <row r="67" spans="5:22" x14ac:dyDescent="0.15">
      <c r="E67" s="1">
        <v>43353</v>
      </c>
      <c r="F67">
        <f t="shared" si="3"/>
        <v>21835500714.302208</v>
      </c>
      <c r="G67">
        <f t="shared" si="4"/>
        <v>18452089.51971779</v>
      </c>
      <c r="H67">
        <v>10000000</v>
      </c>
      <c r="I67">
        <v>8.5000000000000006E-2</v>
      </c>
      <c r="J67">
        <f t="shared" si="0"/>
        <v>276816608.99653977</v>
      </c>
      <c r="K67">
        <f t="shared" si="5"/>
        <v>8450.4998356331307</v>
      </c>
      <c r="L67">
        <f t="shared" si="6"/>
        <v>99417.645125095645</v>
      </c>
      <c r="N67">
        <v>20000000000</v>
      </c>
      <c r="O67" s="2">
        <f t="shared" si="7"/>
        <v>1.0917750357151104</v>
      </c>
      <c r="P67" s="2">
        <f t="shared" si="8"/>
        <v>9.2260447598588953E-4</v>
      </c>
      <c r="Q67" s="2">
        <f t="shared" si="1"/>
        <v>8.45049983563313E-4</v>
      </c>
      <c r="R67">
        <v>120000</v>
      </c>
      <c r="S67">
        <f t="shared" si="2"/>
        <v>217024.22145328717</v>
      </c>
      <c r="T67">
        <f t="shared" si="9"/>
        <v>6639.9238143503599</v>
      </c>
      <c r="U67">
        <f t="shared" si="10"/>
        <v>78116.750757063055</v>
      </c>
      <c r="V67">
        <f t="shared" si="11"/>
        <v>14498606.119115952</v>
      </c>
    </row>
    <row r="68" spans="5:22" x14ac:dyDescent="0.15">
      <c r="E68" s="1">
        <v>43354</v>
      </c>
      <c r="F68">
        <f t="shared" si="3"/>
        <v>22112317323.298748</v>
      </c>
      <c r="G68">
        <f t="shared" si="4"/>
        <v>18551507.164842885</v>
      </c>
      <c r="H68">
        <v>10000000</v>
      </c>
      <c r="I68">
        <v>8.5000000000000006E-2</v>
      </c>
      <c r="J68">
        <f t="shared" si="0"/>
        <v>276816608.99653977</v>
      </c>
      <c r="K68">
        <f t="shared" si="5"/>
        <v>8389.6711925782656</v>
      </c>
      <c r="L68">
        <f t="shared" si="6"/>
        <v>98702.014030332532</v>
      </c>
      <c r="N68">
        <v>20000000000</v>
      </c>
      <c r="O68" s="2">
        <f t="shared" si="7"/>
        <v>1.1056158661649373</v>
      </c>
      <c r="P68" s="2">
        <f t="shared" si="8"/>
        <v>9.2757535824214421E-4</v>
      </c>
      <c r="Q68" s="2">
        <f t="shared" si="1"/>
        <v>8.3896711925782652E-4</v>
      </c>
      <c r="R68">
        <v>120000</v>
      </c>
      <c r="S68">
        <f t="shared" si="2"/>
        <v>217024.22145328717</v>
      </c>
      <c r="T68">
        <f t="shared" si="9"/>
        <v>6654.9471615369976</v>
      </c>
      <c r="U68">
        <f t="shared" si="10"/>
        <v>78293.496018082325</v>
      </c>
      <c r="V68">
        <f t="shared" si="11"/>
        <v>14715630.340569239</v>
      </c>
    </row>
    <row r="69" spans="5:22" x14ac:dyDescent="0.15">
      <c r="E69" s="1">
        <v>43355</v>
      </c>
      <c r="F69">
        <f t="shared" si="3"/>
        <v>22389133932.295288</v>
      </c>
      <c r="G69">
        <f t="shared" si="4"/>
        <v>18650209.178873219</v>
      </c>
      <c r="H69">
        <v>10000000</v>
      </c>
      <c r="I69">
        <v>8.5000000000000006E-2</v>
      </c>
      <c r="J69">
        <f t="shared" si="0"/>
        <v>276816608.99653977</v>
      </c>
      <c r="K69">
        <f t="shared" si="5"/>
        <v>8330.0270726288145</v>
      </c>
      <c r="L69">
        <f t="shared" si="6"/>
        <v>98000.31850151546</v>
      </c>
      <c r="N69">
        <v>20000000000</v>
      </c>
      <c r="O69" s="2">
        <f t="shared" si="7"/>
        <v>1.1194566966147643</v>
      </c>
      <c r="P69" s="2">
        <f t="shared" si="8"/>
        <v>9.3251045894366096E-4</v>
      </c>
      <c r="Q69" s="2">
        <f t="shared" si="1"/>
        <v>8.3300270726288151E-4</v>
      </c>
      <c r="R69">
        <v>120000</v>
      </c>
      <c r="S69">
        <f t="shared" si="2"/>
        <v>217024.22145328717</v>
      </c>
      <c r="T69">
        <f t="shared" si="9"/>
        <v>6669.5990149412901</v>
      </c>
      <c r="U69">
        <f t="shared" si="10"/>
        <v>78465.87076401517</v>
      </c>
      <c r="V69">
        <f t="shared" si="11"/>
        <v>14932654.562022526</v>
      </c>
    </row>
    <row r="70" spans="5:22" x14ac:dyDescent="0.15">
      <c r="E70" s="1">
        <v>43356</v>
      </c>
      <c r="F70">
        <f t="shared" si="3"/>
        <v>22665950541.291828</v>
      </c>
      <c r="G70">
        <f t="shared" si="4"/>
        <v>18748209.497374736</v>
      </c>
      <c r="H70">
        <v>10000000</v>
      </c>
      <c r="I70">
        <v>8.5000000000000006E-2</v>
      </c>
      <c r="J70">
        <f t="shared" si="0"/>
        <v>276816608.99653977</v>
      </c>
      <c r="K70">
        <f t="shared" si="5"/>
        <v>8271.5302246954416</v>
      </c>
      <c r="L70">
        <f t="shared" si="6"/>
        <v>97312.1202905346</v>
      </c>
      <c r="N70">
        <v>20000000000</v>
      </c>
      <c r="O70" s="2">
        <f t="shared" si="7"/>
        <v>1.1332975270645913</v>
      </c>
      <c r="P70" s="2">
        <f t="shared" si="8"/>
        <v>9.3741047486873674E-4</v>
      </c>
      <c r="Q70" s="2">
        <f t="shared" si="1"/>
        <v>8.271530224695442E-4</v>
      </c>
      <c r="R70">
        <v>120000</v>
      </c>
      <c r="S70">
        <f t="shared" si="2"/>
        <v>217024.22145328717</v>
      </c>
      <c r="T70">
        <f t="shared" si="9"/>
        <v>6683.8929855938741</v>
      </c>
      <c r="U70">
        <f t="shared" si="10"/>
        <v>78634.03512463381</v>
      </c>
      <c r="V70">
        <f t="shared" si="11"/>
        <v>15149678.783475813</v>
      </c>
    </row>
    <row r="71" spans="5:22" x14ac:dyDescent="0.15">
      <c r="E71" s="1">
        <v>43357</v>
      </c>
      <c r="F71">
        <f t="shared" si="3"/>
        <v>22942767150.288368</v>
      </c>
      <c r="G71">
        <f t="shared" si="4"/>
        <v>18845521.617665272</v>
      </c>
      <c r="H71">
        <v>10000000</v>
      </c>
      <c r="I71">
        <v>8.5000000000000006E-2</v>
      </c>
      <c r="J71">
        <f t="shared" si="0"/>
        <v>276816608.99653977</v>
      </c>
      <c r="K71">
        <f t="shared" si="5"/>
        <v>8214.1450044871344</v>
      </c>
      <c r="L71">
        <f t="shared" si="6"/>
        <v>96637.000052789808</v>
      </c>
      <c r="N71">
        <v>20000000000</v>
      </c>
      <c r="O71" s="2">
        <f t="shared" si="7"/>
        <v>1.1471383575144185</v>
      </c>
      <c r="P71" s="2">
        <f t="shared" si="8"/>
        <v>9.4227608088326366E-4</v>
      </c>
      <c r="Q71" s="2">
        <f t="shared" si="1"/>
        <v>8.2141450044871341E-4</v>
      </c>
      <c r="R71">
        <v>120000</v>
      </c>
      <c r="S71">
        <f t="shared" si="2"/>
        <v>217024.22145328717</v>
      </c>
      <c r="T71">
        <f t="shared" si="9"/>
        <v>6697.8420276282823</v>
      </c>
      <c r="U71">
        <f t="shared" si="10"/>
        <v>78798.141501509192</v>
      </c>
      <c r="V71">
        <f t="shared" si="11"/>
        <v>15366703.004929099</v>
      </c>
    </row>
    <row r="72" spans="5:22" x14ac:dyDescent="0.15">
      <c r="E72" s="1">
        <v>43358</v>
      </c>
      <c r="F72">
        <f t="shared" si="3"/>
        <v>23219583759.284908</v>
      </c>
      <c r="G72">
        <f t="shared" si="4"/>
        <v>18942158.617718063</v>
      </c>
      <c r="H72">
        <v>10000000</v>
      </c>
      <c r="I72">
        <v>8.5000000000000006E-2</v>
      </c>
      <c r="J72">
        <f t="shared" ref="J72:J135" si="12">H72/0.51*1.2/I72</f>
        <v>276816608.99653977</v>
      </c>
      <c r="K72">
        <f t="shared" si="5"/>
        <v>8157.837286873666</v>
      </c>
      <c r="L72">
        <f t="shared" si="6"/>
        <v>95974.556316160772</v>
      </c>
      <c r="N72">
        <v>20000000000</v>
      </c>
      <c r="O72" s="2">
        <f t="shared" si="7"/>
        <v>1.1609791879642455</v>
      </c>
      <c r="P72" s="2">
        <f t="shared" si="8"/>
        <v>9.4710793088590318E-4</v>
      </c>
      <c r="Q72" s="2">
        <f t="shared" ref="Q72:Q135" si="13">G72/F72</f>
        <v>8.1578372868736657E-4</v>
      </c>
      <c r="R72">
        <v>120000</v>
      </c>
      <c r="S72">
        <f t="shared" ref="S72:S135" si="14">J72*49%/75000000*R72</f>
        <v>217024.22145328717</v>
      </c>
      <c r="T72">
        <f t="shared" si="9"/>
        <v>6711.4584774375462</v>
      </c>
      <c r="U72">
        <f t="shared" si="10"/>
        <v>78958.335028677015</v>
      </c>
      <c r="V72">
        <f t="shared" si="11"/>
        <v>15583727.226382386</v>
      </c>
    </row>
    <row r="73" spans="5:22" x14ac:dyDescent="0.15">
      <c r="E73" s="1">
        <v>43359</v>
      </c>
      <c r="F73">
        <f t="shared" ref="F73:F136" si="15">F72+J72</f>
        <v>23496400368.281448</v>
      </c>
      <c r="G73">
        <f t="shared" ref="G73:G136" si="16">G72+L72</f>
        <v>19038133.174034223</v>
      </c>
      <c r="H73">
        <v>10000000</v>
      </c>
      <c r="I73">
        <v>8.5000000000000006E-2</v>
      </c>
      <c r="J73">
        <f t="shared" si="12"/>
        <v>276816608.99653977</v>
      </c>
      <c r="K73">
        <f t="shared" ref="K73:K136" si="17">H73*G73/F73</f>
        <v>8102.5743840041196</v>
      </c>
      <c r="L73">
        <f t="shared" ref="L73:L136" si="18">K73/I73</f>
        <v>95324.404517695511</v>
      </c>
      <c r="N73">
        <v>20000000000</v>
      </c>
      <c r="O73" s="2">
        <f t="shared" ref="O73:O136" si="19">F73/N73</f>
        <v>1.1748200184140725</v>
      </c>
      <c r="P73" s="2">
        <f t="shared" ref="P73:P136" si="20">G73/N73</f>
        <v>9.519066587017111E-4</v>
      </c>
      <c r="Q73" s="2">
        <f t="shared" si="13"/>
        <v>8.1025743840041199E-4</v>
      </c>
      <c r="R73">
        <v>120000</v>
      </c>
      <c r="S73">
        <f t="shared" si="14"/>
        <v>217024.22145328717</v>
      </c>
      <c r="T73">
        <f t="shared" ref="T73:T136" si="21">V73/F73*H73</f>
        <v>6724.7540900629265</v>
      </c>
      <c r="U73">
        <f t="shared" ref="U73:U136" si="22">T73/I73</f>
        <v>79114.7540007403</v>
      </c>
      <c r="V73">
        <f t="shared" ref="V73:V136" si="23">V72+S73</f>
        <v>15800751.447835673</v>
      </c>
    </row>
    <row r="74" spans="5:22" x14ac:dyDescent="0.15">
      <c r="E74" s="1">
        <v>43360</v>
      </c>
      <c r="F74">
        <f t="shared" si="15"/>
        <v>23773216977.277988</v>
      </c>
      <c r="G74">
        <f t="shared" si="16"/>
        <v>19133457.578551918</v>
      </c>
      <c r="H74">
        <v>10000000</v>
      </c>
      <c r="I74">
        <v>8.5000000000000006E-2</v>
      </c>
      <c r="J74">
        <f t="shared" si="12"/>
        <v>276816608.99653977</v>
      </c>
      <c r="K74">
        <f t="shared" si="17"/>
        <v>8048.3249687408024</v>
      </c>
      <c r="L74">
        <f t="shared" si="18"/>
        <v>94686.176102832964</v>
      </c>
      <c r="N74">
        <v>20000000000</v>
      </c>
      <c r="O74" s="2">
        <f t="shared" si="19"/>
        <v>1.1886608488638994</v>
      </c>
      <c r="P74" s="2">
        <f t="shared" si="20"/>
        <v>9.5667287892759595E-4</v>
      </c>
      <c r="Q74" s="2">
        <f t="shared" si="13"/>
        <v>8.048324968740803E-4</v>
      </c>
      <c r="R74">
        <v>120000</v>
      </c>
      <c r="S74">
        <f t="shared" si="14"/>
        <v>217024.22145328717</v>
      </c>
      <c r="T74">
        <f t="shared" si="21"/>
        <v>6737.7400730403715</v>
      </c>
      <c r="U74">
        <f t="shared" si="22"/>
        <v>79267.530271063195</v>
      </c>
      <c r="V74">
        <f t="shared" si="23"/>
        <v>16017775.669288959</v>
      </c>
    </row>
    <row r="75" spans="5:22" x14ac:dyDescent="0.15">
      <c r="E75" s="1">
        <v>43361</v>
      </c>
      <c r="F75">
        <f t="shared" si="15"/>
        <v>24050033586.274529</v>
      </c>
      <c r="G75">
        <f t="shared" si="16"/>
        <v>19228143.75465475</v>
      </c>
      <c r="H75">
        <v>10000000</v>
      </c>
      <c r="I75">
        <v>8.5000000000000006E-2</v>
      </c>
      <c r="J75">
        <f t="shared" si="12"/>
        <v>276816608.99653977</v>
      </c>
      <c r="K75">
        <f t="shared" si="17"/>
        <v>7995.0590030062767</v>
      </c>
      <c r="L75">
        <f t="shared" si="18"/>
        <v>94059.517682426784</v>
      </c>
      <c r="N75">
        <v>20000000000</v>
      </c>
      <c r="O75" s="2">
        <f t="shared" si="19"/>
        <v>1.2025016793137264</v>
      </c>
      <c r="P75" s="2">
        <f t="shared" si="20"/>
        <v>9.6140718773273751E-4</v>
      </c>
      <c r="Q75" s="2">
        <f t="shared" si="13"/>
        <v>7.9950590030062772E-4</v>
      </c>
      <c r="R75">
        <v>120000</v>
      </c>
      <c r="S75">
        <f t="shared" si="14"/>
        <v>217024.22145328717</v>
      </c>
      <c r="T75">
        <f t="shared" si="21"/>
        <v>6750.4271179095258</v>
      </c>
      <c r="U75">
        <f t="shared" si="22"/>
        <v>79416.789622465003</v>
      </c>
      <c r="V75">
        <f t="shared" si="23"/>
        <v>16234799.890742246</v>
      </c>
    </row>
    <row r="76" spans="5:22" x14ac:dyDescent="0.15">
      <c r="E76" s="1">
        <v>43362</v>
      </c>
      <c r="F76">
        <f t="shared" si="15"/>
        <v>24326850195.271069</v>
      </c>
      <c r="G76">
        <f t="shared" si="16"/>
        <v>19322203.272337176</v>
      </c>
      <c r="H76">
        <v>10000000</v>
      </c>
      <c r="I76">
        <v>8.5000000000000006E-2</v>
      </c>
      <c r="J76">
        <f t="shared" si="12"/>
        <v>276816608.99653977</v>
      </c>
      <c r="K76">
        <f t="shared" si="17"/>
        <v>7942.7476706759371</v>
      </c>
      <c r="L76">
        <f t="shared" si="18"/>
        <v>93444.090243246319</v>
      </c>
      <c r="N76">
        <v>20000000000</v>
      </c>
      <c r="O76" s="2">
        <f t="shared" si="19"/>
        <v>1.2163425097635534</v>
      </c>
      <c r="P76" s="2">
        <f t="shared" si="20"/>
        <v>9.6611016361685884E-4</v>
      </c>
      <c r="Q76" s="2">
        <f t="shared" si="13"/>
        <v>7.9427476706759377E-4</v>
      </c>
      <c r="R76">
        <v>120000</v>
      </c>
      <c r="S76">
        <f t="shared" si="14"/>
        <v>217024.22145328717</v>
      </c>
      <c r="T76">
        <f t="shared" si="21"/>
        <v>6762.8254295714887</v>
      </c>
      <c r="U76">
        <f t="shared" si="22"/>
        <v>79562.652112605749</v>
      </c>
      <c r="V76">
        <f t="shared" si="23"/>
        <v>16451824.112195533</v>
      </c>
    </row>
    <row r="77" spans="5:22" x14ac:dyDescent="0.15">
      <c r="E77" s="1">
        <v>43363</v>
      </c>
      <c r="F77">
        <f t="shared" si="15"/>
        <v>24603666804.267609</v>
      </c>
      <c r="G77">
        <f t="shared" si="16"/>
        <v>19415647.362580422</v>
      </c>
      <c r="H77">
        <v>10000000</v>
      </c>
      <c r="I77">
        <v>8.5000000000000006E-2</v>
      </c>
      <c r="J77">
        <f t="shared" si="12"/>
        <v>276816608.99653977</v>
      </c>
      <c r="K77">
        <f t="shared" si="17"/>
        <v>7891.3633146798657</v>
      </c>
      <c r="L77">
        <f t="shared" si="18"/>
        <v>92839.568407998406</v>
      </c>
      <c r="N77">
        <v>20000000000</v>
      </c>
      <c r="O77" s="2">
        <f t="shared" si="19"/>
        <v>1.2301833402133804</v>
      </c>
      <c r="P77" s="2">
        <f t="shared" si="20"/>
        <v>9.7078236812902109E-4</v>
      </c>
      <c r="Q77" s="2">
        <f t="shared" si="13"/>
        <v>7.8913633146798659E-4</v>
      </c>
      <c r="R77">
        <v>120000</v>
      </c>
      <c r="S77">
        <f t="shared" si="14"/>
        <v>217024.22145328717</v>
      </c>
      <c r="T77">
        <f t="shared" si="21"/>
        <v>6774.9447536647422</v>
      </c>
      <c r="U77">
        <f t="shared" si="22"/>
        <v>79705.232396055784</v>
      </c>
      <c r="V77">
        <f t="shared" si="23"/>
        <v>16668848.333648819</v>
      </c>
    </row>
    <row r="78" spans="5:22" x14ac:dyDescent="0.15">
      <c r="E78" s="1">
        <v>43364</v>
      </c>
      <c r="F78">
        <f t="shared" si="15"/>
        <v>24880483413.264149</v>
      </c>
      <c r="G78">
        <f t="shared" si="16"/>
        <v>19508486.93098842</v>
      </c>
      <c r="H78">
        <v>10000000</v>
      </c>
      <c r="I78">
        <v>8.5000000000000006E-2</v>
      </c>
      <c r="J78">
        <f t="shared" si="12"/>
        <v>276816608.99653977</v>
      </c>
      <c r="K78">
        <f t="shared" si="17"/>
        <v>7840.8793780060396</v>
      </c>
      <c r="L78">
        <f t="shared" si="18"/>
        <v>92245.63974124752</v>
      </c>
      <c r="N78">
        <v>20000000000</v>
      </c>
      <c r="O78" s="2">
        <f t="shared" si="19"/>
        <v>1.2440241706632074</v>
      </c>
      <c r="P78" s="2">
        <f t="shared" si="20"/>
        <v>9.7542434654942101E-4</v>
      </c>
      <c r="Q78" s="2">
        <f t="shared" si="13"/>
        <v>7.8408793780060403E-4</v>
      </c>
      <c r="R78">
        <v>120000</v>
      </c>
      <c r="S78">
        <f t="shared" si="14"/>
        <v>217024.22145328717</v>
      </c>
      <c r="T78">
        <f t="shared" si="21"/>
        <v>6786.7944021135863</v>
      </c>
      <c r="U78">
        <f t="shared" si="22"/>
        <v>79844.640024865716</v>
      </c>
      <c r="V78">
        <f t="shared" si="23"/>
        <v>16885872.555102106</v>
      </c>
    </row>
    <row r="79" spans="5:22" x14ac:dyDescent="0.15">
      <c r="E79" s="1">
        <v>43365</v>
      </c>
      <c r="F79">
        <f t="shared" si="15"/>
        <v>25157300022.260689</v>
      </c>
      <c r="G79">
        <f t="shared" si="16"/>
        <v>19600732.570729665</v>
      </c>
      <c r="H79">
        <v>10000000</v>
      </c>
      <c r="I79">
        <v>8.5000000000000006E-2</v>
      </c>
      <c r="J79">
        <f t="shared" si="12"/>
        <v>276816608.99653977</v>
      </c>
      <c r="K79">
        <f t="shared" si="17"/>
        <v>7791.2703483226587</v>
      </c>
      <c r="L79">
        <f t="shared" si="18"/>
        <v>91662.004097913625</v>
      </c>
      <c r="N79">
        <v>20000000000</v>
      </c>
      <c r="O79" s="2">
        <f t="shared" si="19"/>
        <v>1.2578650011130343</v>
      </c>
      <c r="P79" s="2">
        <f t="shared" si="20"/>
        <v>9.8003662853648338E-4</v>
      </c>
      <c r="Q79" s="2">
        <f t="shared" si="13"/>
        <v>7.7912703483226577E-4</v>
      </c>
      <c r="R79">
        <v>120000</v>
      </c>
      <c r="S79">
        <f t="shared" si="14"/>
        <v>217024.22145328717</v>
      </c>
      <c r="T79">
        <f t="shared" si="21"/>
        <v>6798.383276989869</v>
      </c>
      <c r="U79">
        <f t="shared" si="22"/>
        <v>79980.979729292565</v>
      </c>
      <c r="V79">
        <f t="shared" si="23"/>
        <v>17102896.776555393</v>
      </c>
    </row>
    <row r="80" spans="5:22" x14ac:dyDescent="0.15">
      <c r="E80" s="1">
        <v>43366</v>
      </c>
      <c r="F80">
        <f t="shared" si="15"/>
        <v>25434116631.257229</v>
      </c>
      <c r="G80">
        <f t="shared" si="16"/>
        <v>19692394.574827578</v>
      </c>
      <c r="H80">
        <v>10000000</v>
      </c>
      <c r="I80">
        <v>8.5000000000000006E-2</v>
      </c>
      <c r="J80">
        <f t="shared" si="12"/>
        <v>276816608.99653977</v>
      </c>
      <c r="K80">
        <f t="shared" si="17"/>
        <v>7742.5117059605809</v>
      </c>
      <c r="L80">
        <f t="shared" si="18"/>
        <v>91088.373011300951</v>
      </c>
      <c r="N80">
        <v>20000000000</v>
      </c>
      <c r="O80" s="2">
        <f t="shared" si="19"/>
        <v>1.2717058315628615</v>
      </c>
      <c r="P80" s="2">
        <f t="shared" si="20"/>
        <v>9.8461972874137882E-4</v>
      </c>
      <c r="Q80" s="2">
        <f t="shared" si="13"/>
        <v>7.74251170596058E-4</v>
      </c>
      <c r="R80">
        <v>120000</v>
      </c>
      <c r="S80">
        <f t="shared" si="14"/>
        <v>217024.22145328717</v>
      </c>
      <c r="T80">
        <f t="shared" si="21"/>
        <v>6809.7198928164789</v>
      </c>
      <c r="U80">
        <f t="shared" si="22"/>
        <v>80114.351680193868</v>
      </c>
      <c r="V80">
        <f t="shared" si="23"/>
        <v>17319920.99800868</v>
      </c>
    </row>
    <row r="81" spans="5:22" x14ac:dyDescent="0.15">
      <c r="E81" s="1">
        <v>43367</v>
      </c>
      <c r="F81">
        <f t="shared" si="15"/>
        <v>25710933240.253769</v>
      </c>
      <c r="G81">
        <f t="shared" si="16"/>
        <v>19783482.94783888</v>
      </c>
      <c r="H81">
        <v>10000000</v>
      </c>
      <c r="I81">
        <v>8.5000000000000006E-2</v>
      </c>
      <c r="J81">
        <f t="shared" si="12"/>
        <v>276816608.99653977</v>
      </c>
      <c r="K81">
        <f t="shared" si="17"/>
        <v>7694.579875018032</v>
      </c>
      <c r="L81">
        <f t="shared" si="18"/>
        <v>90524.469117859189</v>
      </c>
      <c r="N81">
        <v>20000000000</v>
      </c>
      <c r="O81" s="2">
        <f t="shared" si="19"/>
        <v>1.2855466620126885</v>
      </c>
      <c r="P81" s="2">
        <f t="shared" si="20"/>
        <v>9.8917414739194392E-4</v>
      </c>
      <c r="Q81" s="2">
        <f t="shared" si="13"/>
        <v>7.6945798750180318E-4</v>
      </c>
      <c r="R81">
        <v>120000</v>
      </c>
      <c r="S81">
        <f t="shared" si="14"/>
        <v>217024.22145328717</v>
      </c>
      <c r="T81">
        <f t="shared" si="21"/>
        <v>6820.8123974300652</v>
      </c>
      <c r="U81">
        <f t="shared" si="22"/>
        <v>80244.851734471347</v>
      </c>
      <c r="V81">
        <f t="shared" si="23"/>
        <v>17536945.219461966</v>
      </c>
    </row>
    <row r="82" spans="5:22" x14ac:dyDescent="0.15">
      <c r="E82" s="1">
        <v>43368</v>
      </c>
      <c r="F82">
        <f t="shared" si="15"/>
        <v>25987749849.250309</v>
      </c>
      <c r="G82">
        <f t="shared" si="16"/>
        <v>19874007.416956738</v>
      </c>
      <c r="H82">
        <v>10000000</v>
      </c>
      <c r="I82">
        <v>8.5000000000000006E-2</v>
      </c>
      <c r="J82">
        <f t="shared" si="12"/>
        <v>276816608.99653977</v>
      </c>
      <c r="K82">
        <f t="shared" si="17"/>
        <v>7647.4521773688921</v>
      </c>
      <c r="L82">
        <f t="shared" si="18"/>
        <v>89970.025616104613</v>
      </c>
      <c r="N82">
        <v>20000000000</v>
      </c>
      <c r="O82" s="2">
        <f t="shared" si="19"/>
        <v>1.2993874924625155</v>
      </c>
      <c r="P82" s="2">
        <f t="shared" si="20"/>
        <v>9.9370037084783695E-4</v>
      </c>
      <c r="Q82" s="2">
        <f t="shared" si="13"/>
        <v>7.6474521773688923E-4</v>
      </c>
      <c r="R82">
        <v>120000</v>
      </c>
      <c r="S82">
        <f t="shared" si="14"/>
        <v>217024.22145328717</v>
      </c>
      <c r="T82">
        <f t="shared" si="21"/>
        <v>6831.6685915104026</v>
      </c>
      <c r="U82">
        <f t="shared" si="22"/>
        <v>80372.571664828254</v>
      </c>
      <c r="V82">
        <f t="shared" si="23"/>
        <v>17753969.440915253</v>
      </c>
    </row>
    <row r="83" spans="5:22" x14ac:dyDescent="0.15">
      <c r="E83" s="1">
        <v>43369</v>
      </c>
      <c r="F83">
        <f t="shared" si="15"/>
        <v>26264566458.246849</v>
      </c>
      <c r="G83">
        <f t="shared" si="16"/>
        <v>19963977.442572843</v>
      </c>
      <c r="H83">
        <v>10000000</v>
      </c>
      <c r="I83">
        <v>8.5000000000000006E-2</v>
      </c>
      <c r="J83">
        <f t="shared" si="12"/>
        <v>276816608.99653977</v>
      </c>
      <c r="K83">
        <f t="shared" si="17"/>
        <v>7601.1067893733789</v>
      </c>
      <c r="L83">
        <f t="shared" si="18"/>
        <v>89424.78575733387</v>
      </c>
      <c r="N83">
        <v>20000000000</v>
      </c>
      <c r="O83" s="2">
        <f t="shared" si="19"/>
        <v>1.3132283229123425</v>
      </c>
      <c r="P83" s="2">
        <f t="shared" si="20"/>
        <v>9.9819887212864214E-4</v>
      </c>
      <c r="Q83" s="2">
        <f t="shared" si="13"/>
        <v>7.6011067893733781E-4</v>
      </c>
      <c r="R83">
        <v>120000</v>
      </c>
      <c r="S83">
        <f t="shared" si="14"/>
        <v>217024.22145328717</v>
      </c>
      <c r="T83">
        <f t="shared" si="21"/>
        <v>6842.2959468747686</v>
      </c>
      <c r="U83">
        <f t="shared" si="22"/>
        <v>80497.599374997269</v>
      </c>
      <c r="V83">
        <f t="shared" si="23"/>
        <v>17970993.66236854</v>
      </c>
    </row>
    <row r="84" spans="5:22" x14ac:dyDescent="0.15">
      <c r="E84" s="1">
        <v>43370</v>
      </c>
      <c r="F84">
        <f t="shared" si="15"/>
        <v>26541383067.243389</v>
      </c>
      <c r="G84">
        <f t="shared" si="16"/>
        <v>20053402.228330176</v>
      </c>
      <c r="H84">
        <v>10000000</v>
      </c>
      <c r="I84">
        <v>8.5000000000000006E-2</v>
      </c>
      <c r="J84">
        <f t="shared" si="12"/>
        <v>276816608.99653977</v>
      </c>
      <c r="K84">
        <f t="shared" si="17"/>
        <v>7555.5227011057714</v>
      </c>
      <c r="L84">
        <f t="shared" si="18"/>
        <v>88888.502365950248</v>
      </c>
      <c r="N84">
        <v>20000000000</v>
      </c>
      <c r="O84" s="2">
        <f t="shared" si="19"/>
        <v>1.3270691533621695</v>
      </c>
      <c r="P84" s="2">
        <f t="shared" si="20"/>
        <v>1.0026701114165088E-3</v>
      </c>
      <c r="Q84" s="2">
        <f t="shared" si="13"/>
        <v>7.5555227011057718E-4</v>
      </c>
      <c r="R84">
        <v>120000</v>
      </c>
      <c r="S84">
        <f t="shared" si="14"/>
        <v>217024.22145328717</v>
      </c>
      <c r="T84">
        <f t="shared" si="21"/>
        <v>6852.7016236275022</v>
      </c>
      <c r="U84">
        <f t="shared" si="22"/>
        <v>80620.019101500016</v>
      </c>
      <c r="V84">
        <f t="shared" si="23"/>
        <v>18188017.883821826</v>
      </c>
    </row>
    <row r="85" spans="5:22" x14ac:dyDescent="0.15">
      <c r="E85" s="1">
        <v>43371</v>
      </c>
      <c r="F85">
        <f t="shared" si="15"/>
        <v>26818199676.239929</v>
      </c>
      <c r="G85">
        <f t="shared" si="16"/>
        <v>20142290.730696127</v>
      </c>
      <c r="H85">
        <v>10000000</v>
      </c>
      <c r="I85">
        <v>8.5000000000000006E-2</v>
      </c>
      <c r="J85">
        <f t="shared" si="12"/>
        <v>276816608.99653977</v>
      </c>
      <c r="K85">
        <f t="shared" si="17"/>
        <v>7510.6796779284014</v>
      </c>
      <c r="L85">
        <f t="shared" si="18"/>
        <v>88360.937387392958</v>
      </c>
      <c r="N85">
        <v>20000000000</v>
      </c>
      <c r="O85" s="2">
        <f t="shared" si="19"/>
        <v>1.3409099838119964</v>
      </c>
      <c r="P85" s="2">
        <f t="shared" si="20"/>
        <v>1.0071145365348063E-3</v>
      </c>
      <c r="Q85" s="2">
        <f t="shared" si="13"/>
        <v>7.5106796779284013E-4</v>
      </c>
      <c r="R85">
        <v>120000</v>
      </c>
      <c r="S85">
        <f t="shared" si="14"/>
        <v>217024.22145328717</v>
      </c>
      <c r="T85">
        <f t="shared" si="21"/>
        <v>6862.8924862474623</v>
      </c>
      <c r="U85">
        <f t="shared" si="22"/>
        <v>80739.911602911321</v>
      </c>
      <c r="V85">
        <f t="shared" si="23"/>
        <v>18405042.105275113</v>
      </c>
    </row>
    <row r="86" spans="5:22" x14ac:dyDescent="0.15">
      <c r="E86" s="1">
        <v>43372</v>
      </c>
      <c r="F86">
        <f t="shared" si="15"/>
        <v>27095016285.236469</v>
      </c>
      <c r="G86">
        <f t="shared" si="16"/>
        <v>20230651.668083519</v>
      </c>
      <c r="H86">
        <v>10000000</v>
      </c>
      <c r="I86">
        <v>8.5000000000000006E-2</v>
      </c>
      <c r="J86">
        <f t="shared" si="12"/>
        <v>276816608.99653977</v>
      </c>
      <c r="K86">
        <f t="shared" si="17"/>
        <v>7466.5582242542496</v>
      </c>
      <c r="L86">
        <f t="shared" si="18"/>
        <v>87841.861461814697</v>
      </c>
      <c r="N86">
        <v>20000000000</v>
      </c>
      <c r="O86" s="2">
        <f t="shared" si="19"/>
        <v>1.3547508142618234</v>
      </c>
      <c r="P86" s="2">
        <f t="shared" si="20"/>
        <v>1.011532583404176E-3</v>
      </c>
      <c r="Q86" s="2">
        <f t="shared" si="13"/>
        <v>7.46655822425425E-4</v>
      </c>
      <c r="R86">
        <v>120000</v>
      </c>
      <c r="S86">
        <f t="shared" si="14"/>
        <v>217024.22145328717</v>
      </c>
      <c r="T86">
        <f t="shared" si="21"/>
        <v>6872.8751186893323</v>
      </c>
      <c r="U86">
        <f t="shared" si="22"/>
        <v>80857.354337521552</v>
      </c>
      <c r="V86">
        <f t="shared" si="23"/>
        <v>18622066.3267284</v>
      </c>
    </row>
    <row r="87" spans="5:22" x14ac:dyDescent="0.15">
      <c r="E87" s="1">
        <v>43373</v>
      </c>
      <c r="F87">
        <f t="shared" si="15"/>
        <v>27371832894.233009</v>
      </c>
      <c r="G87">
        <f t="shared" si="16"/>
        <v>20318493.529545333</v>
      </c>
      <c r="H87">
        <v>10000000</v>
      </c>
      <c r="I87">
        <v>8.5000000000000006E-2</v>
      </c>
      <c r="J87">
        <f t="shared" si="12"/>
        <v>276816608.99653977</v>
      </c>
      <c r="K87">
        <f t="shared" si="17"/>
        <v>7423.1395493526679</v>
      </c>
      <c r="L87">
        <f t="shared" si="18"/>
        <v>87331.053521796086</v>
      </c>
      <c r="N87">
        <v>20000000000</v>
      </c>
      <c r="O87" s="2">
        <f t="shared" si="19"/>
        <v>1.3685916447116504</v>
      </c>
      <c r="P87" s="2">
        <f t="shared" si="20"/>
        <v>1.0159246764772666E-3</v>
      </c>
      <c r="Q87" s="2">
        <f t="shared" si="13"/>
        <v>7.4231395493526669E-4</v>
      </c>
      <c r="R87">
        <v>120000</v>
      </c>
      <c r="S87">
        <f t="shared" si="14"/>
        <v>217024.22145328717</v>
      </c>
      <c r="T87">
        <f t="shared" si="21"/>
        <v>6882.6558385685994</v>
      </c>
      <c r="U87">
        <f t="shared" si="22"/>
        <v>80972.421630218814</v>
      </c>
      <c r="V87">
        <f t="shared" si="23"/>
        <v>18839090.548181687</v>
      </c>
    </row>
    <row r="88" spans="5:22" x14ac:dyDescent="0.15">
      <c r="E88" s="1">
        <v>43374</v>
      </c>
      <c r="F88">
        <f t="shared" si="15"/>
        <v>27648649503.229549</v>
      </c>
      <c r="G88">
        <f t="shared" si="16"/>
        <v>20405824.58306713</v>
      </c>
      <c r="H88">
        <v>10000000</v>
      </c>
      <c r="I88">
        <v>8.5000000000000006E-2</v>
      </c>
      <c r="J88">
        <f t="shared" si="12"/>
        <v>276816608.99653977</v>
      </c>
      <c r="K88">
        <f t="shared" si="17"/>
        <v>7380.40553506369</v>
      </c>
      <c r="L88">
        <f t="shared" si="18"/>
        <v>86828.300412514</v>
      </c>
      <c r="N88">
        <v>20000000000</v>
      </c>
      <c r="O88" s="2">
        <f t="shared" si="19"/>
        <v>1.3824324751614774</v>
      </c>
      <c r="P88" s="2">
        <f t="shared" si="20"/>
        <v>1.0202912291533564E-3</v>
      </c>
      <c r="Q88" s="2">
        <f t="shared" si="13"/>
        <v>7.3804055350636902E-4</v>
      </c>
      <c r="R88">
        <v>120000</v>
      </c>
      <c r="S88">
        <f t="shared" si="14"/>
        <v>217024.22145328717</v>
      </c>
      <c r="T88">
        <f t="shared" si="21"/>
        <v>6892.2407104944095</v>
      </c>
      <c r="U88">
        <f t="shared" si="22"/>
        <v>81085.184829345992</v>
      </c>
      <c r="V88">
        <f t="shared" si="23"/>
        <v>19056114.769634973</v>
      </c>
    </row>
    <row r="89" spans="5:22" x14ac:dyDescent="0.15">
      <c r="E89" s="1">
        <v>43375</v>
      </c>
      <c r="F89">
        <f t="shared" si="15"/>
        <v>27925466112.226089</v>
      </c>
      <c r="G89">
        <f t="shared" si="16"/>
        <v>20492652.883479644</v>
      </c>
      <c r="H89">
        <v>10000000</v>
      </c>
      <c r="I89">
        <v>8.5000000000000006E-2</v>
      </c>
      <c r="J89">
        <f t="shared" si="12"/>
        <v>276816608.99653977</v>
      </c>
      <c r="K89">
        <f t="shared" si="17"/>
        <v>7338.33870529657</v>
      </c>
      <c r="L89">
        <f t="shared" si="18"/>
        <v>86333.396532900821</v>
      </c>
      <c r="N89">
        <v>20000000000</v>
      </c>
      <c r="O89" s="2">
        <f t="shared" si="19"/>
        <v>1.3962733056113046</v>
      </c>
      <c r="P89" s="2">
        <f t="shared" si="20"/>
        <v>1.0246326441739821E-3</v>
      </c>
      <c r="Q89" s="2">
        <f t="shared" si="13"/>
        <v>7.3383387052965697E-4</v>
      </c>
      <c r="R89">
        <v>120000</v>
      </c>
      <c r="S89">
        <f t="shared" si="14"/>
        <v>217024.22145328717</v>
      </c>
      <c r="T89">
        <f t="shared" si="21"/>
        <v>6901.6355586094433</v>
      </c>
      <c r="U89">
        <f t="shared" si="22"/>
        <v>81195.712454228735</v>
      </c>
      <c r="V89">
        <f t="shared" si="23"/>
        <v>19273138.99108826</v>
      </c>
    </row>
    <row r="90" spans="5:22" x14ac:dyDescent="0.15">
      <c r="E90" s="1">
        <v>43376</v>
      </c>
      <c r="F90">
        <f t="shared" si="15"/>
        <v>28202282721.22263</v>
      </c>
      <c r="G90">
        <f t="shared" si="16"/>
        <v>20578986.280012544</v>
      </c>
      <c r="H90">
        <v>10000000</v>
      </c>
      <c r="I90">
        <v>8.5000000000000006E-2</v>
      </c>
      <c r="J90">
        <f t="shared" si="12"/>
        <v>276816608.99653977</v>
      </c>
      <c r="K90">
        <f t="shared" si="17"/>
        <v>7296.9221971973766</v>
      </c>
      <c r="L90">
        <f t="shared" si="18"/>
        <v>85846.143496439719</v>
      </c>
      <c r="N90">
        <v>20000000000</v>
      </c>
      <c r="O90" s="2">
        <f t="shared" si="19"/>
        <v>1.4101141360611316</v>
      </c>
      <c r="P90" s="2">
        <f t="shared" si="20"/>
        <v>1.0289493140006273E-3</v>
      </c>
      <c r="Q90" s="2">
        <f t="shared" si="13"/>
        <v>7.2969221971973762E-4</v>
      </c>
      <c r="R90">
        <v>120000</v>
      </c>
      <c r="S90">
        <f t="shared" si="14"/>
        <v>217024.22145328717</v>
      </c>
      <c r="T90">
        <f t="shared" si="21"/>
        <v>6910.8459783912858</v>
      </c>
      <c r="U90">
        <f t="shared" si="22"/>
        <v>81304.070334015123</v>
      </c>
      <c r="V90">
        <f t="shared" si="23"/>
        <v>19490163.212541547</v>
      </c>
    </row>
    <row r="91" spans="5:22" x14ac:dyDescent="0.15">
      <c r="E91" s="1">
        <v>43377</v>
      </c>
      <c r="F91">
        <f t="shared" si="15"/>
        <v>28479099330.21917</v>
      </c>
      <c r="G91">
        <f t="shared" si="16"/>
        <v>20664832.423508983</v>
      </c>
      <c r="H91">
        <v>10000000</v>
      </c>
      <c r="I91">
        <v>8.5000000000000006E-2</v>
      </c>
      <c r="J91">
        <f t="shared" si="12"/>
        <v>276816608.99653977</v>
      </c>
      <c r="K91">
        <f t="shared" si="17"/>
        <v>7256.1397338789902</v>
      </c>
      <c r="L91">
        <f t="shared" si="18"/>
        <v>85366.349810341053</v>
      </c>
      <c r="N91">
        <v>20000000000</v>
      </c>
      <c r="O91" s="2">
        <f t="shared" si="19"/>
        <v>1.4239549665109585</v>
      </c>
      <c r="P91" s="2">
        <f t="shared" si="20"/>
        <v>1.0332416211754492E-3</v>
      </c>
      <c r="Q91" s="2">
        <f t="shared" si="13"/>
        <v>7.2561397338789899E-4</v>
      </c>
      <c r="R91">
        <v>120000</v>
      </c>
      <c r="S91">
        <f t="shared" si="14"/>
        <v>217024.22145328717</v>
      </c>
      <c r="T91">
        <f t="shared" si="21"/>
        <v>6919.8773477655377</v>
      </c>
      <c r="U91">
        <f t="shared" si="22"/>
        <v>81410.32173841809</v>
      </c>
      <c r="V91">
        <f t="shared" si="23"/>
        <v>19707187.433994833</v>
      </c>
    </row>
    <row r="92" spans="5:22" x14ac:dyDescent="0.15">
      <c r="E92" s="1">
        <v>43378</v>
      </c>
      <c r="F92">
        <f t="shared" si="15"/>
        <v>28755915939.21571</v>
      </c>
      <c r="G92">
        <f t="shared" si="16"/>
        <v>20750198.773319323</v>
      </c>
      <c r="H92">
        <v>10000000</v>
      </c>
      <c r="I92">
        <v>8.5000000000000006E-2</v>
      </c>
      <c r="J92">
        <f t="shared" si="12"/>
        <v>276816608.99653977</v>
      </c>
      <c r="K92">
        <f t="shared" si="17"/>
        <v>7215.975598614601</v>
      </c>
      <c r="L92">
        <f t="shared" si="18"/>
        <v>84893.830571936473</v>
      </c>
      <c r="N92">
        <v>20000000000</v>
      </c>
      <c r="O92" s="2">
        <f t="shared" si="19"/>
        <v>1.4377957969607855</v>
      </c>
      <c r="P92" s="2">
        <f t="shared" si="20"/>
        <v>1.0375099386659662E-3</v>
      </c>
      <c r="Q92" s="2">
        <f t="shared" si="13"/>
        <v>7.2159755986146007E-4</v>
      </c>
      <c r="R92">
        <v>120000</v>
      </c>
      <c r="S92">
        <f t="shared" si="14"/>
        <v>217024.22145328717</v>
      </c>
      <c r="T92">
        <f t="shared" si="21"/>
        <v>6928.7348375770543</v>
      </c>
      <c r="U92">
        <f t="shared" si="22"/>
        <v>81514.527500906523</v>
      </c>
      <c r="V92">
        <f t="shared" si="23"/>
        <v>19924211.65544812</v>
      </c>
    </row>
    <row r="93" spans="5:22" x14ac:dyDescent="0.15">
      <c r="E93" s="1">
        <v>43379</v>
      </c>
      <c r="F93">
        <f t="shared" si="15"/>
        <v>29032732548.21225</v>
      </c>
      <c r="G93">
        <f t="shared" si="16"/>
        <v>20835092.603891261</v>
      </c>
      <c r="H93">
        <v>10000000</v>
      </c>
      <c r="I93">
        <v>8.5000000000000006E-2</v>
      </c>
      <c r="J93">
        <f t="shared" si="12"/>
        <v>276816608.99653977</v>
      </c>
      <c r="K93">
        <f t="shared" si="17"/>
        <v>7176.4146104029824</v>
      </c>
      <c r="L93">
        <f t="shared" si="18"/>
        <v>84428.407181211558</v>
      </c>
      <c r="N93">
        <v>20000000000</v>
      </c>
      <c r="O93" s="2">
        <f t="shared" si="19"/>
        <v>1.4516366274106125</v>
      </c>
      <c r="P93" s="2">
        <f t="shared" si="20"/>
        <v>1.041754630194563E-3</v>
      </c>
      <c r="Q93" s="2">
        <f t="shared" si="13"/>
        <v>7.1764146104029826E-4</v>
      </c>
      <c r="R93">
        <v>120000</v>
      </c>
      <c r="S93">
        <f t="shared" si="14"/>
        <v>217024.22145328717</v>
      </c>
      <c r="T93">
        <f t="shared" si="21"/>
        <v>6937.4234214621465</v>
      </c>
      <c r="U93">
        <f t="shared" si="22"/>
        <v>81616.74613484877</v>
      </c>
      <c r="V93">
        <f t="shared" si="23"/>
        <v>20141235.876901407</v>
      </c>
    </row>
    <row r="94" spans="5:22" x14ac:dyDescent="0.15">
      <c r="E94" s="1">
        <v>43380</v>
      </c>
      <c r="F94">
        <f t="shared" si="15"/>
        <v>29309549157.20879</v>
      </c>
      <c r="G94">
        <f t="shared" si="16"/>
        <v>20919521.011072472</v>
      </c>
      <c r="H94">
        <v>10000000</v>
      </c>
      <c r="I94">
        <v>8.5000000000000006E-2</v>
      </c>
      <c r="J94">
        <f t="shared" si="12"/>
        <v>276816608.99653977</v>
      </c>
      <c r="K94">
        <f t="shared" si="17"/>
        <v>7137.442100820319</v>
      </c>
      <c r="L94">
        <f t="shared" si="18"/>
        <v>83969.907068474335</v>
      </c>
      <c r="N94">
        <v>20000000000</v>
      </c>
      <c r="O94" s="2">
        <f t="shared" si="19"/>
        <v>1.4654774578604395</v>
      </c>
      <c r="P94" s="2">
        <f t="shared" si="20"/>
        <v>1.0459760505536237E-3</v>
      </c>
      <c r="Q94" s="2">
        <f t="shared" si="13"/>
        <v>7.1374421008203195E-4</v>
      </c>
      <c r="R94">
        <v>120000</v>
      </c>
      <c r="S94">
        <f t="shared" si="14"/>
        <v>217024.22145328717</v>
      </c>
      <c r="T94">
        <f t="shared" si="21"/>
        <v>6945.9478851613476</v>
      </c>
      <c r="U94">
        <f t="shared" si="22"/>
        <v>81717.033943074668</v>
      </c>
      <c r="V94">
        <f t="shared" si="23"/>
        <v>20358260.098354694</v>
      </c>
    </row>
    <row r="95" spans="5:22" x14ac:dyDescent="0.15">
      <c r="E95" s="1">
        <v>43381</v>
      </c>
      <c r="F95">
        <f t="shared" si="15"/>
        <v>29586365766.20533</v>
      </c>
      <c r="G95">
        <f t="shared" si="16"/>
        <v>21003490.918140948</v>
      </c>
      <c r="H95">
        <v>10000000</v>
      </c>
      <c r="I95">
        <v>8.5000000000000006E-2</v>
      </c>
      <c r="J95">
        <f t="shared" si="12"/>
        <v>276816608.99653977</v>
      </c>
      <c r="K95">
        <f t="shared" si="17"/>
        <v>7099.0438920794832</v>
      </c>
      <c r="L95">
        <f t="shared" si="18"/>
        <v>83518.16343622921</v>
      </c>
      <c r="N95">
        <v>20000000000</v>
      </c>
      <c r="O95" s="2">
        <f t="shared" si="19"/>
        <v>1.4793182883102665</v>
      </c>
      <c r="P95" s="2">
        <f t="shared" si="20"/>
        <v>1.0501745459070473E-3</v>
      </c>
      <c r="Q95" s="2">
        <f t="shared" si="13"/>
        <v>7.0990438920794834E-4</v>
      </c>
      <c r="R95">
        <v>120000</v>
      </c>
      <c r="S95">
        <f t="shared" si="14"/>
        <v>217024.22145328717</v>
      </c>
      <c r="T95">
        <f t="shared" si="21"/>
        <v>6954.3128353093816</v>
      </c>
      <c r="U95">
        <f t="shared" si="22"/>
        <v>81815.44512128683</v>
      </c>
      <c r="V95">
        <f t="shared" si="23"/>
        <v>20575284.31980798</v>
      </c>
    </row>
    <row r="96" spans="5:22" x14ac:dyDescent="0.15">
      <c r="E96" s="1">
        <v>43382</v>
      </c>
      <c r="F96">
        <f t="shared" si="15"/>
        <v>29863182375.20187</v>
      </c>
      <c r="G96">
        <f t="shared" si="16"/>
        <v>21087009.081577178</v>
      </c>
      <c r="H96">
        <v>10000000</v>
      </c>
      <c r="I96">
        <v>8.5000000000000006E-2</v>
      </c>
      <c r="J96">
        <f t="shared" si="12"/>
        <v>276816608.99653977</v>
      </c>
      <c r="K96">
        <f t="shared" si="17"/>
        <v>7061.2062762231426</v>
      </c>
      <c r="L96">
        <f t="shared" si="18"/>
        <v>83073.015014389908</v>
      </c>
      <c r="N96">
        <v>20000000000</v>
      </c>
      <c r="O96" s="2">
        <f t="shared" si="19"/>
        <v>1.4931591187600934</v>
      </c>
      <c r="P96" s="2">
        <f t="shared" si="20"/>
        <v>1.0543504540788588E-3</v>
      </c>
      <c r="Q96" s="2">
        <f t="shared" si="13"/>
        <v>7.0612062762231422E-4</v>
      </c>
      <c r="R96">
        <v>120000</v>
      </c>
      <c r="S96">
        <f t="shared" si="14"/>
        <v>217024.22145328717</v>
      </c>
      <c r="T96">
        <f t="shared" si="21"/>
        <v>6962.5227077362733</v>
      </c>
      <c r="U96">
        <f t="shared" si="22"/>
        <v>81912.031855720852</v>
      </c>
      <c r="V96">
        <f t="shared" si="23"/>
        <v>20792308.541261267</v>
      </c>
    </row>
    <row r="97" spans="5:22" x14ac:dyDescent="0.15">
      <c r="E97" s="1">
        <v>43383</v>
      </c>
      <c r="F97">
        <f t="shared" si="15"/>
        <v>30139998984.19841</v>
      </c>
      <c r="G97">
        <f t="shared" si="16"/>
        <v>21170082.096591569</v>
      </c>
      <c r="H97">
        <v>10000000</v>
      </c>
      <c r="I97">
        <v>8.5000000000000006E-2</v>
      </c>
      <c r="J97">
        <f t="shared" si="12"/>
        <v>276816608.99653977</v>
      </c>
      <c r="K97">
        <f t="shared" si="17"/>
        <v>7023.91599538224</v>
      </c>
      <c r="L97">
        <f t="shared" si="18"/>
        <v>82634.30582802635</v>
      </c>
      <c r="N97">
        <v>20000000000</v>
      </c>
      <c r="O97" s="2">
        <f t="shared" si="19"/>
        <v>1.5069999492099204</v>
      </c>
      <c r="P97" s="2">
        <f t="shared" si="20"/>
        <v>1.0585041048295784E-3</v>
      </c>
      <c r="Q97" s="2">
        <f t="shared" si="13"/>
        <v>7.023915995382241E-4</v>
      </c>
      <c r="R97">
        <v>120000</v>
      </c>
      <c r="S97">
        <f t="shared" si="14"/>
        <v>217024.22145328717</v>
      </c>
      <c r="T97">
        <f t="shared" si="21"/>
        <v>6970.5817753110014</v>
      </c>
      <c r="U97">
        <f t="shared" si="22"/>
        <v>82006.844415423533</v>
      </c>
      <c r="V97">
        <f t="shared" si="23"/>
        <v>21009332.762714554</v>
      </c>
    </row>
    <row r="98" spans="5:22" x14ac:dyDescent="0.15">
      <c r="E98" s="1">
        <v>43384</v>
      </c>
      <c r="F98">
        <f t="shared" si="15"/>
        <v>30416815593.19495</v>
      </c>
      <c r="G98">
        <f t="shared" si="16"/>
        <v>21252716.402419597</v>
      </c>
      <c r="H98">
        <v>10000000</v>
      </c>
      <c r="I98">
        <v>8.5000000000000006E-2</v>
      </c>
      <c r="J98">
        <f t="shared" si="12"/>
        <v>276816608.99653977</v>
      </c>
      <c r="K98">
        <f t="shared" si="17"/>
        <v>6987.1602230361004</v>
      </c>
      <c r="L98">
        <f t="shared" si="18"/>
        <v>82201.884976895293</v>
      </c>
      <c r="N98">
        <v>20000000000</v>
      </c>
      <c r="O98" s="2">
        <f t="shared" si="19"/>
        <v>1.5208407796597474</v>
      </c>
      <c r="P98" s="2">
        <f t="shared" si="20"/>
        <v>1.06263582012098E-3</v>
      </c>
      <c r="Q98" s="2">
        <f t="shared" si="13"/>
        <v>6.9871602230361007E-4</v>
      </c>
      <c r="R98">
        <v>120000</v>
      </c>
      <c r="S98">
        <f t="shared" si="14"/>
        <v>217024.22145328717</v>
      </c>
      <c r="T98">
        <f t="shared" si="21"/>
        <v>6978.4941553568615</v>
      </c>
      <c r="U98">
        <f t="shared" si="22"/>
        <v>82099.931239492478</v>
      </c>
      <c r="V98">
        <f t="shared" si="23"/>
        <v>21226356.98416784</v>
      </c>
    </row>
    <row r="99" spans="5:22" x14ac:dyDescent="0.15">
      <c r="E99" s="1">
        <v>43385</v>
      </c>
      <c r="F99">
        <f t="shared" si="15"/>
        <v>30693632202.19149</v>
      </c>
      <c r="G99">
        <f t="shared" si="16"/>
        <v>21334918.287396491</v>
      </c>
      <c r="H99">
        <v>10000000</v>
      </c>
      <c r="I99">
        <v>8.5000000000000006E-2</v>
      </c>
      <c r="J99">
        <f t="shared" si="12"/>
        <v>276816608.99653977</v>
      </c>
      <c r="K99">
        <f t="shared" si="17"/>
        <v>6950.9265462147559</v>
      </c>
      <c r="L99">
        <f t="shared" si="18"/>
        <v>81775.606426055951</v>
      </c>
      <c r="N99">
        <v>20000000000</v>
      </c>
      <c r="O99" s="2">
        <f t="shared" si="19"/>
        <v>1.5346816101095746</v>
      </c>
      <c r="P99" s="2">
        <f t="shared" si="20"/>
        <v>1.0667459143698245E-3</v>
      </c>
      <c r="Q99" s="2">
        <f t="shared" si="13"/>
        <v>6.9509265462147553E-4</v>
      </c>
      <c r="R99">
        <v>120000</v>
      </c>
      <c r="S99">
        <f t="shared" si="14"/>
        <v>217024.22145328717</v>
      </c>
      <c r="T99">
        <f t="shared" si="21"/>
        <v>6986.2638166655606</v>
      </c>
      <c r="U99">
        <f t="shared" si="22"/>
        <v>82191.33901959483</v>
      </c>
      <c r="V99">
        <f t="shared" si="23"/>
        <v>21443381.205621127</v>
      </c>
    </row>
    <row r="100" spans="5:22" x14ac:dyDescent="0.15">
      <c r="E100" s="1">
        <v>43386</v>
      </c>
      <c r="F100">
        <f t="shared" si="15"/>
        <v>30970448811.18803</v>
      </c>
      <c r="G100">
        <f t="shared" si="16"/>
        <v>21416693.893822547</v>
      </c>
      <c r="H100">
        <v>10000000</v>
      </c>
      <c r="I100">
        <v>8.5000000000000006E-2</v>
      </c>
      <c r="J100">
        <f t="shared" si="12"/>
        <v>276816608.99653977</v>
      </c>
      <c r="K100">
        <f t="shared" si="17"/>
        <v>6915.2029485881385</v>
      </c>
      <c r="L100">
        <f t="shared" si="18"/>
        <v>81355.328806919264</v>
      </c>
      <c r="N100">
        <v>20000000000</v>
      </c>
      <c r="O100" s="2">
        <f t="shared" si="19"/>
        <v>1.5485224405594016</v>
      </c>
      <c r="P100" s="2">
        <f t="shared" si="20"/>
        <v>1.0708346946911274E-3</v>
      </c>
      <c r="Q100" s="2">
        <f t="shared" si="13"/>
        <v>6.9152029485881384E-4</v>
      </c>
      <c r="R100">
        <v>120000</v>
      </c>
      <c r="S100">
        <f t="shared" si="14"/>
        <v>217024.22145328717</v>
      </c>
      <c r="T100">
        <f t="shared" si="21"/>
        <v>6993.8945861351622</v>
      </c>
      <c r="U100">
        <f t="shared" si="22"/>
        <v>82281.11277806072</v>
      </c>
      <c r="V100">
        <f t="shared" si="23"/>
        <v>21660405.427074414</v>
      </c>
    </row>
    <row r="101" spans="5:22" x14ac:dyDescent="0.15">
      <c r="E101" s="1">
        <v>43387</v>
      </c>
      <c r="F101">
        <f t="shared" si="15"/>
        <v>31247265420.18457</v>
      </c>
      <c r="G101">
        <f t="shared" si="16"/>
        <v>21498049.222629465</v>
      </c>
      <c r="H101">
        <v>10000000</v>
      </c>
      <c r="I101">
        <v>8.5000000000000006E-2</v>
      </c>
      <c r="J101">
        <f t="shared" si="12"/>
        <v>276816608.99653977</v>
      </c>
      <c r="K101">
        <f t="shared" si="17"/>
        <v>6879.9777943904573</v>
      </c>
      <c r="L101">
        <f t="shared" si="18"/>
        <v>80940.91522812302</v>
      </c>
      <c r="N101">
        <v>20000000000</v>
      </c>
      <c r="O101" s="2">
        <f t="shared" si="19"/>
        <v>1.5623632710092286</v>
      </c>
      <c r="P101" s="2">
        <f t="shared" si="20"/>
        <v>1.0749024611314733E-3</v>
      </c>
      <c r="Q101" s="2">
        <f t="shared" si="13"/>
        <v>6.8799777943904573E-4</v>
      </c>
      <c r="R101">
        <v>120000</v>
      </c>
      <c r="S101">
        <f t="shared" si="14"/>
        <v>217024.22145328717</v>
      </c>
      <c r="T101">
        <f t="shared" si="21"/>
        <v>7001.3901550551982</v>
      </c>
      <c r="U101">
        <f t="shared" si="22"/>
        <v>82369.295941825854</v>
      </c>
      <c r="V101">
        <f t="shared" si="23"/>
        <v>21877429.6485277</v>
      </c>
    </row>
    <row r="102" spans="5:22" x14ac:dyDescent="0.15">
      <c r="E102" s="1">
        <v>43388</v>
      </c>
      <c r="F102">
        <f t="shared" si="15"/>
        <v>31524082029.18111</v>
      </c>
      <c r="G102">
        <f t="shared" si="16"/>
        <v>21578990.13785759</v>
      </c>
      <c r="H102">
        <v>10000000</v>
      </c>
      <c r="I102">
        <v>8.5000000000000006E-2</v>
      </c>
      <c r="J102">
        <f t="shared" si="12"/>
        <v>276816608.99653977</v>
      </c>
      <c r="K102">
        <f t="shared" si="17"/>
        <v>6845.2398131315676</v>
      </c>
      <c r="L102">
        <f t="shared" si="18"/>
        <v>80532.233095665491</v>
      </c>
      <c r="N102">
        <v>20000000000</v>
      </c>
      <c r="O102" s="2">
        <f t="shared" si="19"/>
        <v>1.5762041014590555</v>
      </c>
      <c r="P102" s="2">
        <f t="shared" si="20"/>
        <v>1.0789495068928795E-3</v>
      </c>
      <c r="Q102" s="2">
        <f t="shared" si="13"/>
        <v>6.8452398131315674E-4</v>
      </c>
      <c r="R102">
        <v>120000</v>
      </c>
      <c r="S102">
        <f t="shared" si="14"/>
        <v>217024.22145328717</v>
      </c>
      <c r="T102">
        <f t="shared" si="21"/>
        <v>7008.754085060642</v>
      </c>
      <c r="U102">
        <f t="shared" si="22"/>
        <v>82455.930412478134</v>
      </c>
      <c r="V102">
        <f t="shared" si="23"/>
        <v>22094453.869980987</v>
      </c>
    </row>
    <row r="103" spans="5:22" x14ac:dyDescent="0.15">
      <c r="E103" s="1">
        <v>43389</v>
      </c>
      <c r="F103">
        <f t="shared" si="15"/>
        <v>31800898638.17765</v>
      </c>
      <c r="G103">
        <f t="shared" si="16"/>
        <v>21659522.370953254</v>
      </c>
      <c r="H103">
        <v>10000000</v>
      </c>
      <c r="I103">
        <v>8.5000000000000006E-2</v>
      </c>
      <c r="J103">
        <f t="shared" si="12"/>
        <v>276816608.99653977</v>
      </c>
      <c r="K103">
        <f t="shared" si="17"/>
        <v>6810.9780850502566</v>
      </c>
      <c r="L103">
        <f t="shared" si="18"/>
        <v>80129.153941767712</v>
      </c>
      <c r="N103">
        <v>20000000000</v>
      </c>
      <c r="O103" s="2">
        <f t="shared" si="19"/>
        <v>1.5900449319088825</v>
      </c>
      <c r="P103" s="2">
        <f t="shared" si="20"/>
        <v>1.0829761185476628E-3</v>
      </c>
      <c r="Q103" s="2">
        <f t="shared" si="13"/>
        <v>6.8109780850502571E-4</v>
      </c>
      <c r="R103">
        <v>120000</v>
      </c>
      <c r="S103">
        <f t="shared" si="14"/>
        <v>217024.22145328717</v>
      </c>
      <c r="T103">
        <f t="shared" si="21"/>
        <v>7015.9898137749078</v>
      </c>
      <c r="U103">
        <f t="shared" si="22"/>
        <v>82541.056632645967</v>
      </c>
      <c r="V103">
        <f t="shared" si="23"/>
        <v>22311478.091434274</v>
      </c>
    </row>
    <row r="104" spans="5:22" x14ac:dyDescent="0.15">
      <c r="E104" s="1">
        <v>43390</v>
      </c>
      <c r="F104">
        <f t="shared" si="15"/>
        <v>32077715247.174191</v>
      </c>
      <c r="G104">
        <f t="shared" si="16"/>
        <v>21739651.524895024</v>
      </c>
      <c r="H104">
        <v>10000000</v>
      </c>
      <c r="I104">
        <v>8.5000000000000006E-2</v>
      </c>
      <c r="J104">
        <f t="shared" si="12"/>
        <v>276816608.99653977</v>
      </c>
      <c r="K104">
        <f t="shared" si="17"/>
        <v>6777.1820272673967</v>
      </c>
      <c r="L104">
        <f t="shared" si="18"/>
        <v>79731.553261969369</v>
      </c>
      <c r="N104">
        <v>20000000000</v>
      </c>
      <c r="O104" s="2">
        <f t="shared" si="19"/>
        <v>1.6038857623587095</v>
      </c>
      <c r="P104" s="2">
        <f t="shared" si="20"/>
        <v>1.0869825762447511E-3</v>
      </c>
      <c r="Q104" s="2">
        <f t="shared" si="13"/>
        <v>6.7771820272673959E-4</v>
      </c>
      <c r="R104">
        <v>120000</v>
      </c>
      <c r="S104">
        <f t="shared" si="14"/>
        <v>217024.22145328717</v>
      </c>
      <c r="T104">
        <f t="shared" si="21"/>
        <v>7023.1006601606878</v>
      </c>
      <c r="U104">
        <f t="shared" si="22"/>
        <v>82624.713648949255</v>
      </c>
      <c r="V104">
        <f t="shared" si="23"/>
        <v>22528502.312887561</v>
      </c>
    </row>
    <row r="105" spans="5:22" x14ac:dyDescent="0.15">
      <c r="E105" s="1">
        <v>43391</v>
      </c>
      <c r="F105">
        <f t="shared" si="15"/>
        <v>32354531856.170731</v>
      </c>
      <c r="G105">
        <f t="shared" si="16"/>
        <v>21819383.078156993</v>
      </c>
      <c r="H105">
        <v>10000000</v>
      </c>
      <c r="I105">
        <v>8.5000000000000006E-2</v>
      </c>
      <c r="J105">
        <f t="shared" si="12"/>
        <v>276816608.99653977</v>
      </c>
      <c r="K105">
        <f t="shared" si="17"/>
        <v>6743.8413805995315</v>
      </c>
      <c r="L105">
        <f t="shared" si="18"/>
        <v>79339.310359994488</v>
      </c>
      <c r="N105">
        <v>20000000000</v>
      </c>
      <c r="O105" s="2">
        <f t="shared" si="19"/>
        <v>1.6177265928085365</v>
      </c>
      <c r="P105" s="2">
        <f t="shared" si="20"/>
        <v>1.0909691539078496E-3</v>
      </c>
      <c r="Q105" s="2">
        <f t="shared" si="13"/>
        <v>6.743841380599531E-4</v>
      </c>
      <c r="R105">
        <v>120000</v>
      </c>
      <c r="S105">
        <f t="shared" si="14"/>
        <v>217024.22145328717</v>
      </c>
      <c r="T105">
        <f t="shared" si="21"/>
        <v>7030.0898295960878</v>
      </c>
      <c r="U105">
        <f t="shared" si="22"/>
        <v>82706.939171718681</v>
      </c>
      <c r="V105">
        <f t="shared" si="23"/>
        <v>22745526.534340847</v>
      </c>
    </row>
    <row r="106" spans="5:22" x14ac:dyDescent="0.15">
      <c r="E106" s="1">
        <v>43392</v>
      </c>
      <c r="F106">
        <f t="shared" si="15"/>
        <v>32631348465.167271</v>
      </c>
      <c r="G106">
        <f t="shared" si="16"/>
        <v>21898722.388516989</v>
      </c>
      <c r="H106">
        <v>10000000</v>
      </c>
      <c r="I106">
        <v>8.5000000000000006E-2</v>
      </c>
      <c r="J106">
        <f t="shared" si="12"/>
        <v>276816608.99653977</v>
      </c>
      <c r="K106">
        <f t="shared" si="17"/>
        <v>6710.9461969961321</v>
      </c>
      <c r="L106">
        <f t="shared" si="18"/>
        <v>78952.308199954496</v>
      </c>
      <c r="N106">
        <v>20000000000</v>
      </c>
      <c r="O106" s="2">
        <f t="shared" si="19"/>
        <v>1.6315674232583635</v>
      </c>
      <c r="P106" s="2">
        <f t="shared" si="20"/>
        <v>1.0949361194258493E-3</v>
      </c>
      <c r="Q106" s="2">
        <f t="shared" si="13"/>
        <v>6.7109461969961325E-4</v>
      </c>
      <c r="R106">
        <v>120000</v>
      </c>
      <c r="S106">
        <f t="shared" si="14"/>
        <v>217024.22145328717</v>
      </c>
      <c r="T106">
        <f t="shared" si="21"/>
        <v>7036.960418692408</v>
      </c>
      <c r="U106">
        <f t="shared" si="22"/>
        <v>82787.769631675386</v>
      </c>
      <c r="V106">
        <f t="shared" si="23"/>
        <v>22962550.755794134</v>
      </c>
    </row>
    <row r="107" spans="5:22" x14ac:dyDescent="0.15">
      <c r="E107" s="1">
        <v>43393</v>
      </c>
      <c r="F107">
        <f t="shared" si="15"/>
        <v>32908165074.163811</v>
      </c>
      <c r="G107">
        <f t="shared" si="16"/>
        <v>21977674.696716942</v>
      </c>
      <c r="H107">
        <v>10000000</v>
      </c>
      <c r="I107">
        <v>8.5000000000000006E-2</v>
      </c>
      <c r="J107">
        <f t="shared" si="12"/>
        <v>276816608.99653977</v>
      </c>
      <c r="K107">
        <f t="shared" si="17"/>
        <v>6678.4868275659665</v>
      </c>
      <c r="L107">
        <f t="shared" si="18"/>
        <v>78570.433265481959</v>
      </c>
      <c r="N107">
        <v>20000000000</v>
      </c>
      <c r="O107" s="2">
        <f t="shared" si="19"/>
        <v>1.6454082537081904</v>
      </c>
      <c r="P107" s="2">
        <f t="shared" si="20"/>
        <v>1.0988837348358471E-3</v>
      </c>
      <c r="Q107" s="2">
        <f t="shared" si="13"/>
        <v>6.6784868275659667E-4</v>
      </c>
      <c r="R107">
        <v>120000</v>
      </c>
      <c r="S107">
        <f t="shared" si="14"/>
        <v>217024.22145328717</v>
      </c>
      <c r="T107">
        <f t="shared" si="21"/>
        <v>7043.7154198687604</v>
      </c>
      <c r="U107">
        <f t="shared" si="22"/>
        <v>82867.240233750112</v>
      </c>
      <c r="V107">
        <f t="shared" si="23"/>
        <v>23179574.977247421</v>
      </c>
    </row>
    <row r="108" spans="5:22" x14ac:dyDescent="0.15">
      <c r="E108" s="1">
        <v>43394</v>
      </c>
      <c r="F108">
        <f t="shared" si="15"/>
        <v>33184981683.160351</v>
      </c>
      <c r="G108">
        <f t="shared" si="16"/>
        <v>22056245.129982423</v>
      </c>
      <c r="H108">
        <v>10000000</v>
      </c>
      <c r="I108">
        <v>8.5000000000000006E-2</v>
      </c>
      <c r="J108">
        <f t="shared" si="12"/>
        <v>276816608.99653977</v>
      </c>
      <c r="K108">
        <f t="shared" si="17"/>
        <v>6646.4539111603053</v>
      </c>
      <c r="L108">
        <f t="shared" si="18"/>
        <v>78193.575425415358</v>
      </c>
      <c r="N108">
        <v>20000000000</v>
      </c>
      <c r="O108" s="2">
        <f t="shared" si="19"/>
        <v>1.6592490841580176</v>
      </c>
      <c r="P108" s="2">
        <f t="shared" si="20"/>
        <v>1.1028122564991211E-3</v>
      </c>
      <c r="Q108" s="2">
        <f t="shared" si="13"/>
        <v>6.6464539111603057E-4</v>
      </c>
      <c r="R108">
        <v>120000</v>
      </c>
      <c r="S108">
        <f t="shared" si="14"/>
        <v>217024.22145328717</v>
      </c>
      <c r="T108">
        <f t="shared" si="21"/>
        <v>7050.3577256977251</v>
      </c>
      <c r="U108">
        <f t="shared" si="22"/>
        <v>82945.385008208526</v>
      </c>
      <c r="V108">
        <f t="shared" si="23"/>
        <v>23396599.198700707</v>
      </c>
    </row>
    <row r="109" spans="5:22" x14ac:dyDescent="0.15">
      <c r="E109" s="1">
        <v>43395</v>
      </c>
      <c r="F109">
        <f t="shared" si="15"/>
        <v>33461798292.156891</v>
      </c>
      <c r="G109">
        <f t="shared" si="16"/>
        <v>22134438.705407839</v>
      </c>
      <c r="H109">
        <v>10000000</v>
      </c>
      <c r="I109">
        <v>8.5000000000000006E-2</v>
      </c>
      <c r="J109">
        <f t="shared" si="12"/>
        <v>276816608.99653977</v>
      </c>
      <c r="K109">
        <f t="shared" si="17"/>
        <v>6614.8383634826732</v>
      </c>
      <c r="L109">
        <f t="shared" si="18"/>
        <v>77821.627805678509</v>
      </c>
      <c r="N109">
        <v>20000000000</v>
      </c>
      <c r="O109" s="2">
        <f t="shared" si="19"/>
        <v>1.6730899146078446</v>
      </c>
      <c r="P109" s="2">
        <f t="shared" si="20"/>
        <v>1.1067219352703919E-3</v>
      </c>
      <c r="Q109" s="2">
        <f t="shared" si="13"/>
        <v>6.6148383634826726E-4</v>
      </c>
      <c r="R109">
        <v>120000</v>
      </c>
      <c r="S109">
        <f t="shared" si="14"/>
        <v>217024.22145328717</v>
      </c>
      <c r="T109">
        <f t="shared" si="21"/>
        <v>7056.8901330353156</v>
      </c>
      <c r="U109">
        <f t="shared" si="22"/>
        <v>83022.236859238998</v>
      </c>
      <c r="V109">
        <f t="shared" si="23"/>
        <v>23613623.420153994</v>
      </c>
    </row>
    <row r="110" spans="5:22" x14ac:dyDescent="0.15">
      <c r="E110" s="1">
        <v>43396</v>
      </c>
      <c r="F110">
        <f t="shared" si="15"/>
        <v>33738614901.153431</v>
      </c>
      <c r="G110">
        <f t="shared" si="16"/>
        <v>22212260.333213519</v>
      </c>
      <c r="H110">
        <v>10000000</v>
      </c>
      <c r="I110">
        <v>8.5000000000000006E-2</v>
      </c>
      <c r="J110">
        <f t="shared" si="12"/>
        <v>276816608.99653977</v>
      </c>
      <c r="K110">
        <f t="shared" si="17"/>
        <v>6583.6313666967226</v>
      </c>
      <c r="L110">
        <f t="shared" si="18"/>
        <v>77454.486667020261</v>
      </c>
      <c r="N110">
        <v>20000000000</v>
      </c>
      <c r="O110" s="2">
        <f t="shared" si="19"/>
        <v>1.6869307450576716</v>
      </c>
      <c r="P110" s="2">
        <f t="shared" si="20"/>
        <v>1.110613016660676E-3</v>
      </c>
      <c r="Q110" s="2">
        <f t="shared" si="13"/>
        <v>6.5836313666967235E-4</v>
      </c>
      <c r="R110">
        <v>120000</v>
      </c>
      <c r="S110">
        <f t="shared" si="14"/>
        <v>217024.22145328717</v>
      </c>
      <c r="T110">
        <f t="shared" si="21"/>
        <v>7063.3153469476238</v>
      </c>
      <c r="U110">
        <f t="shared" si="22"/>
        <v>83097.827611148503</v>
      </c>
      <c r="V110">
        <f t="shared" si="23"/>
        <v>23830647.641607281</v>
      </c>
    </row>
    <row r="111" spans="5:22" x14ac:dyDescent="0.15">
      <c r="E111" s="1">
        <v>43397</v>
      </c>
      <c r="F111">
        <f t="shared" si="15"/>
        <v>34015431510.149971</v>
      </c>
      <c r="G111">
        <f t="shared" si="16"/>
        <v>22289714.819880541</v>
      </c>
      <c r="H111">
        <v>10000000</v>
      </c>
      <c r="I111">
        <v>8.5000000000000006E-2</v>
      </c>
      <c r="J111">
        <f t="shared" si="12"/>
        <v>276816608.99653977</v>
      </c>
      <c r="K111">
        <f t="shared" si="17"/>
        <v>6552.8243595056092</v>
      </c>
      <c r="L111">
        <f t="shared" si="18"/>
        <v>77092.051288301285</v>
      </c>
      <c r="N111">
        <v>20000000000</v>
      </c>
      <c r="O111" s="2">
        <f t="shared" si="19"/>
        <v>1.7007715755074986</v>
      </c>
      <c r="P111" s="2">
        <f t="shared" si="20"/>
        <v>1.1144857409940271E-3</v>
      </c>
      <c r="Q111" s="2">
        <f t="shared" si="13"/>
        <v>6.55282435950561E-4</v>
      </c>
      <c r="R111">
        <v>120000</v>
      </c>
      <c r="S111">
        <f t="shared" si="14"/>
        <v>217024.22145328717</v>
      </c>
      <c r="T111">
        <f t="shared" si="21"/>
        <v>7069.6359844457384</v>
      </c>
      <c r="U111">
        <f t="shared" si="22"/>
        <v>83172.188052302794</v>
      </c>
      <c r="V111">
        <f t="shared" si="23"/>
        <v>24047671.863060568</v>
      </c>
    </row>
    <row r="112" spans="5:22" x14ac:dyDescent="0.15">
      <c r="E112" s="1">
        <v>43398</v>
      </c>
      <c r="F112">
        <f t="shared" si="15"/>
        <v>34292248119.146511</v>
      </c>
      <c r="G112">
        <f t="shared" si="16"/>
        <v>22366806.871168844</v>
      </c>
      <c r="H112">
        <v>10000000</v>
      </c>
      <c r="I112">
        <v>8.5000000000000006E-2</v>
      </c>
      <c r="J112">
        <f t="shared" si="12"/>
        <v>276816608.99653977</v>
      </c>
      <c r="K112">
        <f t="shared" si="17"/>
        <v>6522.4090276778052</v>
      </c>
      <c r="L112">
        <f t="shared" si="18"/>
        <v>76734.223855032993</v>
      </c>
      <c r="N112">
        <v>20000000000</v>
      </c>
      <c r="O112" s="2">
        <f t="shared" si="19"/>
        <v>1.7146124059573256</v>
      </c>
      <c r="P112" s="2">
        <f t="shared" si="20"/>
        <v>1.1183403435584421E-3</v>
      </c>
      <c r="Q112" s="2">
        <f t="shared" si="13"/>
        <v>6.5224090276778056E-4</v>
      </c>
      <c r="R112">
        <v>120000</v>
      </c>
      <c r="S112">
        <f t="shared" si="14"/>
        <v>217024.22145328717</v>
      </c>
      <c r="T112">
        <f t="shared" si="21"/>
        <v>7075.8545780397708</v>
      </c>
      <c r="U112">
        <f t="shared" si="22"/>
        <v>83245.347976938472</v>
      </c>
      <c r="V112">
        <f t="shared" si="23"/>
        <v>24264696.084513854</v>
      </c>
    </row>
    <row r="113" spans="5:22" x14ac:dyDescent="0.15">
      <c r="E113" s="1">
        <v>43399</v>
      </c>
      <c r="F113">
        <f t="shared" si="15"/>
        <v>34569064728.143051</v>
      </c>
      <c r="G113">
        <f t="shared" si="16"/>
        <v>22443541.095023878</v>
      </c>
      <c r="H113">
        <v>10000000</v>
      </c>
      <c r="I113">
        <v>8.5000000000000006E-2</v>
      </c>
      <c r="J113">
        <f t="shared" si="12"/>
        <v>276816608.99653977</v>
      </c>
      <c r="K113">
        <f t="shared" si="17"/>
        <v>6492.3772949958775</v>
      </c>
      <c r="L113">
        <f t="shared" si="18"/>
        <v>76380.909352892675</v>
      </c>
      <c r="N113">
        <v>20000000000</v>
      </c>
      <c r="O113" s="2">
        <f t="shared" si="19"/>
        <v>1.7284532364071525</v>
      </c>
      <c r="P113" s="2">
        <f t="shared" si="20"/>
        <v>1.1221770547511938E-3</v>
      </c>
      <c r="Q113" s="2">
        <f t="shared" si="13"/>
        <v>6.4923772949958779E-4</v>
      </c>
      <c r="R113">
        <v>120000</v>
      </c>
      <c r="S113">
        <f t="shared" si="14"/>
        <v>217024.22145328717</v>
      </c>
      <c r="T113">
        <f t="shared" si="21"/>
        <v>7081.9735791221183</v>
      </c>
      <c r="U113">
        <f t="shared" si="22"/>
        <v>83317.336224966086</v>
      </c>
      <c r="V113">
        <f t="shared" si="23"/>
        <v>24481720.305967141</v>
      </c>
    </row>
    <row r="114" spans="5:22" x14ac:dyDescent="0.15">
      <c r="E114" s="1">
        <v>43400</v>
      </c>
      <c r="F114">
        <f t="shared" si="15"/>
        <v>34845881337.139587</v>
      </c>
      <c r="G114">
        <f t="shared" si="16"/>
        <v>22519922.004376769</v>
      </c>
      <c r="H114">
        <v>10000000</v>
      </c>
      <c r="I114">
        <v>8.5000000000000006E-2</v>
      </c>
      <c r="J114">
        <f t="shared" si="12"/>
        <v>276816608.99653977</v>
      </c>
      <c r="K114">
        <f t="shared" si="17"/>
        <v>6462.7213146061222</v>
      </c>
      <c r="L114">
        <f t="shared" si="18"/>
        <v>76032.015465954377</v>
      </c>
      <c r="N114">
        <v>20000000000</v>
      </c>
      <c r="O114" s="2">
        <f t="shared" si="19"/>
        <v>1.7422940668569793</v>
      </c>
      <c r="P114" s="2">
        <f t="shared" si="20"/>
        <v>1.1259961002188384E-3</v>
      </c>
      <c r="Q114" s="2">
        <f t="shared" si="13"/>
        <v>6.4627213146061218E-4</v>
      </c>
      <c r="R114">
        <v>120000</v>
      </c>
      <c r="S114">
        <f t="shared" si="14"/>
        <v>217024.22145328717</v>
      </c>
      <c r="T114">
        <f t="shared" si="21"/>
        <v>7087.9953611894753</v>
      </c>
      <c r="U114">
        <f t="shared" si="22"/>
        <v>83388.180719876167</v>
      </c>
      <c r="V114">
        <f t="shared" si="23"/>
        <v>24698744.527420428</v>
      </c>
    </row>
    <row r="115" spans="5:22" x14ac:dyDescent="0.15">
      <c r="E115" s="1">
        <v>43401</v>
      </c>
      <c r="F115">
        <f t="shared" si="15"/>
        <v>35122697946.136124</v>
      </c>
      <c r="G115">
        <f t="shared" si="16"/>
        <v>22595954.019842725</v>
      </c>
      <c r="H115">
        <v>10000000</v>
      </c>
      <c r="I115">
        <v>8.5000000000000006E-2</v>
      </c>
      <c r="J115">
        <f t="shared" si="12"/>
        <v>276816608.99653977</v>
      </c>
      <c r="K115">
        <f t="shared" si="17"/>
        <v>6433.4334607482861</v>
      </c>
      <c r="L115">
        <f t="shared" si="18"/>
        <v>75687.452479391592</v>
      </c>
      <c r="N115">
        <v>20000000000</v>
      </c>
      <c r="O115" s="2">
        <f t="shared" si="19"/>
        <v>1.7561348973068063</v>
      </c>
      <c r="P115" s="2">
        <f t="shared" si="20"/>
        <v>1.1297977009921362E-3</v>
      </c>
      <c r="Q115" s="2">
        <f t="shared" si="13"/>
        <v>6.4334334607482862E-4</v>
      </c>
      <c r="R115">
        <v>120000</v>
      </c>
      <c r="S115">
        <f t="shared" si="14"/>
        <v>217024.22145328717</v>
      </c>
      <c r="T115">
        <f t="shared" si="21"/>
        <v>7093.922222912468</v>
      </c>
      <c r="U115">
        <f t="shared" si="22"/>
        <v>83457.908504852559</v>
      </c>
      <c r="V115">
        <f t="shared" si="23"/>
        <v>24915768.748873714</v>
      </c>
    </row>
    <row r="116" spans="5:22" x14ac:dyDescent="0.15">
      <c r="E116" s="1">
        <v>43402</v>
      </c>
      <c r="F116">
        <f t="shared" si="15"/>
        <v>35399514555.13266</v>
      </c>
      <c r="G116">
        <f t="shared" si="16"/>
        <v>22671641.472322118</v>
      </c>
      <c r="H116">
        <v>10000000</v>
      </c>
      <c r="I116">
        <v>8.5000000000000006E-2</v>
      </c>
      <c r="J116">
        <f t="shared" si="12"/>
        <v>276816608.99653977</v>
      </c>
      <c r="K116">
        <f t="shared" si="17"/>
        <v>6404.5063208458332</v>
      </c>
      <c r="L116">
        <f t="shared" si="18"/>
        <v>75347.133186421561</v>
      </c>
      <c r="N116">
        <v>20000000000</v>
      </c>
      <c r="O116" s="2">
        <f t="shared" si="19"/>
        <v>1.769975727756633</v>
      </c>
      <c r="P116" s="2">
        <f t="shared" si="20"/>
        <v>1.1335820736161058E-3</v>
      </c>
      <c r="Q116" s="2">
        <f t="shared" si="13"/>
        <v>6.4045063208458322E-4</v>
      </c>
      <c r="R116">
        <v>120000</v>
      </c>
      <c r="S116">
        <f t="shared" si="14"/>
        <v>217024.22145328717</v>
      </c>
      <c r="T116">
        <f t="shared" si="21"/>
        <v>7099.7563910612835</v>
      </c>
      <c r="U116">
        <f t="shared" si="22"/>
        <v>83526.545777191568</v>
      </c>
      <c r="V116">
        <f t="shared" si="23"/>
        <v>25132792.970327001</v>
      </c>
    </row>
    <row r="117" spans="5:22" x14ac:dyDescent="0.15">
      <c r="E117" s="1">
        <v>43403</v>
      </c>
      <c r="F117">
        <f t="shared" si="15"/>
        <v>35676331164.129196</v>
      </c>
      <c r="G117">
        <f t="shared" si="16"/>
        <v>22746988.60550854</v>
      </c>
      <c r="H117">
        <v>10000000</v>
      </c>
      <c r="I117">
        <v>8.5000000000000006E-2</v>
      </c>
      <c r="J117">
        <f t="shared" si="12"/>
        <v>276816608.99653977</v>
      </c>
      <c r="K117">
        <f t="shared" si="17"/>
        <v>6375.9326879383616</v>
      </c>
      <c r="L117">
        <f t="shared" si="18"/>
        <v>75010.972799274838</v>
      </c>
      <c r="N117">
        <v>20000000000</v>
      </c>
      <c r="O117" s="2">
        <f t="shared" si="19"/>
        <v>1.7838165582064598</v>
      </c>
      <c r="P117" s="2">
        <f t="shared" si="20"/>
        <v>1.137349430275427E-3</v>
      </c>
      <c r="Q117" s="2">
        <f t="shared" si="13"/>
        <v>6.3759326879383614E-4</v>
      </c>
      <c r="R117">
        <v>120000</v>
      </c>
      <c r="S117">
        <f t="shared" si="14"/>
        <v>217024.22145328717</v>
      </c>
      <c r="T117">
        <f t="shared" si="21"/>
        <v>7105.500023295077</v>
      </c>
      <c r="U117">
        <f t="shared" si="22"/>
        <v>83594.117921118552</v>
      </c>
      <c r="V117">
        <f t="shared" si="23"/>
        <v>25349817.191780288</v>
      </c>
    </row>
    <row r="118" spans="5:22" x14ac:dyDescent="0.15">
      <c r="E118" s="1">
        <v>43404</v>
      </c>
      <c r="F118">
        <f t="shared" si="15"/>
        <v>35953147773.125732</v>
      </c>
      <c r="G118">
        <f t="shared" si="16"/>
        <v>22821999.578307815</v>
      </c>
      <c r="H118">
        <v>10000000</v>
      </c>
      <c r="I118">
        <v>8.5000000000000006E-2</v>
      </c>
      <c r="J118">
        <f t="shared" si="12"/>
        <v>276816608.99653977</v>
      </c>
      <c r="K118">
        <f t="shared" si="17"/>
        <v>6347.7055534388592</v>
      </c>
      <c r="L118">
        <f t="shared" si="18"/>
        <v>74678.888863986576</v>
      </c>
      <c r="N118">
        <v>20000000000</v>
      </c>
      <c r="O118" s="2">
        <f t="shared" si="19"/>
        <v>1.7976573886562865</v>
      </c>
      <c r="P118" s="2">
        <f t="shared" si="20"/>
        <v>1.1410999789153908E-3</v>
      </c>
      <c r="Q118" s="2">
        <f t="shared" si="13"/>
        <v>6.3477055534388589E-4</v>
      </c>
      <c r="R118">
        <v>120000</v>
      </c>
      <c r="S118">
        <f t="shared" si="14"/>
        <v>217024.22145328717</v>
      </c>
      <c r="T118">
        <f t="shared" si="21"/>
        <v>7111.1552108225378</v>
      </c>
      <c r="U118">
        <f t="shared" si="22"/>
        <v>83660.64953908867</v>
      </c>
      <c r="V118">
        <f t="shared" si="23"/>
        <v>25566841.413233574</v>
      </c>
    </row>
    <row r="119" spans="5:22" x14ac:dyDescent="0.15">
      <c r="E119" s="1">
        <v>43405</v>
      </c>
      <c r="F119">
        <f t="shared" si="15"/>
        <v>36229964382.122269</v>
      </c>
      <c r="G119">
        <f t="shared" si="16"/>
        <v>22896678.467171803</v>
      </c>
      <c r="H119">
        <v>10000000</v>
      </c>
      <c r="I119">
        <v>8.5000000000000006E-2</v>
      </c>
      <c r="J119">
        <f t="shared" si="12"/>
        <v>276816608.99653977</v>
      </c>
      <c r="K119">
        <f t="shared" si="17"/>
        <v>6319.818100199459</v>
      </c>
      <c r="L119">
        <f t="shared" si="18"/>
        <v>74350.801178817157</v>
      </c>
      <c r="N119">
        <v>20000000000</v>
      </c>
      <c r="O119" s="2">
        <f t="shared" si="19"/>
        <v>1.8114982191061135</v>
      </c>
      <c r="P119" s="2">
        <f t="shared" si="20"/>
        <v>1.1448339233585902E-3</v>
      </c>
      <c r="Q119" s="2">
        <f t="shared" si="13"/>
        <v>6.3198181001994597E-4</v>
      </c>
      <c r="R119">
        <v>120000</v>
      </c>
      <c r="S119">
        <f t="shared" si="14"/>
        <v>217024.22145328717</v>
      </c>
      <c r="T119">
        <f t="shared" si="21"/>
        <v>7116.72398094047</v>
      </c>
      <c r="U119">
        <f t="shared" si="22"/>
        <v>83726.16448165258</v>
      </c>
      <c r="V119">
        <f t="shared" si="23"/>
        <v>25783865.634686861</v>
      </c>
    </row>
    <row r="120" spans="5:22" x14ac:dyDescent="0.15">
      <c r="E120" s="1">
        <v>43406</v>
      </c>
      <c r="F120">
        <f t="shared" si="15"/>
        <v>36506780991.118805</v>
      </c>
      <c r="G120">
        <f t="shared" si="16"/>
        <v>22971029.26835062</v>
      </c>
      <c r="H120">
        <v>10000000</v>
      </c>
      <c r="I120">
        <v>8.5000000000000006E-2</v>
      </c>
      <c r="J120">
        <f t="shared" si="12"/>
        <v>276816608.99653977</v>
      </c>
      <c r="K120">
        <f t="shared" si="17"/>
        <v>6292.263695870337</v>
      </c>
      <c r="L120">
        <f t="shared" si="18"/>
        <v>74026.631716121599</v>
      </c>
      <c r="N120">
        <v>20000000000</v>
      </c>
      <c r="O120" s="2">
        <f t="shared" si="19"/>
        <v>1.8253390495559403</v>
      </c>
      <c r="P120" s="2">
        <f t="shared" si="20"/>
        <v>1.148551463417531E-3</v>
      </c>
      <c r="Q120" s="2">
        <f t="shared" si="13"/>
        <v>6.2922636958703381E-4</v>
      </c>
      <c r="R120">
        <v>120000</v>
      </c>
      <c r="S120">
        <f t="shared" si="14"/>
        <v>217024.22145328717</v>
      </c>
      <c r="T120">
        <f t="shared" si="21"/>
        <v>7122.2082994568927</v>
      </c>
      <c r="U120">
        <f t="shared" si="22"/>
        <v>83790.685875963434</v>
      </c>
      <c r="V120">
        <f t="shared" si="23"/>
        <v>26000889.856140148</v>
      </c>
    </row>
    <row r="121" spans="5:22" x14ac:dyDescent="0.15">
      <c r="E121" s="1">
        <v>43407</v>
      </c>
      <c r="F121">
        <f t="shared" si="15"/>
        <v>36783597600.115341</v>
      </c>
      <c r="G121">
        <f t="shared" si="16"/>
        <v>23045055.900066741</v>
      </c>
      <c r="H121">
        <v>10000000</v>
      </c>
      <c r="I121">
        <v>8.5000000000000006E-2</v>
      </c>
      <c r="J121">
        <f t="shared" si="12"/>
        <v>276816608.99653977</v>
      </c>
      <c r="K121">
        <f t="shared" si="17"/>
        <v>6265.0358865372318</v>
      </c>
      <c r="L121">
        <f t="shared" si="18"/>
        <v>73706.304547496838</v>
      </c>
      <c r="N121">
        <v>20000000000</v>
      </c>
      <c r="O121" s="2">
        <f t="shared" si="19"/>
        <v>1.839179880005767</v>
      </c>
      <c r="P121" s="2">
        <f t="shared" si="20"/>
        <v>1.1522527950033371E-3</v>
      </c>
      <c r="Q121" s="2">
        <f t="shared" si="13"/>
        <v>6.2650358865372314E-4</v>
      </c>
      <c r="R121">
        <v>120000</v>
      </c>
      <c r="S121">
        <f t="shared" si="14"/>
        <v>217024.22145328717</v>
      </c>
      <c r="T121">
        <f t="shared" si="21"/>
        <v>7127.6100730047201</v>
      </c>
      <c r="U121">
        <f t="shared" si="22"/>
        <v>83854.236152996702</v>
      </c>
      <c r="V121">
        <f t="shared" si="23"/>
        <v>26217914.077593435</v>
      </c>
    </row>
    <row r="122" spans="5:22" x14ac:dyDescent="0.15">
      <c r="E122" s="1">
        <v>43408</v>
      </c>
      <c r="F122">
        <f t="shared" si="15"/>
        <v>37060414209.111877</v>
      </c>
      <c r="G122">
        <f t="shared" si="16"/>
        <v>23118762.204614237</v>
      </c>
      <c r="H122">
        <v>10000000</v>
      </c>
      <c r="I122">
        <v>8.5000000000000006E-2</v>
      </c>
      <c r="J122">
        <f t="shared" si="12"/>
        <v>276816608.99653977</v>
      </c>
      <c r="K122">
        <f t="shared" si="17"/>
        <v>6238.128390623905</v>
      </c>
      <c r="L122">
        <f t="shared" si="18"/>
        <v>73389.745772045935</v>
      </c>
      <c r="N122">
        <v>20000000000</v>
      </c>
      <c r="O122" s="2">
        <f t="shared" si="19"/>
        <v>1.8530207104555938</v>
      </c>
      <c r="P122" s="2">
        <f t="shared" si="20"/>
        <v>1.1559381102307119E-3</v>
      </c>
      <c r="Q122" s="2">
        <f t="shared" si="13"/>
        <v>6.2381283906239049E-4</v>
      </c>
      <c r="R122">
        <v>120000</v>
      </c>
      <c r="S122">
        <f t="shared" si="14"/>
        <v>217024.22145328717</v>
      </c>
      <c r="T122">
        <f t="shared" si="21"/>
        <v>7132.9311512517525</v>
      </c>
      <c r="U122">
        <f t="shared" si="22"/>
        <v>83916.837073550021</v>
      </c>
      <c r="V122">
        <f t="shared" si="23"/>
        <v>26434938.299046721</v>
      </c>
    </row>
    <row r="123" spans="5:22" x14ac:dyDescent="0.15">
      <c r="E123" s="1">
        <v>43409</v>
      </c>
      <c r="F123">
        <f t="shared" si="15"/>
        <v>37337230818.108414</v>
      </c>
      <c r="G123">
        <f t="shared" si="16"/>
        <v>23192151.950386282</v>
      </c>
      <c r="H123">
        <v>10000000</v>
      </c>
      <c r="I123">
        <v>8.5000000000000006E-2</v>
      </c>
      <c r="J123">
        <f t="shared" si="12"/>
        <v>276816608.99653977</v>
      </c>
      <c r="K123">
        <f t="shared" si="17"/>
        <v>6211.5350930466375</v>
      </c>
      <c r="L123">
        <f t="shared" si="18"/>
        <v>73076.883447607499</v>
      </c>
      <c r="N123">
        <v>20000000000</v>
      </c>
      <c r="O123" s="2">
        <f t="shared" si="19"/>
        <v>1.8668615409054208</v>
      </c>
      <c r="P123" s="2">
        <f t="shared" si="20"/>
        <v>1.1596075975193142E-3</v>
      </c>
      <c r="Q123" s="2">
        <f t="shared" si="13"/>
        <v>6.211535093046637E-4</v>
      </c>
      <c r="R123">
        <v>120000</v>
      </c>
      <c r="S123">
        <f t="shared" si="14"/>
        <v>217024.22145328717</v>
      </c>
      <c r="T123">
        <f t="shared" si="21"/>
        <v>7138.1733290123666</v>
      </c>
      <c r="U123">
        <f t="shared" si="22"/>
        <v>83978.509753086662</v>
      </c>
      <c r="V123">
        <f t="shared" si="23"/>
        <v>26651962.520500008</v>
      </c>
    </row>
    <row r="124" spans="5:22" x14ac:dyDescent="0.15">
      <c r="E124" s="1">
        <v>43410</v>
      </c>
      <c r="F124">
        <f t="shared" si="15"/>
        <v>37614047427.10495</v>
      </c>
      <c r="G124">
        <f t="shared" si="16"/>
        <v>23265228.833833888</v>
      </c>
      <c r="H124">
        <v>10000000</v>
      </c>
      <c r="I124">
        <v>8.5000000000000006E-2</v>
      </c>
      <c r="J124">
        <f t="shared" si="12"/>
        <v>276816608.99653977</v>
      </c>
      <c r="K124">
        <f t="shared" si="17"/>
        <v>6185.2500396085525</v>
      </c>
      <c r="L124">
        <f t="shared" si="18"/>
        <v>72767.647524806496</v>
      </c>
      <c r="N124">
        <v>20000000000</v>
      </c>
      <c r="O124" s="2">
        <f t="shared" si="19"/>
        <v>1.8807023713552475</v>
      </c>
      <c r="P124" s="2">
        <f t="shared" si="20"/>
        <v>1.1632614416916944E-3</v>
      </c>
      <c r="Q124" s="2">
        <f t="shared" si="13"/>
        <v>6.1852500396085528E-4</v>
      </c>
      <c r="R124">
        <v>120000</v>
      </c>
      <c r="S124">
        <f t="shared" si="14"/>
        <v>217024.22145328717</v>
      </c>
      <c r="T124">
        <f t="shared" si="21"/>
        <v>7143.3383482659492</v>
      </c>
      <c r="U124">
        <f t="shared" si="22"/>
        <v>84039.274685481752</v>
      </c>
      <c r="V124">
        <f t="shared" si="23"/>
        <v>26868986.741953295</v>
      </c>
    </row>
    <row r="125" spans="5:22" x14ac:dyDescent="0.15">
      <c r="E125" s="1">
        <v>43411</v>
      </c>
      <c r="F125">
        <f t="shared" si="15"/>
        <v>37890864036.101486</v>
      </c>
      <c r="G125">
        <f t="shared" si="16"/>
        <v>23337996.481358696</v>
      </c>
      <c r="H125">
        <v>10000000</v>
      </c>
      <c r="I125">
        <v>8.5000000000000006E-2</v>
      </c>
      <c r="J125">
        <f t="shared" si="12"/>
        <v>276816608.99653977</v>
      </c>
      <c r="K125">
        <f t="shared" si="17"/>
        <v>6159.2674316222574</v>
      </c>
      <c r="L125">
        <f t="shared" si="18"/>
        <v>72461.969783791254</v>
      </c>
      <c r="N125">
        <v>20000000000</v>
      </c>
      <c r="O125" s="2">
        <f t="shared" si="19"/>
        <v>1.8945432018050743</v>
      </c>
      <c r="P125" s="2">
        <f t="shared" si="20"/>
        <v>1.1668998240679349E-3</v>
      </c>
      <c r="Q125" s="2">
        <f t="shared" si="13"/>
        <v>6.159267431622257E-4</v>
      </c>
      <c r="R125">
        <v>120000</v>
      </c>
      <c r="S125">
        <f t="shared" si="14"/>
        <v>217024.22145328717</v>
      </c>
      <c r="T125">
        <f t="shared" si="21"/>
        <v>7148.4279000868637</v>
      </c>
      <c r="U125">
        <f t="shared" si="22"/>
        <v>84099.151765727802</v>
      </c>
      <c r="V125">
        <f t="shared" si="23"/>
        <v>27086010.963406581</v>
      </c>
    </row>
    <row r="126" spans="5:22" x14ac:dyDescent="0.15">
      <c r="E126" s="1">
        <v>43412</v>
      </c>
      <c r="F126">
        <f t="shared" si="15"/>
        <v>38167680645.098022</v>
      </c>
      <c r="G126">
        <f t="shared" si="16"/>
        <v>23410458.451142486</v>
      </c>
      <c r="H126">
        <v>10000000</v>
      </c>
      <c r="I126">
        <v>8.5000000000000006E-2</v>
      </c>
      <c r="J126">
        <f t="shared" si="12"/>
        <v>276816608.99653977</v>
      </c>
      <c r="K126">
        <f t="shared" si="17"/>
        <v>6133.5816207498992</v>
      </c>
      <c r="L126">
        <f t="shared" si="18"/>
        <v>72159.783773528223</v>
      </c>
      <c r="N126">
        <v>20000000000</v>
      </c>
      <c r="O126" s="2">
        <f t="shared" si="19"/>
        <v>1.9083840322549011</v>
      </c>
      <c r="P126" s="2">
        <f t="shared" si="20"/>
        <v>1.1705229225571242E-3</v>
      </c>
      <c r="Q126" s="2">
        <f t="shared" si="13"/>
        <v>6.1335816207498987E-4</v>
      </c>
      <c r="R126">
        <v>120000</v>
      </c>
      <c r="S126">
        <f t="shared" si="14"/>
        <v>217024.22145328717</v>
      </c>
      <c r="T126">
        <f t="shared" si="21"/>
        <v>7153.4436264904316</v>
      </c>
      <c r="U126">
        <f t="shared" si="22"/>
        <v>84158.160311652129</v>
      </c>
      <c r="V126">
        <f t="shared" si="23"/>
        <v>27303035.184859868</v>
      </c>
    </row>
    <row r="127" spans="5:22" x14ac:dyDescent="0.15">
      <c r="E127" s="1">
        <v>43413</v>
      </c>
      <c r="F127">
        <f t="shared" si="15"/>
        <v>38444497254.094559</v>
      </c>
      <c r="G127">
        <f t="shared" si="16"/>
        <v>23482618.234916013</v>
      </c>
      <c r="H127">
        <v>10000000</v>
      </c>
      <c r="I127">
        <v>8.5000000000000006E-2</v>
      </c>
      <c r="J127">
        <f t="shared" si="12"/>
        <v>276816608.99653977</v>
      </c>
      <c r="K127">
        <f t="shared" si="17"/>
        <v>6108.1871040503665</v>
      </c>
      <c r="L127">
        <f t="shared" si="18"/>
        <v>71861.024753533726</v>
      </c>
      <c r="N127">
        <v>20000000000</v>
      </c>
      <c r="O127" s="2">
        <f t="shared" si="19"/>
        <v>1.922224862704728</v>
      </c>
      <c r="P127" s="2">
        <f t="shared" si="20"/>
        <v>1.1741309117458006E-3</v>
      </c>
      <c r="Q127" s="2">
        <f t="shared" si="13"/>
        <v>6.1081871040503672E-4</v>
      </c>
      <c r="R127">
        <v>120000</v>
      </c>
      <c r="S127">
        <f t="shared" si="14"/>
        <v>217024.22145328717</v>
      </c>
      <c r="T127">
        <f t="shared" si="21"/>
        <v>7158.3871221991631</v>
      </c>
      <c r="U127">
        <f t="shared" si="22"/>
        <v>84216.319084696035</v>
      </c>
      <c r="V127">
        <f t="shared" si="23"/>
        <v>27520059.406313155</v>
      </c>
    </row>
    <row r="128" spans="5:22" x14ac:dyDescent="0.15">
      <c r="E128" s="1">
        <v>43414</v>
      </c>
      <c r="F128">
        <f t="shared" si="15"/>
        <v>38721313863.091095</v>
      </c>
      <c r="G128">
        <f t="shared" si="16"/>
        <v>23554479.259669546</v>
      </c>
      <c r="H128">
        <v>10000000</v>
      </c>
      <c r="I128">
        <v>8.5000000000000006E-2</v>
      </c>
      <c r="J128">
        <f t="shared" si="12"/>
        <v>276816608.99653977</v>
      </c>
      <c r="K128">
        <f t="shared" si="17"/>
        <v>6083.0785192238855</v>
      </c>
      <c r="L128">
        <f t="shared" si="18"/>
        <v>71565.629637928054</v>
      </c>
      <c r="N128">
        <v>20000000000</v>
      </c>
      <c r="O128" s="2">
        <f t="shared" si="19"/>
        <v>1.9360656931545548</v>
      </c>
      <c r="P128" s="2">
        <f t="shared" si="20"/>
        <v>1.1777239629834773E-3</v>
      </c>
      <c r="Q128" s="2">
        <f t="shared" si="13"/>
        <v>6.0830785192238853E-4</v>
      </c>
      <c r="R128">
        <v>120000</v>
      </c>
      <c r="S128">
        <f t="shared" si="14"/>
        <v>217024.22145328717</v>
      </c>
      <c r="T128">
        <f t="shared" si="21"/>
        <v>7163.2599363332165</v>
      </c>
      <c r="U128">
        <f t="shared" si="22"/>
        <v>84273.646309802542</v>
      </c>
      <c r="V128">
        <f t="shared" si="23"/>
        <v>27737083.627766442</v>
      </c>
    </row>
    <row r="129" spans="5:22" x14ac:dyDescent="0.15">
      <c r="E129" s="1">
        <v>43415</v>
      </c>
      <c r="F129">
        <f t="shared" si="15"/>
        <v>38998130472.087631</v>
      </c>
      <c r="G129">
        <f t="shared" si="16"/>
        <v>23626044.889307473</v>
      </c>
      <c r="H129">
        <v>10000000</v>
      </c>
      <c r="I129">
        <v>8.5000000000000006E-2</v>
      </c>
      <c r="J129">
        <f t="shared" si="12"/>
        <v>276816608.99653977</v>
      </c>
      <c r="K129">
        <f t="shared" si="17"/>
        <v>6058.2506400447801</v>
      </c>
      <c r="L129">
        <f t="shared" si="18"/>
        <v>71273.536941703293</v>
      </c>
      <c r="N129">
        <v>20000000000</v>
      </c>
      <c r="O129" s="2">
        <f t="shared" si="19"/>
        <v>1.9499065236043815</v>
      </c>
      <c r="P129" s="2">
        <f t="shared" si="20"/>
        <v>1.1813022444653737E-3</v>
      </c>
      <c r="Q129" s="2">
        <f t="shared" si="13"/>
        <v>6.0582506400447798E-4</v>
      </c>
      <c r="R129">
        <v>120000</v>
      </c>
      <c r="S129">
        <f t="shared" si="14"/>
        <v>217024.22145328717</v>
      </c>
      <c r="T129">
        <f t="shared" si="21"/>
        <v>7168.0635740288863</v>
      </c>
      <c r="U129">
        <f t="shared" si="22"/>
        <v>84330.159694457485</v>
      </c>
      <c r="V129">
        <f t="shared" si="23"/>
        <v>27954107.849219728</v>
      </c>
    </row>
    <row r="130" spans="5:22" x14ac:dyDescent="0.15">
      <c r="E130" s="1">
        <v>43416</v>
      </c>
      <c r="F130">
        <f t="shared" si="15"/>
        <v>39274947081.084167</v>
      </c>
      <c r="G130">
        <f t="shared" si="16"/>
        <v>23697318.426249176</v>
      </c>
      <c r="H130">
        <v>10000000</v>
      </c>
      <c r="I130">
        <v>8.5000000000000006E-2</v>
      </c>
      <c r="J130">
        <f t="shared" si="12"/>
        <v>276816608.99653977</v>
      </c>
      <c r="K130">
        <f t="shared" si="17"/>
        <v>6033.6983719737254</v>
      </c>
      <c r="L130">
        <f t="shared" si="18"/>
        <v>70984.686729102643</v>
      </c>
      <c r="N130">
        <v>20000000000</v>
      </c>
      <c r="O130" s="2">
        <f t="shared" si="19"/>
        <v>1.9637473540542083</v>
      </c>
      <c r="P130" s="2">
        <f t="shared" si="20"/>
        <v>1.1848659213124588E-3</v>
      </c>
      <c r="Q130" s="2">
        <f t="shared" si="13"/>
        <v>6.033698371973726E-4</v>
      </c>
      <c r="R130">
        <v>120000</v>
      </c>
      <c r="S130">
        <f t="shared" si="14"/>
        <v>217024.22145328717</v>
      </c>
      <c r="T130">
        <f t="shared" si="21"/>
        <v>7172.7994979886207</v>
      </c>
      <c r="U130">
        <f t="shared" si="22"/>
        <v>84385.876446924944</v>
      </c>
      <c r="V130">
        <f t="shared" si="23"/>
        <v>28171132.070673015</v>
      </c>
    </row>
    <row r="131" spans="5:22" x14ac:dyDescent="0.15">
      <c r="E131" s="1">
        <v>43417</v>
      </c>
      <c r="F131">
        <f t="shared" si="15"/>
        <v>39551763690.080704</v>
      </c>
      <c r="G131">
        <f t="shared" si="16"/>
        <v>23768303.11297828</v>
      </c>
      <c r="H131">
        <v>10000000</v>
      </c>
      <c r="I131">
        <v>8.5000000000000006E-2</v>
      </c>
      <c r="J131">
        <f t="shared" si="12"/>
        <v>276816608.99653977</v>
      </c>
      <c r="K131">
        <f t="shared" si="17"/>
        <v>6009.416747941179</v>
      </c>
      <c r="L131">
        <f t="shared" si="18"/>
        <v>70699.020564013859</v>
      </c>
      <c r="N131">
        <v>20000000000</v>
      </c>
      <c r="O131" s="2">
        <f t="shared" si="19"/>
        <v>1.9775881845040353</v>
      </c>
      <c r="P131" s="2">
        <f t="shared" si="20"/>
        <v>1.1884151556489141E-3</v>
      </c>
      <c r="Q131" s="2">
        <f t="shared" si="13"/>
        <v>6.0094167479411795E-4</v>
      </c>
      <c r="R131">
        <v>120000</v>
      </c>
      <c r="S131">
        <f t="shared" si="14"/>
        <v>217024.22145328717</v>
      </c>
      <c r="T131">
        <f t="shared" si="21"/>
        <v>7177.4691299659653</v>
      </c>
      <c r="U131">
        <f t="shared" si="22"/>
        <v>84440.813293717234</v>
      </c>
      <c r="V131">
        <f t="shared" si="23"/>
        <v>28388156.292126302</v>
      </c>
    </row>
    <row r="132" spans="5:22" x14ac:dyDescent="0.15">
      <c r="E132" s="1">
        <v>43418</v>
      </c>
      <c r="F132">
        <f t="shared" si="15"/>
        <v>39828580299.07724</v>
      </c>
      <c r="G132">
        <f t="shared" si="16"/>
        <v>23839002.133542292</v>
      </c>
      <c r="H132">
        <v>10000000</v>
      </c>
      <c r="I132">
        <v>8.5000000000000006E-2</v>
      </c>
      <c r="J132">
        <f t="shared" si="12"/>
        <v>276816608.99653977</v>
      </c>
      <c r="K132">
        <f t="shared" si="17"/>
        <v>5985.4009242942057</v>
      </c>
      <c r="L132">
        <f t="shared" si="18"/>
        <v>70416.481462284763</v>
      </c>
      <c r="N132">
        <v>20000000000</v>
      </c>
      <c r="O132" s="2">
        <f t="shared" si="19"/>
        <v>1.991429014953862</v>
      </c>
      <c r="P132" s="2">
        <f t="shared" si="20"/>
        <v>1.1919501066771146E-3</v>
      </c>
      <c r="Q132" s="2">
        <f t="shared" si="13"/>
        <v>5.9854009242942062E-4</v>
      </c>
      <c r="R132">
        <v>120000</v>
      </c>
      <c r="S132">
        <f t="shared" si="14"/>
        <v>217024.22145328717</v>
      </c>
      <c r="T132">
        <f t="shared" si="21"/>
        <v>7182.0738521885805</v>
      </c>
      <c r="U132">
        <f t="shared" si="22"/>
        <v>84494.986496336234</v>
      </c>
      <c r="V132">
        <f t="shared" si="23"/>
        <v>28605180.513579588</v>
      </c>
    </row>
    <row r="133" spans="5:22" x14ac:dyDescent="0.15">
      <c r="E133" s="1">
        <v>43419</v>
      </c>
      <c r="F133">
        <f t="shared" si="15"/>
        <v>40105396908.073776</v>
      </c>
      <c r="G133">
        <f t="shared" si="16"/>
        <v>23909418.615004577</v>
      </c>
      <c r="H133">
        <v>10000000</v>
      </c>
      <c r="I133">
        <v>8.5000000000000006E-2</v>
      </c>
      <c r="J133">
        <f t="shared" si="12"/>
        <v>276816608.99653977</v>
      </c>
      <c r="K133">
        <f t="shared" si="17"/>
        <v>5961.6461768992685</v>
      </c>
      <c r="L133">
        <f t="shared" si="18"/>
        <v>70137.013845873749</v>
      </c>
      <c r="N133">
        <v>20000000000</v>
      </c>
      <c r="O133" s="2">
        <f t="shared" si="19"/>
        <v>2.005269845403689</v>
      </c>
      <c r="P133" s="2">
        <f t="shared" si="20"/>
        <v>1.1954709307502288E-3</v>
      </c>
      <c r="Q133" s="2">
        <f t="shared" si="13"/>
        <v>5.9616461768992682E-4</v>
      </c>
      <c r="R133">
        <v>120000</v>
      </c>
      <c r="S133">
        <f t="shared" si="14"/>
        <v>217024.22145328717</v>
      </c>
      <c r="T133">
        <f t="shared" si="21"/>
        <v>7186.6150087223205</v>
      </c>
      <c r="U133">
        <f t="shared" si="22"/>
        <v>84548.411867321411</v>
      </c>
      <c r="V133">
        <f t="shared" si="23"/>
        <v>28822204.735032875</v>
      </c>
    </row>
    <row r="134" spans="5:22" x14ac:dyDescent="0.15">
      <c r="E134" s="1">
        <v>43420</v>
      </c>
      <c r="F134">
        <f t="shared" si="15"/>
        <v>40382213517.070312</v>
      </c>
      <c r="G134">
        <f t="shared" si="16"/>
        <v>23979555.628850449</v>
      </c>
      <c r="H134">
        <v>10000000</v>
      </c>
      <c r="I134">
        <v>8.5000000000000006E-2</v>
      </c>
      <c r="J134">
        <f t="shared" si="12"/>
        <v>276816608.99653977</v>
      </c>
      <c r="K134">
        <f t="shared" si="17"/>
        <v>5938.1478973939466</v>
      </c>
      <c r="L134">
        <f t="shared" si="18"/>
        <v>69860.563498752308</v>
      </c>
      <c r="N134">
        <v>20000000000</v>
      </c>
      <c r="O134" s="2">
        <f t="shared" si="19"/>
        <v>2.0191106758535158</v>
      </c>
      <c r="P134" s="2">
        <f t="shared" si="20"/>
        <v>1.1989777814425224E-3</v>
      </c>
      <c r="Q134" s="2">
        <f t="shared" si="13"/>
        <v>5.9381478973939467E-4</v>
      </c>
      <c r="R134">
        <v>120000</v>
      </c>
      <c r="S134">
        <f t="shared" si="14"/>
        <v>217024.22145328717</v>
      </c>
      <c r="T134">
        <f t="shared" si="21"/>
        <v>7191.0939067792151</v>
      </c>
      <c r="U134">
        <f t="shared" si="22"/>
        <v>84601.104785637814</v>
      </c>
      <c r="V134">
        <f t="shared" si="23"/>
        <v>29039228.956486162</v>
      </c>
    </row>
    <row r="135" spans="5:22" x14ac:dyDescent="0.15">
      <c r="E135" s="1">
        <v>43421</v>
      </c>
      <c r="F135">
        <f t="shared" si="15"/>
        <v>40659030126.066849</v>
      </c>
      <c r="G135">
        <f t="shared" si="16"/>
        <v>24049416.192349203</v>
      </c>
      <c r="H135">
        <v>10000000</v>
      </c>
      <c r="I135">
        <v>8.5000000000000006E-2</v>
      </c>
      <c r="J135">
        <f t="shared" si="12"/>
        <v>276816608.99653977</v>
      </c>
      <c r="K135">
        <f t="shared" si="17"/>
        <v>5914.901589580938</v>
      </c>
      <c r="L135">
        <f t="shared" si="18"/>
        <v>69587.077524481618</v>
      </c>
      <c r="N135">
        <v>20000000000</v>
      </c>
      <c r="O135" s="2">
        <f t="shared" si="19"/>
        <v>2.0329515063033425</v>
      </c>
      <c r="P135" s="2">
        <f t="shared" si="20"/>
        <v>1.2024708096174601E-3</v>
      </c>
      <c r="Q135" s="2">
        <f t="shared" si="13"/>
        <v>5.9149015895809372E-4</v>
      </c>
      <c r="R135">
        <v>120000</v>
      </c>
      <c r="S135">
        <f t="shared" si="14"/>
        <v>217024.22145328717</v>
      </c>
      <c r="T135">
        <f t="shared" si="21"/>
        <v>7195.5118179720221</v>
      </c>
      <c r="U135">
        <f t="shared" si="22"/>
        <v>84653.080211435547</v>
      </c>
      <c r="V135">
        <f t="shared" si="23"/>
        <v>29256253.177939449</v>
      </c>
    </row>
    <row r="136" spans="5:22" x14ac:dyDescent="0.15">
      <c r="E136" s="1">
        <v>43422</v>
      </c>
      <c r="F136">
        <f t="shared" si="15"/>
        <v>40935846735.063385</v>
      </c>
      <c r="G136">
        <f t="shared" si="16"/>
        <v>24119003.269873686</v>
      </c>
      <c r="H136">
        <v>10000000</v>
      </c>
      <c r="I136">
        <v>8.5000000000000006E-2</v>
      </c>
      <c r="J136">
        <f t="shared" ref="J136:J199" si="24">H136/0.51*1.2/I136</f>
        <v>276816608.99653977</v>
      </c>
      <c r="K136">
        <f t="shared" si="17"/>
        <v>5891.9028659579872</v>
      </c>
      <c r="L136">
        <f t="shared" si="18"/>
        <v>69316.50430538808</v>
      </c>
      <c r="N136">
        <v>20000000000</v>
      </c>
      <c r="O136" s="2">
        <f t="shared" si="19"/>
        <v>2.0467923367531693</v>
      </c>
      <c r="P136" s="2">
        <f t="shared" si="20"/>
        <v>1.2059501634936842E-3</v>
      </c>
      <c r="Q136" s="2">
        <f t="shared" ref="Q136:Q199" si="25">G136/F136</f>
        <v>5.891902865957987E-4</v>
      </c>
      <c r="R136">
        <v>120000</v>
      </c>
      <c r="S136">
        <f t="shared" ref="S136:S199" si="26">J136*49%/75000000*R136</f>
        <v>217024.22145328717</v>
      </c>
      <c r="T136">
        <f t="shared" si="21"/>
        <v>7199.8699795178663</v>
      </c>
      <c r="U136">
        <f t="shared" si="22"/>
        <v>84704.352700210191</v>
      </c>
      <c r="V136">
        <f t="shared" si="23"/>
        <v>29473277.399392735</v>
      </c>
    </row>
    <row r="137" spans="5:22" x14ac:dyDescent="0.15">
      <c r="E137" s="1">
        <v>43423</v>
      </c>
      <c r="F137">
        <f t="shared" ref="F137:F200" si="27">F136+J136</f>
        <v>41212663344.059921</v>
      </c>
      <c r="G137">
        <f t="shared" ref="G137:G200" si="28">G136+L136</f>
        <v>24188319.774179075</v>
      </c>
      <c r="H137">
        <v>10000000</v>
      </c>
      <c r="I137">
        <v>8.5000000000000006E-2</v>
      </c>
      <c r="J137">
        <f t="shared" si="24"/>
        <v>276816608.99653977</v>
      </c>
      <c r="K137">
        <f t="shared" ref="K137:K200" si="29">H137*G137/F137</f>
        <v>5869.1474443777715</v>
      </c>
      <c r="L137">
        <f t="shared" ref="L137:L200" si="30">K137/I137</f>
        <v>69048.793463267895</v>
      </c>
      <c r="N137">
        <v>20000000000</v>
      </c>
      <c r="O137" s="2">
        <f t="shared" ref="O137:O200" si="31">F137/N137</f>
        <v>2.0606331672029961</v>
      </c>
      <c r="P137" s="2">
        <f t="shared" ref="P137:P200" si="32">G137/N137</f>
        <v>1.2094159887089538E-3</v>
      </c>
      <c r="Q137" s="2">
        <f t="shared" si="25"/>
        <v>5.8691474443777717E-4</v>
      </c>
      <c r="R137">
        <v>120000</v>
      </c>
      <c r="S137">
        <f t="shared" si="26"/>
        <v>217024.22145328717</v>
      </c>
      <c r="T137">
        <f t="shared" ref="T137:T200" si="33">V137/F137*H137</f>
        <v>7204.1695953933913</v>
      </c>
      <c r="U137">
        <f t="shared" ref="U137:U200" si="34">T137/I137</f>
        <v>84754.936416392826</v>
      </c>
      <c r="V137">
        <f t="shared" ref="V137:V200" si="35">V136+S137</f>
        <v>29690301.620846022</v>
      </c>
    </row>
    <row r="138" spans="5:22" x14ac:dyDescent="0.15">
      <c r="E138" s="1">
        <v>43424</v>
      </c>
      <c r="F138">
        <f t="shared" si="27"/>
        <v>41489479953.056458</v>
      </c>
      <c r="G138">
        <f t="shared" si="28"/>
        <v>24257368.567642342</v>
      </c>
      <c r="H138">
        <v>10000000</v>
      </c>
      <c r="I138">
        <v>8.5000000000000006E-2</v>
      </c>
      <c r="J138">
        <f t="shared" si="24"/>
        <v>276816608.99653977</v>
      </c>
      <c r="K138">
        <f t="shared" si="29"/>
        <v>5846.6311448320157</v>
      </c>
      <c r="L138">
        <f t="shared" si="30"/>
        <v>68783.895821553117</v>
      </c>
      <c r="N138">
        <v>20000000000</v>
      </c>
      <c r="O138" s="2">
        <f t="shared" si="31"/>
        <v>2.0744739976528228</v>
      </c>
      <c r="P138" s="2">
        <f t="shared" si="32"/>
        <v>1.2128684283821171E-3</v>
      </c>
      <c r="Q138" s="2">
        <f t="shared" si="25"/>
        <v>5.8466311448320148E-4</v>
      </c>
      <c r="R138">
        <v>120000</v>
      </c>
      <c r="S138">
        <f t="shared" si="26"/>
        <v>217024.22145328717</v>
      </c>
      <c r="T138">
        <f t="shared" si="33"/>
        <v>7208.4118374436475</v>
      </c>
      <c r="U138">
        <f t="shared" si="34"/>
        <v>84804.845146395848</v>
      </c>
      <c r="V138">
        <f t="shared" si="35"/>
        <v>29907325.842299309</v>
      </c>
    </row>
    <row r="139" spans="5:22" x14ac:dyDescent="0.15">
      <c r="E139" s="1">
        <v>43425</v>
      </c>
      <c r="F139">
        <f t="shared" si="27"/>
        <v>41766296562.052994</v>
      </c>
      <c r="G139">
        <f t="shared" si="28"/>
        <v>24326152.463463895</v>
      </c>
      <c r="H139">
        <v>10000000</v>
      </c>
      <c r="I139">
        <v>8.5000000000000006E-2</v>
      </c>
      <c r="J139">
        <f t="shared" si="24"/>
        <v>276816608.99653977</v>
      </c>
      <c r="K139">
        <f t="shared" si="29"/>
        <v>5824.3498863544337</v>
      </c>
      <c r="L139">
        <f t="shared" si="30"/>
        <v>68521.763368875691</v>
      </c>
      <c r="N139">
        <v>20000000000</v>
      </c>
      <c r="O139" s="2">
        <f t="shared" si="31"/>
        <v>2.0883148281026496</v>
      </c>
      <c r="P139" s="2">
        <f t="shared" si="32"/>
        <v>1.2163076231731947E-3</v>
      </c>
      <c r="Q139" s="2">
        <f t="shared" si="25"/>
        <v>5.8243498863544342E-4</v>
      </c>
      <c r="R139">
        <v>120000</v>
      </c>
      <c r="S139">
        <f t="shared" si="26"/>
        <v>217024.22145328717</v>
      </c>
      <c r="T139">
        <f t="shared" si="33"/>
        <v>7212.5978464468999</v>
      </c>
      <c r="U139">
        <f t="shared" si="34"/>
        <v>84854.09231113999</v>
      </c>
      <c r="V139">
        <f t="shared" si="35"/>
        <v>30124350.063752595</v>
      </c>
    </row>
    <row r="140" spans="5:22" x14ac:dyDescent="0.15">
      <c r="E140" s="1">
        <v>43426</v>
      </c>
      <c r="F140">
        <f t="shared" si="27"/>
        <v>42043113171.04953</v>
      </c>
      <c r="G140">
        <f t="shared" si="28"/>
        <v>24394674.22683277</v>
      </c>
      <c r="H140">
        <v>10000000</v>
      </c>
      <c r="I140">
        <v>8.5000000000000006E-2</v>
      </c>
      <c r="J140">
        <f t="shared" si="24"/>
        <v>276816608.99653977</v>
      </c>
      <c r="K140">
        <f t="shared" si="29"/>
        <v>5802.2996840373607</v>
      </c>
      <c r="L140">
        <f t="shared" si="30"/>
        <v>68262.349223968951</v>
      </c>
      <c r="N140">
        <v>20000000000</v>
      </c>
      <c r="O140" s="2">
        <f t="shared" si="31"/>
        <v>2.1021556585524763</v>
      </c>
      <c r="P140" s="2">
        <f t="shared" si="32"/>
        <v>1.2197337113416386E-3</v>
      </c>
      <c r="Q140" s="2">
        <f t="shared" si="25"/>
        <v>5.8022996840373614E-4</v>
      </c>
      <c r="R140">
        <v>120000</v>
      </c>
      <c r="S140">
        <f t="shared" si="26"/>
        <v>217024.22145328717</v>
      </c>
      <c r="T140">
        <f t="shared" si="33"/>
        <v>7216.7287331373573</v>
      </c>
      <c r="U140">
        <f t="shared" si="34"/>
        <v>84902.690978086554</v>
      </c>
      <c r="V140">
        <f t="shared" si="35"/>
        <v>30341374.285205882</v>
      </c>
    </row>
    <row r="141" spans="5:22" x14ac:dyDescent="0.15">
      <c r="E141" s="1">
        <v>43427</v>
      </c>
      <c r="F141">
        <f t="shared" si="27"/>
        <v>42319929780.046066</v>
      </c>
      <c r="G141">
        <f t="shared" si="28"/>
        <v>24462936.576056737</v>
      </c>
      <c r="H141">
        <v>10000000</v>
      </c>
      <c r="I141">
        <v>8.5000000000000006E-2</v>
      </c>
      <c r="J141">
        <f t="shared" si="24"/>
        <v>276816608.99653977</v>
      </c>
      <c r="K141">
        <f t="shared" si="29"/>
        <v>5780.4766461571644</v>
      </c>
      <c r="L141">
        <f t="shared" si="30"/>
        <v>68005.607601848984</v>
      </c>
      <c r="N141">
        <v>20000000000</v>
      </c>
      <c r="O141" s="2">
        <f t="shared" si="31"/>
        <v>2.1159964890023035</v>
      </c>
      <c r="P141" s="2">
        <f t="shared" si="32"/>
        <v>1.2231468288028369E-3</v>
      </c>
      <c r="Q141" s="2">
        <f t="shared" si="25"/>
        <v>5.7804766461571646E-4</v>
      </c>
      <c r="R141">
        <v>120000</v>
      </c>
      <c r="S141">
        <f t="shared" si="26"/>
        <v>217024.22145328717</v>
      </c>
      <c r="T141">
        <f t="shared" si="33"/>
        <v>7220.8055791877796</v>
      </c>
      <c r="U141">
        <f t="shared" si="34"/>
        <v>84950.653872797397</v>
      </c>
      <c r="V141">
        <f t="shared" si="35"/>
        <v>30558398.506659169</v>
      </c>
    </row>
    <row r="142" spans="5:22" x14ac:dyDescent="0.15">
      <c r="E142" s="1">
        <v>43428</v>
      </c>
      <c r="F142">
        <f t="shared" si="27"/>
        <v>42596746389.042603</v>
      </c>
      <c r="G142">
        <f t="shared" si="28"/>
        <v>24530942.183658585</v>
      </c>
      <c r="H142">
        <v>10000000</v>
      </c>
      <c r="I142">
        <v>8.5000000000000006E-2</v>
      </c>
      <c r="J142">
        <f t="shared" si="24"/>
        <v>276816608.99653977</v>
      </c>
      <c r="K142">
        <f t="shared" si="29"/>
        <v>5758.8769714038099</v>
      </c>
      <c r="L142">
        <f t="shared" si="30"/>
        <v>67751.493781221288</v>
      </c>
      <c r="N142">
        <v>20000000000</v>
      </c>
      <c r="O142" s="2">
        <f t="shared" si="31"/>
        <v>2.1298373194521303</v>
      </c>
      <c r="P142" s="2">
        <f t="shared" si="32"/>
        <v>1.2265471091829293E-3</v>
      </c>
      <c r="Q142" s="2">
        <f t="shared" si="25"/>
        <v>5.7588769714038098E-4</v>
      </c>
      <c r="R142">
        <v>120000</v>
      </c>
      <c r="S142">
        <f t="shared" si="26"/>
        <v>217024.22145328717</v>
      </c>
      <c r="T142">
        <f t="shared" si="33"/>
        <v>7224.8294381537526</v>
      </c>
      <c r="U142">
        <f t="shared" si="34"/>
        <v>84997.993390044139</v>
      </c>
      <c r="V142">
        <f t="shared" si="35"/>
        <v>30775422.728112455</v>
      </c>
    </row>
    <row r="143" spans="5:22" x14ac:dyDescent="0.15">
      <c r="E143" s="1">
        <v>43429</v>
      </c>
      <c r="F143">
        <f t="shared" si="27"/>
        <v>42873562998.039139</v>
      </c>
      <c r="G143">
        <f t="shared" si="28"/>
        <v>24598693.677439805</v>
      </c>
      <c r="H143">
        <v>10000000</v>
      </c>
      <c r="I143">
        <v>8.5000000000000006E-2</v>
      </c>
      <c r="J143">
        <f t="shared" si="24"/>
        <v>276816608.99653977</v>
      </c>
      <c r="K143">
        <f t="shared" si="29"/>
        <v>5737.4969462101508</v>
      </c>
      <c r="L143">
        <f t="shared" si="30"/>
        <v>67499.96407306059</v>
      </c>
      <c r="N143">
        <v>20000000000</v>
      </c>
      <c r="O143" s="2">
        <f t="shared" si="31"/>
        <v>2.143678149901957</v>
      </c>
      <c r="P143" s="2">
        <f t="shared" si="32"/>
        <v>1.2299346838719903E-3</v>
      </c>
      <c r="Q143" s="2">
        <f t="shared" si="25"/>
        <v>5.7374969462101503E-4</v>
      </c>
      <c r="R143">
        <v>120000</v>
      </c>
      <c r="S143">
        <f t="shared" si="26"/>
        <v>217024.22145328717</v>
      </c>
      <c r="T143">
        <f t="shared" si="33"/>
        <v>7228.8013363813989</v>
      </c>
      <c r="U143">
        <f t="shared" si="34"/>
        <v>85044.721604487044</v>
      </c>
      <c r="V143">
        <f t="shared" si="35"/>
        <v>30992446.949565742</v>
      </c>
    </row>
    <row r="144" spans="5:22" x14ac:dyDescent="0.15">
      <c r="E144" s="1">
        <v>43430</v>
      </c>
      <c r="F144">
        <f t="shared" si="27"/>
        <v>43150379607.035675</v>
      </c>
      <c r="G144">
        <f t="shared" si="28"/>
        <v>24666193.641512867</v>
      </c>
      <c r="H144">
        <v>10000000</v>
      </c>
      <c r="I144">
        <v>8.5000000000000006E-2</v>
      </c>
      <c r="J144">
        <f t="shared" si="24"/>
        <v>276816608.99653977</v>
      </c>
      <c r="K144">
        <f t="shared" si="29"/>
        <v>5716.3329421767221</v>
      </c>
      <c r="L144">
        <f t="shared" si="30"/>
        <v>67250.975790314376</v>
      </c>
      <c r="N144">
        <v>20000000000</v>
      </c>
      <c r="O144" s="2">
        <f t="shared" si="31"/>
        <v>2.1575189803517838</v>
      </c>
      <c r="P144" s="2">
        <f t="shared" si="32"/>
        <v>1.2333096820756433E-3</v>
      </c>
      <c r="Q144" s="2">
        <f t="shared" si="25"/>
        <v>5.7163329421767225E-4</v>
      </c>
      <c r="R144">
        <v>120000</v>
      </c>
      <c r="S144">
        <f t="shared" si="26"/>
        <v>217024.22145328717</v>
      </c>
      <c r="T144">
        <f t="shared" si="33"/>
        <v>7232.7222738801402</v>
      </c>
      <c r="U144">
        <f t="shared" si="34"/>
        <v>85090.850280942817</v>
      </c>
      <c r="V144">
        <f t="shared" si="35"/>
        <v>31209471.171019029</v>
      </c>
    </row>
    <row r="145" spans="5:22" x14ac:dyDescent="0.15">
      <c r="E145" s="1">
        <v>43431</v>
      </c>
      <c r="F145">
        <f t="shared" si="27"/>
        <v>43427196216.032211</v>
      </c>
      <c r="G145">
        <f t="shared" si="28"/>
        <v>24733444.617303181</v>
      </c>
      <c r="H145">
        <v>10000000</v>
      </c>
      <c r="I145">
        <v>8.5000000000000006E-2</v>
      </c>
      <c r="J145">
        <f t="shared" si="24"/>
        <v>276816608.99653977</v>
      </c>
      <c r="K145">
        <f t="shared" si="29"/>
        <v>5695.3814135880648</v>
      </c>
      <c r="L145">
        <f t="shared" si="30"/>
        <v>67004.487218683105</v>
      </c>
      <c r="N145">
        <v>20000000000</v>
      </c>
      <c r="O145" s="2">
        <f t="shared" si="31"/>
        <v>2.1713598108016106</v>
      </c>
      <c r="P145" s="2">
        <f t="shared" si="32"/>
        <v>1.2366722308651591E-3</v>
      </c>
      <c r="Q145" s="2">
        <f t="shared" si="25"/>
        <v>5.6953814135880657E-4</v>
      </c>
      <c r="R145">
        <v>120000</v>
      </c>
      <c r="S145">
        <f t="shared" si="26"/>
        <v>217024.22145328717</v>
      </c>
      <c r="T145">
        <f t="shared" si="33"/>
        <v>7236.5932251620825</v>
      </c>
      <c r="U145">
        <f t="shared" si="34"/>
        <v>85136.390884259788</v>
      </c>
      <c r="V145">
        <f t="shared" si="35"/>
        <v>31426495.392472316</v>
      </c>
    </row>
    <row r="146" spans="5:22" x14ac:dyDescent="0.15">
      <c r="E146" s="1">
        <v>43432</v>
      </c>
      <c r="F146">
        <f t="shared" si="27"/>
        <v>43704012825.028748</v>
      </c>
      <c r="G146">
        <f t="shared" si="28"/>
        <v>24800449.104521863</v>
      </c>
      <c r="H146">
        <v>10000000</v>
      </c>
      <c r="I146">
        <v>8.5000000000000006E-2</v>
      </c>
      <c r="J146">
        <f t="shared" si="24"/>
        <v>276816608.99653977</v>
      </c>
      <c r="K146">
        <f t="shared" si="29"/>
        <v>5674.6388950167411</v>
      </c>
      <c r="L146">
        <f t="shared" si="30"/>
        <v>66760.45758843224</v>
      </c>
      <c r="N146">
        <v>20000000000</v>
      </c>
      <c r="O146" s="2">
        <f t="shared" si="31"/>
        <v>2.1852006412514373</v>
      </c>
      <c r="P146" s="2">
        <f t="shared" si="32"/>
        <v>1.2400224552260931E-3</v>
      </c>
      <c r="Q146" s="2">
        <f t="shared" si="25"/>
        <v>5.6746388950167418E-4</v>
      </c>
      <c r="R146">
        <v>120000</v>
      </c>
      <c r="S146">
        <f t="shared" si="26"/>
        <v>217024.22145328717</v>
      </c>
      <c r="T146">
        <f t="shared" si="33"/>
        <v>7240.4151400495084</v>
      </c>
      <c r="U146">
        <f t="shared" si="34"/>
        <v>85181.354588817747</v>
      </c>
      <c r="V146">
        <f t="shared" si="35"/>
        <v>31643519.613925602</v>
      </c>
    </row>
    <row r="147" spans="5:22" x14ac:dyDescent="0.15">
      <c r="E147" s="1">
        <v>43433</v>
      </c>
      <c r="F147">
        <f t="shared" si="27"/>
        <v>43980829434.025284</v>
      </c>
      <c r="G147">
        <f t="shared" si="28"/>
        <v>24867209.562110294</v>
      </c>
      <c r="H147">
        <v>10000000</v>
      </c>
      <c r="I147">
        <v>8.5000000000000006E-2</v>
      </c>
      <c r="J147">
        <f t="shared" si="24"/>
        <v>276816608.99653977</v>
      </c>
      <c r="K147">
        <f t="shared" si="29"/>
        <v>5654.1019990114264</v>
      </c>
      <c r="L147">
        <f t="shared" si="30"/>
        <v>66518.847047193252</v>
      </c>
      <c r="N147">
        <v>20000000000</v>
      </c>
      <c r="O147" s="2">
        <f t="shared" si="31"/>
        <v>2.1990414717012641</v>
      </c>
      <c r="P147" s="2">
        <f t="shared" si="32"/>
        <v>1.2433604781055146E-3</v>
      </c>
      <c r="Q147" s="2">
        <f t="shared" si="25"/>
        <v>5.6541019990114265E-4</v>
      </c>
      <c r="R147">
        <v>120000</v>
      </c>
      <c r="S147">
        <f t="shared" si="26"/>
        <v>217024.22145328717</v>
      </c>
      <c r="T147">
        <f t="shared" si="33"/>
        <v>7244.1889444518592</v>
      </c>
      <c r="U147">
        <f t="shared" si="34"/>
        <v>85225.752287668933</v>
      </c>
      <c r="V147">
        <f t="shared" si="35"/>
        <v>31860543.835378889</v>
      </c>
    </row>
    <row r="148" spans="5:22" x14ac:dyDescent="0.15">
      <c r="E148" s="1">
        <v>43434</v>
      </c>
      <c r="F148">
        <f t="shared" si="27"/>
        <v>44257646043.02182</v>
      </c>
      <c r="G148">
        <f t="shared" si="28"/>
        <v>24933728.409157488</v>
      </c>
      <c r="H148">
        <v>10000000</v>
      </c>
      <c r="I148">
        <v>8.5000000000000006E-2</v>
      </c>
      <c r="J148">
        <f t="shared" si="24"/>
        <v>276816608.99653977</v>
      </c>
      <c r="K148">
        <f t="shared" si="29"/>
        <v>5633.7674138656166</v>
      </c>
      <c r="L148">
        <f t="shared" si="30"/>
        <v>66279.616633713129</v>
      </c>
      <c r="N148">
        <v>20000000000</v>
      </c>
      <c r="O148" s="2">
        <f t="shared" si="31"/>
        <v>2.2128823021510908</v>
      </c>
      <c r="P148" s="2">
        <f t="shared" si="32"/>
        <v>1.2466864204578744E-3</v>
      </c>
      <c r="Q148" s="2">
        <f t="shared" si="25"/>
        <v>5.6337674138656172E-4</v>
      </c>
      <c r="R148">
        <v>120000</v>
      </c>
      <c r="S148">
        <f t="shared" si="26"/>
        <v>217024.22145328717</v>
      </c>
      <c r="T148">
        <f t="shared" si="33"/>
        <v>7247.9155411135798</v>
      </c>
      <c r="U148">
        <f t="shared" si="34"/>
        <v>85269.594601336226</v>
      </c>
      <c r="V148">
        <f t="shared" si="35"/>
        <v>32077568.056832176</v>
      </c>
    </row>
    <row r="149" spans="5:22" x14ac:dyDescent="0.15">
      <c r="E149" s="1">
        <v>43435</v>
      </c>
      <c r="F149">
        <f t="shared" si="27"/>
        <v>44534462652.018356</v>
      </c>
      <c r="G149">
        <f t="shared" si="28"/>
        <v>25000008.025791202</v>
      </c>
      <c r="H149">
        <v>10000000</v>
      </c>
      <c r="I149">
        <v>8.5000000000000006E-2</v>
      </c>
      <c r="J149">
        <f t="shared" si="24"/>
        <v>276816608.99653977</v>
      </c>
      <c r="K149">
        <f t="shared" si="29"/>
        <v>5613.6319014636574</v>
      </c>
      <c r="L149">
        <f t="shared" si="30"/>
        <v>66042.728252513611</v>
      </c>
      <c r="N149">
        <v>20000000000</v>
      </c>
      <c r="O149" s="2">
        <f t="shared" si="31"/>
        <v>2.226723132600918</v>
      </c>
      <c r="P149" s="2">
        <f t="shared" si="32"/>
        <v>1.25000040128956E-3</v>
      </c>
      <c r="Q149" s="2">
        <f t="shared" si="25"/>
        <v>5.6136319014636572E-4</v>
      </c>
      <c r="R149">
        <v>120000</v>
      </c>
      <c r="S149">
        <f t="shared" si="26"/>
        <v>217024.22145328717</v>
      </c>
      <c r="T149">
        <f t="shared" si="33"/>
        <v>7251.5958103340517</v>
      </c>
      <c r="U149">
        <f t="shared" si="34"/>
        <v>85312.89188628296</v>
      </c>
      <c r="V149">
        <f t="shared" si="35"/>
        <v>32294592.278285462</v>
      </c>
    </row>
    <row r="150" spans="5:22" x14ac:dyDescent="0.15">
      <c r="E150" s="1">
        <v>43436</v>
      </c>
      <c r="F150">
        <f t="shared" si="27"/>
        <v>44811279261.014893</v>
      </c>
      <c r="G150">
        <f t="shared" si="28"/>
        <v>25066050.754043717</v>
      </c>
      <c r="H150">
        <v>10000000</v>
      </c>
      <c r="I150">
        <v>8.5000000000000006E-2</v>
      </c>
      <c r="J150">
        <f t="shared" si="24"/>
        <v>276816608.99653977</v>
      </c>
      <c r="K150">
        <f t="shared" si="29"/>
        <v>5593.6922952009509</v>
      </c>
      <c r="L150">
        <f t="shared" si="30"/>
        <v>65808.144649422946</v>
      </c>
      <c r="N150">
        <v>20000000000</v>
      </c>
      <c r="O150" s="2">
        <f t="shared" si="31"/>
        <v>2.2405639630507448</v>
      </c>
      <c r="P150" s="2">
        <f t="shared" si="32"/>
        <v>1.2533025377021859E-3</v>
      </c>
      <c r="Q150" s="2">
        <f t="shared" si="25"/>
        <v>5.5936922952009509E-4</v>
      </c>
      <c r="R150">
        <v>120000</v>
      </c>
      <c r="S150">
        <f t="shared" si="26"/>
        <v>217024.22145328717</v>
      </c>
      <c r="T150">
        <f t="shared" si="33"/>
        <v>7255.2306106608612</v>
      </c>
      <c r="U150">
        <f t="shared" si="34"/>
        <v>85355.654243068944</v>
      </c>
      <c r="V150">
        <f t="shared" si="35"/>
        <v>32511616.499738749</v>
      </c>
    </row>
    <row r="151" spans="5:22" x14ac:dyDescent="0.15">
      <c r="E151" s="1">
        <v>43437</v>
      </c>
      <c r="F151">
        <f t="shared" si="27"/>
        <v>45088095870.011429</v>
      </c>
      <c r="G151">
        <f t="shared" si="28"/>
        <v>25131858.898693141</v>
      </c>
      <c r="H151">
        <v>10000000</v>
      </c>
      <c r="I151">
        <v>8.5000000000000006E-2</v>
      </c>
      <c r="J151">
        <f t="shared" si="24"/>
        <v>276816608.99653977</v>
      </c>
      <c r="K151">
        <f t="shared" si="29"/>
        <v>5573.9454979753555</v>
      </c>
      <c r="L151">
        <f t="shared" si="30"/>
        <v>65575.829387945356</v>
      </c>
      <c r="N151">
        <v>20000000000</v>
      </c>
      <c r="O151" s="2">
        <f t="shared" si="31"/>
        <v>2.2544047935005715</v>
      </c>
      <c r="P151" s="2">
        <f t="shared" si="32"/>
        <v>1.2565929449346569E-3</v>
      </c>
      <c r="Q151" s="2">
        <f t="shared" si="25"/>
        <v>5.5739454979753553E-4</v>
      </c>
      <c r="R151">
        <v>120000</v>
      </c>
      <c r="S151">
        <f t="shared" si="26"/>
        <v>217024.22145328717</v>
      </c>
      <c r="T151">
        <f t="shared" si="33"/>
        <v>7258.8207795575154</v>
      </c>
      <c r="U151">
        <f t="shared" si="34"/>
        <v>85397.891524206061</v>
      </c>
      <c r="V151">
        <f t="shared" si="35"/>
        <v>32728640.721192036</v>
      </c>
    </row>
    <row r="152" spans="5:22" x14ac:dyDescent="0.15">
      <c r="E152" s="1">
        <v>43438</v>
      </c>
      <c r="F152">
        <f t="shared" si="27"/>
        <v>45364912479.007965</v>
      </c>
      <c r="G152">
        <f t="shared" si="28"/>
        <v>25197434.728081085</v>
      </c>
      <c r="H152">
        <v>10000000</v>
      </c>
      <c r="I152">
        <v>8.5000000000000006E-2</v>
      </c>
      <c r="J152">
        <f t="shared" si="24"/>
        <v>276816608.99653977</v>
      </c>
      <c r="K152">
        <f t="shared" si="29"/>
        <v>5554.3884802469038</v>
      </c>
      <c r="L152">
        <f t="shared" si="30"/>
        <v>65345.746826434159</v>
      </c>
      <c r="N152">
        <v>20000000000</v>
      </c>
      <c r="O152" s="2">
        <f t="shared" si="31"/>
        <v>2.2682456239503983</v>
      </c>
      <c r="P152" s="2">
        <f t="shared" si="32"/>
        <v>1.2598717364040541E-3</v>
      </c>
      <c r="Q152" s="2">
        <f t="shared" si="25"/>
        <v>5.554388480246904E-4</v>
      </c>
      <c r="R152">
        <v>120000</v>
      </c>
      <c r="S152">
        <f t="shared" si="26"/>
        <v>217024.22145328717</v>
      </c>
      <c r="T152">
        <f t="shared" si="33"/>
        <v>7262.3671340467172</v>
      </c>
      <c r="U152">
        <f t="shared" si="34"/>
        <v>85439.613341726072</v>
      </c>
      <c r="V152">
        <f t="shared" si="35"/>
        <v>32945664.942645323</v>
      </c>
    </row>
    <row r="153" spans="5:22" x14ac:dyDescent="0.15">
      <c r="E153" s="1">
        <v>43439</v>
      </c>
      <c r="F153">
        <f t="shared" si="27"/>
        <v>45641729088.004501</v>
      </c>
      <c r="G153">
        <f t="shared" si="28"/>
        <v>25262780.474907517</v>
      </c>
      <c r="H153">
        <v>10000000</v>
      </c>
      <c r="I153">
        <v>8.5000000000000006E-2</v>
      </c>
      <c r="J153">
        <f t="shared" si="24"/>
        <v>276816608.99653977</v>
      </c>
      <c r="K153">
        <f t="shared" si="29"/>
        <v>5535.0182781631402</v>
      </c>
      <c r="L153">
        <f t="shared" si="30"/>
        <v>65117.862096036937</v>
      </c>
      <c r="N153">
        <v>20000000000</v>
      </c>
      <c r="O153" s="2">
        <f t="shared" si="31"/>
        <v>2.2820864544002251</v>
      </c>
      <c r="P153" s="2">
        <f t="shared" si="32"/>
        <v>1.2631390237453758E-3</v>
      </c>
      <c r="Q153" s="2">
        <f t="shared" si="25"/>
        <v>5.5350182781631395E-4</v>
      </c>
      <c r="R153">
        <v>120000</v>
      </c>
      <c r="S153">
        <f t="shared" si="26"/>
        <v>217024.22145328717</v>
      </c>
      <c r="T153">
        <f t="shared" si="33"/>
        <v>7265.8704713302341</v>
      </c>
      <c r="U153">
        <f t="shared" si="34"/>
        <v>85480.829074473339</v>
      </c>
      <c r="V153">
        <f t="shared" si="35"/>
        <v>33162689.164098609</v>
      </c>
    </row>
    <row r="154" spans="5:22" x14ac:dyDescent="0.15">
      <c r="E154" s="1">
        <v>43440</v>
      </c>
      <c r="F154">
        <f t="shared" si="27"/>
        <v>45918545697.001038</v>
      </c>
      <c r="G154">
        <f t="shared" si="28"/>
        <v>25327898.337003555</v>
      </c>
      <c r="H154">
        <v>10000000</v>
      </c>
      <c r="I154">
        <v>8.5000000000000006E-2</v>
      </c>
      <c r="J154">
        <f t="shared" si="24"/>
        <v>276816608.99653977</v>
      </c>
      <c r="K154">
        <f t="shared" si="29"/>
        <v>5515.831991747451</v>
      </c>
      <c r="L154">
        <f t="shared" si="30"/>
        <v>64892.14107938177</v>
      </c>
      <c r="N154">
        <v>20000000000</v>
      </c>
      <c r="O154" s="2">
        <f t="shared" si="31"/>
        <v>2.2959272848500518</v>
      </c>
      <c r="P154" s="2">
        <f t="shared" si="32"/>
        <v>1.2663949168501777E-3</v>
      </c>
      <c r="Q154" s="2">
        <f t="shared" si="25"/>
        <v>5.5158319917474508E-4</v>
      </c>
      <c r="R154">
        <v>120000</v>
      </c>
      <c r="S154">
        <f t="shared" si="26"/>
        <v>217024.22145328717</v>
      </c>
      <c r="T154">
        <f t="shared" si="33"/>
        <v>7269.3315693863406</v>
      </c>
      <c r="U154">
        <f t="shared" si="34"/>
        <v>85521.547875133416</v>
      </c>
      <c r="V154">
        <f t="shared" si="35"/>
        <v>33379713.385551896</v>
      </c>
    </row>
    <row r="155" spans="5:22" x14ac:dyDescent="0.15">
      <c r="E155" s="1">
        <v>43441</v>
      </c>
      <c r="F155">
        <f t="shared" si="27"/>
        <v>46195362305.997574</v>
      </c>
      <c r="G155">
        <f t="shared" si="28"/>
        <v>25392790.478082936</v>
      </c>
      <c r="H155">
        <v>10000000</v>
      </c>
      <c r="I155">
        <v>8.5000000000000006E-2</v>
      </c>
      <c r="J155">
        <f t="shared" si="24"/>
        <v>276816608.99653977</v>
      </c>
      <c r="K155">
        <f t="shared" si="29"/>
        <v>5496.8267831479216</v>
      </c>
      <c r="L155">
        <f t="shared" si="30"/>
        <v>64668.550389975542</v>
      </c>
      <c r="N155">
        <v>20000000000</v>
      </c>
      <c r="O155" s="2">
        <f t="shared" si="31"/>
        <v>2.3097681152998786</v>
      </c>
      <c r="P155" s="2">
        <f t="shared" si="32"/>
        <v>1.2696395239041468E-3</v>
      </c>
      <c r="Q155" s="2">
        <f t="shared" si="25"/>
        <v>5.4968267831479204E-4</v>
      </c>
      <c r="R155">
        <v>120000</v>
      </c>
      <c r="S155">
        <f t="shared" si="26"/>
        <v>217024.22145328717</v>
      </c>
      <c r="T155">
        <f t="shared" si="33"/>
        <v>7272.7511875457894</v>
      </c>
      <c r="U155">
        <f t="shared" si="34"/>
        <v>85561.778677009279</v>
      </c>
      <c r="V155">
        <f t="shared" si="35"/>
        <v>33596737.607005186</v>
      </c>
    </row>
    <row r="156" spans="5:22" x14ac:dyDescent="0.15">
      <c r="E156" s="1">
        <v>43442</v>
      </c>
      <c r="F156">
        <f t="shared" si="27"/>
        <v>46472178914.99411</v>
      </c>
      <c r="G156">
        <f t="shared" si="28"/>
        <v>25457459.028472912</v>
      </c>
      <c r="H156">
        <v>10000000</v>
      </c>
      <c r="I156">
        <v>8.5000000000000006E-2</v>
      </c>
      <c r="J156">
        <f t="shared" si="24"/>
        <v>276816608.99653977</v>
      </c>
      <c r="K156">
        <f t="shared" si="29"/>
        <v>5477.9998749443484</v>
      </c>
      <c r="L156">
        <f t="shared" si="30"/>
        <v>64447.057352286451</v>
      </c>
      <c r="N156">
        <v>20000000000</v>
      </c>
      <c r="O156" s="2">
        <f t="shared" si="31"/>
        <v>2.3236089457497053</v>
      </c>
      <c r="P156" s="2">
        <f t="shared" si="32"/>
        <v>1.2728729514236456E-3</v>
      </c>
      <c r="Q156" s="2">
        <f t="shared" si="25"/>
        <v>5.4779998749443482E-4</v>
      </c>
      <c r="R156">
        <v>120000</v>
      </c>
      <c r="S156">
        <f t="shared" si="26"/>
        <v>217024.22145328717</v>
      </c>
      <c r="T156">
        <f t="shared" si="33"/>
        <v>7276.1300670471819</v>
      </c>
      <c r="U156">
        <f t="shared" si="34"/>
        <v>85601.530200555077</v>
      </c>
      <c r="V156">
        <f t="shared" si="35"/>
        <v>33813761.828458473</v>
      </c>
    </row>
    <row r="157" spans="5:22" x14ac:dyDescent="0.15">
      <c r="E157" s="1">
        <v>43443</v>
      </c>
      <c r="F157">
        <f t="shared" si="27"/>
        <v>46748995523.990646</v>
      </c>
      <c r="G157">
        <f t="shared" si="28"/>
        <v>25521906.085825197</v>
      </c>
      <c r="H157">
        <v>10000000</v>
      </c>
      <c r="I157">
        <v>8.5000000000000006E-2</v>
      </c>
      <c r="J157">
        <f t="shared" si="24"/>
        <v>276816608.99653977</v>
      </c>
      <c r="K157">
        <f t="shared" si="29"/>
        <v>5459.3485485111369</v>
      </c>
      <c r="L157">
        <f t="shared" si="30"/>
        <v>64227.629982483959</v>
      </c>
      <c r="N157">
        <v>20000000000</v>
      </c>
      <c r="O157" s="2">
        <f t="shared" si="31"/>
        <v>2.3374497761995325</v>
      </c>
      <c r="P157" s="2">
        <f t="shared" si="32"/>
        <v>1.2760953042912598E-3</v>
      </c>
      <c r="Q157" s="2">
        <f t="shared" si="25"/>
        <v>5.4593485485111371E-4</v>
      </c>
      <c r="R157">
        <v>120000</v>
      </c>
      <c r="S157">
        <f t="shared" si="26"/>
        <v>217024.22145328717</v>
      </c>
      <c r="T157">
        <f t="shared" si="33"/>
        <v>7279.4689315726246</v>
      </c>
      <c r="U157">
        <f t="shared" si="34"/>
        <v>85640.810959677925</v>
      </c>
      <c r="V157">
        <f t="shared" si="35"/>
        <v>34030786.04991176</v>
      </c>
    </row>
    <row r="158" spans="5:22" x14ac:dyDescent="0.15">
      <c r="E158" s="1">
        <v>43444</v>
      </c>
      <c r="F158">
        <f t="shared" si="27"/>
        <v>47025812132.987183</v>
      </c>
      <c r="G158">
        <f t="shared" si="28"/>
        <v>25586133.71580768</v>
      </c>
      <c r="H158">
        <v>10000000</v>
      </c>
      <c r="I158">
        <v>8.5000000000000006E-2</v>
      </c>
      <c r="J158">
        <f t="shared" si="24"/>
        <v>276816608.99653977</v>
      </c>
      <c r="K158">
        <f t="shared" si="29"/>
        <v>5440.8701424339215</v>
      </c>
      <c r="L158">
        <f t="shared" si="30"/>
        <v>64010.236969810838</v>
      </c>
      <c r="N158">
        <v>20000000000</v>
      </c>
      <c r="O158" s="2">
        <f t="shared" si="31"/>
        <v>2.3512906066493593</v>
      </c>
      <c r="P158" s="2">
        <f t="shared" si="32"/>
        <v>1.2793066857903839E-3</v>
      </c>
      <c r="Q158" s="2">
        <f t="shared" si="25"/>
        <v>5.4408701424339212E-4</v>
      </c>
      <c r="R158">
        <v>120000</v>
      </c>
      <c r="S158">
        <f t="shared" si="26"/>
        <v>217024.22145328717</v>
      </c>
      <c r="T158">
        <f t="shared" si="33"/>
        <v>7282.7684877644551</v>
      </c>
      <c r="U158">
        <f t="shared" si="34"/>
        <v>85679.629267817116</v>
      </c>
      <c r="V158">
        <f t="shared" si="35"/>
        <v>34247810.271365047</v>
      </c>
    </row>
    <row r="159" spans="5:22" x14ac:dyDescent="0.15">
      <c r="E159" s="1">
        <v>43445</v>
      </c>
      <c r="F159">
        <f t="shared" si="27"/>
        <v>47302628741.983719</v>
      </c>
      <c r="G159">
        <f t="shared" si="28"/>
        <v>25650143.95277749</v>
      </c>
      <c r="H159">
        <v>10000000</v>
      </c>
      <c r="I159">
        <v>8.5000000000000006E-2</v>
      </c>
      <c r="J159">
        <f t="shared" si="24"/>
        <v>276816608.99653977</v>
      </c>
      <c r="K159">
        <f t="shared" si="29"/>
        <v>5422.5620509778473</v>
      </c>
      <c r="L159">
        <f t="shared" si="30"/>
        <v>63794.847658562903</v>
      </c>
      <c r="N159">
        <v>20000000000</v>
      </c>
      <c r="O159" s="2">
        <f t="shared" si="31"/>
        <v>2.3651314370991861</v>
      </c>
      <c r="P159" s="2">
        <f t="shared" si="32"/>
        <v>1.2825071976388745E-3</v>
      </c>
      <c r="Q159" s="2">
        <f t="shared" si="25"/>
        <v>5.4225620509778475E-4</v>
      </c>
      <c r="R159">
        <v>120000</v>
      </c>
      <c r="S159">
        <f t="shared" si="26"/>
        <v>217024.22145328717</v>
      </c>
      <c r="T159">
        <f t="shared" si="33"/>
        <v>7286.0294257238338</v>
      </c>
      <c r="U159">
        <f t="shared" si="34"/>
        <v>85717.993243809804</v>
      </c>
      <c r="V159">
        <f t="shared" si="35"/>
        <v>34464834.492818333</v>
      </c>
    </row>
    <row r="160" spans="5:22" x14ac:dyDescent="0.15">
      <c r="E160" s="1">
        <v>43446</v>
      </c>
      <c r="F160">
        <f t="shared" si="27"/>
        <v>47579445350.980255</v>
      </c>
      <c r="G160">
        <f t="shared" si="28"/>
        <v>25713938.800436053</v>
      </c>
      <c r="H160">
        <v>10000000</v>
      </c>
      <c r="I160">
        <v>8.5000000000000006E-2</v>
      </c>
      <c r="J160">
        <f t="shared" si="24"/>
        <v>276816608.99653977</v>
      </c>
      <c r="K160">
        <f t="shared" si="29"/>
        <v>5404.4217226055334</v>
      </c>
      <c r="L160">
        <f t="shared" si="30"/>
        <v>63581.432030653326</v>
      </c>
      <c r="N160">
        <v>20000000000</v>
      </c>
      <c r="O160" s="2">
        <f t="shared" si="31"/>
        <v>2.3789722675490128</v>
      </c>
      <c r="P160" s="2">
        <f t="shared" si="32"/>
        <v>1.2856969400218026E-3</v>
      </c>
      <c r="Q160" s="2">
        <f t="shared" si="25"/>
        <v>5.4044217226055329E-4</v>
      </c>
      <c r="R160">
        <v>120000</v>
      </c>
      <c r="S160">
        <f t="shared" si="26"/>
        <v>217024.22145328717</v>
      </c>
      <c r="T160">
        <f t="shared" si="33"/>
        <v>7289.2524194919151</v>
      </c>
      <c r="U160">
        <f t="shared" si="34"/>
        <v>85755.910817551936</v>
      </c>
      <c r="V160">
        <f t="shared" si="35"/>
        <v>34681858.71427162</v>
      </c>
    </row>
    <row r="161" spans="5:22" x14ac:dyDescent="0.15">
      <c r="E161" s="1">
        <v>43447</v>
      </c>
      <c r="F161">
        <f t="shared" si="27"/>
        <v>47856261959.976791</v>
      </c>
      <c r="G161">
        <f t="shared" si="28"/>
        <v>25777520.232466705</v>
      </c>
      <c r="H161">
        <v>10000000</v>
      </c>
      <c r="I161">
        <v>8.5000000000000006E-2</v>
      </c>
      <c r="J161">
        <f t="shared" si="24"/>
        <v>276816608.99653977</v>
      </c>
      <c r="K161">
        <f t="shared" si="29"/>
        <v>5386.4466585428245</v>
      </c>
      <c r="L161">
        <f t="shared" si="30"/>
        <v>63369.960688739106</v>
      </c>
      <c r="N161">
        <v>20000000000</v>
      </c>
      <c r="O161" s="2">
        <f t="shared" si="31"/>
        <v>2.3928130979988396</v>
      </c>
      <c r="P161" s="2">
        <f t="shared" si="32"/>
        <v>1.2888760116233353E-3</v>
      </c>
      <c r="Q161" s="2">
        <f t="shared" si="25"/>
        <v>5.3864466585428243E-4</v>
      </c>
      <c r="R161">
        <v>120000</v>
      </c>
      <c r="S161">
        <f t="shared" si="26"/>
        <v>217024.22145328717</v>
      </c>
      <c r="T161">
        <f t="shared" si="33"/>
        <v>7292.4381275143442</v>
      </c>
      <c r="U161">
        <f t="shared" si="34"/>
        <v>85793.389735462872</v>
      </c>
      <c r="V161">
        <f t="shared" si="35"/>
        <v>34898882.935724907</v>
      </c>
    </row>
    <row r="162" spans="5:22" x14ac:dyDescent="0.15">
      <c r="E162" s="1">
        <v>43448</v>
      </c>
      <c r="F162">
        <f t="shared" si="27"/>
        <v>48133078568.973328</v>
      </c>
      <c r="G162">
        <f t="shared" si="28"/>
        <v>25840890.193155445</v>
      </c>
      <c r="H162">
        <v>10000000</v>
      </c>
      <c r="I162">
        <v>8.5000000000000006E-2</v>
      </c>
      <c r="J162">
        <f t="shared" si="24"/>
        <v>276816608.99653977</v>
      </c>
      <c r="K162">
        <f t="shared" si="29"/>
        <v>5368.6344113905334</v>
      </c>
      <c r="L162">
        <f t="shared" si="30"/>
        <v>63160.404839888623</v>
      </c>
      <c r="N162">
        <v>20000000000</v>
      </c>
      <c r="O162" s="2">
        <f t="shared" si="31"/>
        <v>2.4066539284486663</v>
      </c>
      <c r="P162" s="2">
        <f t="shared" si="32"/>
        <v>1.2920445096577722E-3</v>
      </c>
      <c r="Q162" s="2">
        <f t="shared" si="25"/>
        <v>5.368634411390534E-4</v>
      </c>
      <c r="R162">
        <v>120000</v>
      </c>
      <c r="S162">
        <f t="shared" si="26"/>
        <v>217024.22145328717</v>
      </c>
      <c r="T162">
        <f t="shared" si="33"/>
        <v>7295.5871930896965</v>
      </c>
      <c r="U162">
        <f t="shared" si="34"/>
        <v>85830.437565761124</v>
      </c>
      <c r="V162">
        <f t="shared" si="35"/>
        <v>35115907.157178193</v>
      </c>
    </row>
    <row r="163" spans="5:22" x14ac:dyDescent="0.15">
      <c r="E163" s="1">
        <v>43449</v>
      </c>
      <c r="F163">
        <f t="shared" si="27"/>
        <v>48409895177.969864</v>
      </c>
      <c r="G163">
        <f t="shared" si="28"/>
        <v>25904050.597995333</v>
      </c>
      <c r="H163">
        <v>10000000</v>
      </c>
      <c r="I163">
        <v>8.5000000000000006E-2</v>
      </c>
      <c r="J163">
        <f t="shared" si="24"/>
        <v>276816608.99653977</v>
      </c>
      <c r="K163">
        <f t="shared" si="29"/>
        <v>5350.9825837804383</v>
      </c>
      <c r="L163">
        <f t="shared" si="30"/>
        <v>62952.736279769859</v>
      </c>
      <c r="N163">
        <v>20000000000</v>
      </c>
      <c r="O163" s="2">
        <f t="shared" si="31"/>
        <v>2.4204947588984931</v>
      </c>
      <c r="P163" s="2">
        <f t="shared" si="32"/>
        <v>1.2952025298997667E-3</v>
      </c>
      <c r="Q163" s="2">
        <f t="shared" si="25"/>
        <v>5.3509825837804381E-4</v>
      </c>
      <c r="R163">
        <v>120000</v>
      </c>
      <c r="S163">
        <f t="shared" si="26"/>
        <v>217024.22145328717</v>
      </c>
      <c r="T163">
        <f t="shared" si="33"/>
        <v>7298.7002448025578</v>
      </c>
      <c r="U163">
        <f t="shared" si="34"/>
        <v>85867.061703559491</v>
      </c>
      <c r="V163">
        <f t="shared" si="35"/>
        <v>35332931.37863148</v>
      </c>
    </row>
    <row r="164" spans="5:22" x14ac:dyDescent="0.15">
      <c r="E164" s="1">
        <v>43450</v>
      </c>
      <c r="F164">
        <f t="shared" si="27"/>
        <v>48686711786.9664</v>
      </c>
      <c r="G164">
        <f t="shared" si="28"/>
        <v>25967003.334275104</v>
      </c>
      <c r="H164">
        <v>10000000</v>
      </c>
      <c r="I164">
        <v>8.5000000000000006E-2</v>
      </c>
      <c r="J164">
        <f t="shared" si="24"/>
        <v>276816608.99653977</v>
      </c>
      <c r="K164">
        <f t="shared" si="29"/>
        <v>5333.4888270738711</v>
      </c>
      <c r="L164">
        <f t="shared" si="30"/>
        <v>62746.927377339656</v>
      </c>
      <c r="N164">
        <v>20000000000</v>
      </c>
      <c r="O164" s="2">
        <f t="shared" si="31"/>
        <v>2.4343355893483198</v>
      </c>
      <c r="P164" s="2">
        <f t="shared" si="32"/>
        <v>1.2983501667137552E-3</v>
      </c>
      <c r="Q164" s="2">
        <f t="shared" si="25"/>
        <v>5.3334888270738711E-4</v>
      </c>
      <c r="R164">
        <v>120000</v>
      </c>
      <c r="S164">
        <f t="shared" si="26"/>
        <v>217024.22145328717</v>
      </c>
      <c r="T164">
        <f t="shared" si="33"/>
        <v>7301.7778969418114</v>
      </c>
      <c r="U164">
        <f t="shared" si="34"/>
        <v>85903.269375786011</v>
      </c>
      <c r="V164">
        <f t="shared" si="35"/>
        <v>35549955.600084767</v>
      </c>
    </row>
    <row r="165" spans="5:22" x14ac:dyDescent="0.15">
      <c r="E165" s="1">
        <v>43451</v>
      </c>
      <c r="F165">
        <f t="shared" si="27"/>
        <v>48963528395.962936</v>
      </c>
      <c r="G165">
        <f t="shared" si="28"/>
        <v>26029750.261652444</v>
      </c>
      <c r="H165">
        <v>10000000</v>
      </c>
      <c r="I165">
        <v>8.5000000000000006E-2</v>
      </c>
      <c r="J165">
        <f t="shared" si="24"/>
        <v>276816608.99653977</v>
      </c>
      <c r="K165">
        <f t="shared" si="29"/>
        <v>5316.1508401013452</v>
      </c>
      <c r="L165">
        <f t="shared" si="30"/>
        <v>62542.951060015825</v>
      </c>
      <c r="N165">
        <v>20000000000</v>
      </c>
      <c r="O165" s="2">
        <f t="shared" si="31"/>
        <v>2.448176419798147</v>
      </c>
      <c r="P165" s="2">
        <f t="shared" si="32"/>
        <v>1.3014875130826222E-3</v>
      </c>
      <c r="Q165" s="2">
        <f t="shared" si="25"/>
        <v>5.316150840101345E-4</v>
      </c>
      <c r="R165">
        <v>120000</v>
      </c>
      <c r="S165">
        <f t="shared" si="26"/>
        <v>217024.22145328717</v>
      </c>
      <c r="T165">
        <f t="shared" si="33"/>
        <v>7304.8207499047503</v>
      </c>
      <c r="U165">
        <f t="shared" si="34"/>
        <v>85939.067645938238</v>
      </c>
      <c r="V165">
        <f t="shared" si="35"/>
        <v>35766979.821538053</v>
      </c>
    </row>
    <row r="166" spans="5:22" x14ac:dyDescent="0.15">
      <c r="E166" s="1">
        <v>43452</v>
      </c>
      <c r="F166">
        <f t="shared" si="27"/>
        <v>49240345004.959473</v>
      </c>
      <c r="G166">
        <f t="shared" si="28"/>
        <v>26092293.212712459</v>
      </c>
      <c r="H166">
        <v>10000000</v>
      </c>
      <c r="I166">
        <v>8.5000000000000006E-2</v>
      </c>
      <c r="J166">
        <f t="shared" si="24"/>
        <v>276816608.99653977</v>
      </c>
      <c r="K166">
        <f t="shared" si="29"/>
        <v>5298.9663679416644</v>
      </c>
      <c r="L166">
        <f t="shared" si="30"/>
        <v>62340.780799313696</v>
      </c>
      <c r="N166">
        <v>20000000000</v>
      </c>
      <c r="O166" s="2">
        <f t="shared" si="31"/>
        <v>2.4620172502479738</v>
      </c>
      <c r="P166" s="2">
        <f t="shared" si="32"/>
        <v>1.304614660635623E-3</v>
      </c>
      <c r="Q166" s="2">
        <f t="shared" si="25"/>
        <v>5.2989663679416652E-4</v>
      </c>
      <c r="R166">
        <v>120000</v>
      </c>
      <c r="S166">
        <f t="shared" si="26"/>
        <v>217024.22145328717</v>
      </c>
      <c r="T166">
        <f t="shared" si="33"/>
        <v>7307.8293905875444</v>
      </c>
      <c r="U166">
        <f t="shared" si="34"/>
        <v>85974.463418676984</v>
      </c>
      <c r="V166">
        <f t="shared" si="35"/>
        <v>35984004.04299134</v>
      </c>
    </row>
    <row r="167" spans="5:22" x14ac:dyDescent="0.15">
      <c r="E167" s="1">
        <v>43453</v>
      </c>
      <c r="F167">
        <f t="shared" si="27"/>
        <v>49517161613.956009</v>
      </c>
      <c r="G167">
        <f t="shared" si="28"/>
        <v>26154633.993511774</v>
      </c>
      <c r="H167">
        <v>10000000</v>
      </c>
      <c r="I167">
        <v>8.5000000000000006E-2</v>
      </c>
      <c r="J167">
        <f t="shared" si="24"/>
        <v>276816608.99653977</v>
      </c>
      <c r="K167">
        <f t="shared" si="29"/>
        <v>5281.9332007390958</v>
      </c>
      <c r="L167">
        <f t="shared" si="30"/>
        <v>62140.390596930534</v>
      </c>
      <c r="N167">
        <v>20000000000</v>
      </c>
      <c r="O167" s="2">
        <f t="shared" si="31"/>
        <v>2.4758580806978006</v>
      </c>
      <c r="P167" s="2">
        <f t="shared" si="32"/>
        <v>1.3077316996755886E-3</v>
      </c>
      <c r="Q167" s="2">
        <f t="shared" si="25"/>
        <v>5.2819332007390959E-4</v>
      </c>
      <c r="R167">
        <v>120000</v>
      </c>
      <c r="S167">
        <f t="shared" si="26"/>
        <v>217024.22145328717</v>
      </c>
      <c r="T167">
        <f t="shared" si="33"/>
        <v>7310.8043927626222</v>
      </c>
      <c r="U167">
        <f t="shared" si="34"/>
        <v>86009.463444266134</v>
      </c>
      <c r="V167">
        <f t="shared" si="35"/>
        <v>36201028.264444627</v>
      </c>
    </row>
    <row r="168" spans="5:22" x14ac:dyDescent="0.15">
      <c r="E168" s="1">
        <v>43454</v>
      </c>
      <c r="F168">
        <f t="shared" si="27"/>
        <v>49793978222.952545</v>
      </c>
      <c r="G168">
        <f t="shared" si="28"/>
        <v>26216774.384108704</v>
      </c>
      <c r="H168">
        <v>10000000</v>
      </c>
      <c r="I168">
        <v>8.5000000000000006E-2</v>
      </c>
      <c r="J168">
        <f t="shared" si="24"/>
        <v>276816608.99653977</v>
      </c>
      <c r="K168">
        <f t="shared" si="29"/>
        <v>5265.0491725571901</v>
      </c>
      <c r="L168">
        <f t="shared" si="30"/>
        <v>61941.754971261056</v>
      </c>
      <c r="N168">
        <v>20000000000</v>
      </c>
      <c r="O168" s="2">
        <f t="shared" si="31"/>
        <v>2.4896989111476273</v>
      </c>
      <c r="P168" s="2">
        <f t="shared" si="32"/>
        <v>1.3108387192054352E-3</v>
      </c>
      <c r="Q168" s="2">
        <f t="shared" si="25"/>
        <v>5.2650491725571898E-4</v>
      </c>
      <c r="R168">
        <v>120000</v>
      </c>
      <c r="S168">
        <f t="shared" si="26"/>
        <v>217024.22145328717</v>
      </c>
      <c r="T168">
        <f t="shared" si="33"/>
        <v>7313.7463174434624</v>
      </c>
      <c r="U168">
        <f t="shared" si="34"/>
        <v>86044.074322864253</v>
      </c>
      <c r="V168">
        <f t="shared" si="35"/>
        <v>36418052.485897914</v>
      </c>
    </row>
    <row r="169" spans="5:22" x14ac:dyDescent="0.15">
      <c r="E169" s="1">
        <v>43455</v>
      </c>
      <c r="F169">
        <f t="shared" si="27"/>
        <v>50070794831.949081</v>
      </c>
      <c r="G169">
        <f t="shared" si="28"/>
        <v>26278716.139079966</v>
      </c>
      <c r="H169">
        <v>10000000</v>
      </c>
      <c r="I169">
        <v>8.5000000000000006E-2</v>
      </c>
      <c r="J169">
        <f t="shared" si="24"/>
        <v>276816608.99653977</v>
      </c>
      <c r="K169">
        <f t="shared" si="29"/>
        <v>5248.312160267943</v>
      </c>
      <c r="L169">
        <f t="shared" si="30"/>
        <v>61744.84894432874</v>
      </c>
      <c r="N169">
        <v>20000000000</v>
      </c>
      <c r="O169" s="2">
        <f t="shared" si="31"/>
        <v>2.5035397415974541</v>
      </c>
      <c r="P169" s="2">
        <f t="shared" si="32"/>
        <v>1.3139358069539982E-3</v>
      </c>
      <c r="Q169" s="2">
        <f t="shared" si="25"/>
        <v>5.2483121602679434E-4</v>
      </c>
      <c r="R169">
        <v>120000</v>
      </c>
      <c r="S169">
        <f t="shared" si="26"/>
        <v>217024.22145328717</v>
      </c>
      <c r="T169">
        <f t="shared" si="33"/>
        <v>7316.6557132372818</v>
      </c>
      <c r="U169">
        <f t="shared" si="34"/>
        <v>86078.302508673893</v>
      </c>
      <c r="V169">
        <f t="shared" si="35"/>
        <v>36635076.7073512</v>
      </c>
    </row>
    <row r="170" spans="5:22" x14ac:dyDescent="0.15">
      <c r="E170" s="1">
        <v>43456</v>
      </c>
      <c r="F170">
        <f t="shared" si="27"/>
        <v>50347611440.945618</v>
      </c>
      <c r="G170">
        <f t="shared" si="28"/>
        <v>26340460.988024294</v>
      </c>
      <c r="H170">
        <v>10000000</v>
      </c>
      <c r="I170">
        <v>8.5000000000000006E-2</v>
      </c>
      <c r="J170">
        <f t="shared" si="24"/>
        <v>276816608.99653977</v>
      </c>
      <c r="K170">
        <f t="shared" si="29"/>
        <v>5231.7200824749934</v>
      </c>
      <c r="L170">
        <f t="shared" si="30"/>
        <v>61549.648029117569</v>
      </c>
      <c r="N170">
        <v>20000000000</v>
      </c>
      <c r="O170" s="2">
        <f t="shared" si="31"/>
        <v>2.5173805720472808</v>
      </c>
      <c r="P170" s="2">
        <f t="shared" si="32"/>
        <v>1.3170230494012147E-3</v>
      </c>
      <c r="Q170" s="2">
        <f t="shared" si="25"/>
        <v>5.2317200824749939E-4</v>
      </c>
      <c r="R170">
        <v>120000</v>
      </c>
      <c r="S170">
        <f t="shared" si="26"/>
        <v>217024.22145328717</v>
      </c>
      <c r="T170">
        <f t="shared" si="33"/>
        <v>7319.5331166860888</v>
      </c>
      <c r="U170">
        <f t="shared" si="34"/>
        <v>86112.154313953986</v>
      </c>
      <c r="V170">
        <f t="shared" si="35"/>
        <v>36852100.928804487</v>
      </c>
    </row>
    <row r="171" spans="5:22" x14ac:dyDescent="0.15">
      <c r="E171" s="1">
        <v>43457</v>
      </c>
      <c r="F171">
        <f t="shared" si="27"/>
        <v>50624428049.942154</v>
      </c>
      <c r="G171">
        <f t="shared" si="28"/>
        <v>26402010.636053413</v>
      </c>
      <c r="H171">
        <v>10000000</v>
      </c>
      <c r="I171">
        <v>8.5000000000000006E-2</v>
      </c>
      <c r="J171">
        <f t="shared" si="24"/>
        <v>276816608.99653977</v>
      </c>
      <c r="K171">
        <f t="shared" si="29"/>
        <v>5215.2708984696528</v>
      </c>
      <c r="L171">
        <f t="shared" si="30"/>
        <v>61356.128217290032</v>
      </c>
      <c r="N171">
        <v>20000000000</v>
      </c>
      <c r="O171" s="2">
        <f t="shared" si="31"/>
        <v>2.5312214024971076</v>
      </c>
      <c r="P171" s="2">
        <f t="shared" si="32"/>
        <v>1.3201005318026707E-3</v>
      </c>
      <c r="Q171" s="2">
        <f t="shared" si="25"/>
        <v>5.215270898469653E-4</v>
      </c>
      <c r="R171">
        <v>120000</v>
      </c>
      <c r="S171">
        <f t="shared" si="26"/>
        <v>217024.22145328717</v>
      </c>
      <c r="T171">
        <f t="shared" si="33"/>
        <v>7322.3790525965514</v>
      </c>
      <c r="U171">
        <f t="shared" si="34"/>
        <v>86145.635912900601</v>
      </c>
      <c r="V171">
        <f t="shared" si="35"/>
        <v>37069125.150257774</v>
      </c>
    </row>
    <row r="172" spans="5:22" x14ac:dyDescent="0.15">
      <c r="E172" s="1">
        <v>43458</v>
      </c>
      <c r="F172">
        <f t="shared" si="27"/>
        <v>50901244658.93869</v>
      </c>
      <c r="G172">
        <f t="shared" si="28"/>
        <v>26463366.764270704</v>
      </c>
      <c r="H172">
        <v>10000000</v>
      </c>
      <c r="I172">
        <v>8.5000000000000006E-2</v>
      </c>
      <c r="J172">
        <f t="shared" si="24"/>
        <v>276816608.99653977</v>
      </c>
      <c r="K172">
        <f t="shared" si="29"/>
        <v>5198.9626072185865</v>
      </c>
      <c r="L172">
        <f t="shared" si="30"/>
        <v>61164.265967277483</v>
      </c>
      <c r="N172">
        <v>20000000000</v>
      </c>
      <c r="O172" s="2">
        <f t="shared" si="31"/>
        <v>2.5450622329469343</v>
      </c>
      <c r="P172" s="2">
        <f t="shared" si="32"/>
        <v>1.3231683382135353E-3</v>
      </c>
      <c r="Q172" s="2">
        <f t="shared" si="25"/>
        <v>5.1989626072185865E-4</v>
      </c>
      <c r="R172">
        <v>120000</v>
      </c>
      <c r="S172">
        <f t="shared" si="26"/>
        <v>217024.22145328717</v>
      </c>
      <c r="T172">
        <f t="shared" si="33"/>
        <v>7325.1940343590986</v>
      </c>
      <c r="U172">
        <f t="shared" si="34"/>
        <v>86178.753345401157</v>
      </c>
      <c r="V172">
        <f t="shared" si="35"/>
        <v>37286149.37171106</v>
      </c>
    </row>
    <row r="173" spans="5:22" x14ac:dyDescent="0.15">
      <c r="E173" s="1">
        <v>43459</v>
      </c>
      <c r="F173">
        <f t="shared" si="27"/>
        <v>51178061267.935226</v>
      </c>
      <c r="G173">
        <f t="shared" si="28"/>
        <v>26524531.03023798</v>
      </c>
      <c r="H173">
        <v>10000000</v>
      </c>
      <c r="I173">
        <v>8.5000000000000006E-2</v>
      </c>
      <c r="J173">
        <f t="shared" si="24"/>
        <v>276816608.99653977</v>
      </c>
      <c r="K173">
        <f t="shared" si="29"/>
        <v>5182.793246382018</v>
      </c>
      <c r="L173">
        <f t="shared" si="30"/>
        <v>60974.038192729618</v>
      </c>
      <c r="N173">
        <v>20000000000</v>
      </c>
      <c r="O173" s="2">
        <f t="shared" si="31"/>
        <v>2.5589030633967611</v>
      </c>
      <c r="P173" s="2">
        <f t="shared" si="32"/>
        <v>1.3262265515118991E-3</v>
      </c>
      <c r="Q173" s="2">
        <f t="shared" si="25"/>
        <v>5.182793246382017E-4</v>
      </c>
      <c r="R173">
        <v>120000</v>
      </c>
      <c r="S173">
        <f t="shared" si="26"/>
        <v>217024.22145328717</v>
      </c>
      <c r="T173">
        <f t="shared" si="33"/>
        <v>7327.978564256663</v>
      </c>
      <c r="U173">
        <f t="shared" si="34"/>
        <v>86211.512520666613</v>
      </c>
      <c r="V173">
        <f t="shared" si="35"/>
        <v>37503173.593164347</v>
      </c>
    </row>
    <row r="174" spans="5:22" x14ac:dyDescent="0.15">
      <c r="E174" s="1">
        <v>43460</v>
      </c>
      <c r="F174">
        <f t="shared" si="27"/>
        <v>51454877876.931763</v>
      </c>
      <c r="G174">
        <f t="shared" si="28"/>
        <v>26585505.068430711</v>
      </c>
      <c r="H174">
        <v>10000000</v>
      </c>
      <c r="I174">
        <v>8.5000000000000006E-2</v>
      </c>
      <c r="J174">
        <f t="shared" si="24"/>
        <v>276816608.99653977</v>
      </c>
      <c r="K174">
        <f t="shared" si="29"/>
        <v>5166.760891361384</v>
      </c>
      <c r="L174">
        <f t="shared" si="30"/>
        <v>60785.422251310396</v>
      </c>
      <c r="N174">
        <v>20000000000</v>
      </c>
      <c r="O174" s="2">
        <f t="shared" si="31"/>
        <v>2.5727438938465883</v>
      </c>
      <c r="P174" s="2">
        <f t="shared" si="32"/>
        <v>1.3292752534215355E-3</v>
      </c>
      <c r="Q174" s="2">
        <f t="shared" si="25"/>
        <v>5.1667608913613834E-4</v>
      </c>
      <c r="R174">
        <v>120000</v>
      </c>
      <c r="S174">
        <f t="shared" si="26"/>
        <v>217024.22145328717</v>
      </c>
      <c r="T174">
        <f t="shared" si="33"/>
        <v>7330.7331337634641</v>
      </c>
      <c r="U174">
        <f t="shared" si="34"/>
        <v>86243.919220746626</v>
      </c>
      <c r="V174">
        <f t="shared" si="35"/>
        <v>37720197.814617634</v>
      </c>
    </row>
    <row r="175" spans="5:22" x14ac:dyDescent="0.15">
      <c r="E175" s="1">
        <v>43461</v>
      </c>
      <c r="F175">
        <f t="shared" si="27"/>
        <v>51731694485.928299</v>
      </c>
      <c r="G175">
        <f t="shared" si="28"/>
        <v>26646290.490682021</v>
      </c>
      <c r="H175">
        <v>10000000</v>
      </c>
      <c r="I175">
        <v>8.5000000000000006E-2</v>
      </c>
      <c r="J175">
        <f t="shared" si="24"/>
        <v>276816608.99653977</v>
      </c>
      <c r="K175">
        <f t="shared" si="29"/>
        <v>5150.8636543753973</v>
      </c>
      <c r="L175">
        <f t="shared" si="30"/>
        <v>60598.3959338282</v>
      </c>
      <c r="N175">
        <v>20000000000</v>
      </c>
      <c r="O175" s="2">
        <f t="shared" si="31"/>
        <v>2.5865847242964151</v>
      </c>
      <c r="P175" s="2">
        <f t="shared" si="32"/>
        <v>1.3323145245341011E-3</v>
      </c>
      <c r="Q175" s="2">
        <f t="shared" si="25"/>
        <v>5.1508636543753971E-4</v>
      </c>
      <c r="R175">
        <v>120000</v>
      </c>
      <c r="S175">
        <f t="shared" si="26"/>
        <v>217024.22145328717</v>
      </c>
      <c r="T175">
        <f t="shared" si="33"/>
        <v>7333.4582238342</v>
      </c>
      <c r="U175">
        <f t="shared" si="34"/>
        <v>86275.979103931764</v>
      </c>
      <c r="V175">
        <f t="shared" si="35"/>
        <v>37937222.036070921</v>
      </c>
    </row>
    <row r="176" spans="5:22" x14ac:dyDescent="0.15">
      <c r="E176" s="1">
        <v>43462</v>
      </c>
      <c r="F176">
        <f t="shared" si="27"/>
        <v>52008511094.924835</v>
      </c>
      <c r="G176">
        <f t="shared" si="28"/>
        <v>26706888.88661585</v>
      </c>
      <c r="H176">
        <v>10000000</v>
      </c>
      <c r="I176">
        <v>8.5000000000000006E-2</v>
      </c>
      <c r="J176">
        <f t="shared" si="24"/>
        <v>276816608.99653977</v>
      </c>
      <c r="K176">
        <f t="shared" si="29"/>
        <v>5135.0996835635233</v>
      </c>
      <c r="L176">
        <f t="shared" si="30"/>
        <v>60412.937453688508</v>
      </c>
      <c r="N176">
        <v>20000000000</v>
      </c>
      <c r="O176" s="2">
        <f t="shared" si="31"/>
        <v>2.6004255547462418</v>
      </c>
      <c r="P176" s="2">
        <f t="shared" si="32"/>
        <v>1.3353444443307925E-3</v>
      </c>
      <c r="Q176" s="2">
        <f t="shared" si="25"/>
        <v>5.1350996835635235E-4</v>
      </c>
      <c r="R176">
        <v>120000</v>
      </c>
      <c r="S176">
        <f t="shared" si="26"/>
        <v>217024.22145328717</v>
      </c>
      <c r="T176">
        <f t="shared" si="33"/>
        <v>7336.154305183989</v>
      </c>
      <c r="U176">
        <f t="shared" si="34"/>
        <v>86307.697708046922</v>
      </c>
      <c r="V176">
        <f t="shared" si="35"/>
        <v>38154246.257524207</v>
      </c>
    </row>
    <row r="177" spans="5:22" x14ac:dyDescent="0.15">
      <c r="E177" s="1">
        <v>43463</v>
      </c>
      <c r="F177">
        <f t="shared" si="27"/>
        <v>52285327703.921371</v>
      </c>
      <c r="G177">
        <f t="shared" si="28"/>
        <v>26767301.824069537</v>
      </c>
      <c r="H177">
        <v>10000000</v>
      </c>
      <c r="I177">
        <v>8.5000000000000006E-2</v>
      </c>
      <c r="J177">
        <f t="shared" si="24"/>
        <v>276816608.99653977</v>
      </c>
      <c r="K177">
        <f t="shared" si="29"/>
        <v>5119.4671621159223</v>
      </c>
      <c r="L177">
        <f t="shared" si="30"/>
        <v>60229.025436657903</v>
      </c>
      <c r="N177">
        <v>20000000000</v>
      </c>
      <c r="O177" s="2">
        <f t="shared" si="31"/>
        <v>2.6142663851960686</v>
      </c>
      <c r="P177" s="2">
        <f t="shared" si="32"/>
        <v>1.3383650912034768E-3</v>
      </c>
      <c r="Q177" s="2">
        <f t="shared" si="25"/>
        <v>5.1194671621159231E-4</v>
      </c>
      <c r="R177">
        <v>120000</v>
      </c>
      <c r="S177">
        <f t="shared" si="26"/>
        <v>217024.22145328717</v>
      </c>
      <c r="T177">
        <f t="shared" si="33"/>
        <v>7338.8218385594373</v>
      </c>
      <c r="U177">
        <f t="shared" si="34"/>
        <v>86339.080453640432</v>
      </c>
      <c r="V177">
        <f t="shared" si="35"/>
        <v>38371270.478977494</v>
      </c>
    </row>
    <row r="178" spans="5:22" x14ac:dyDescent="0.15">
      <c r="E178" s="1">
        <v>43464</v>
      </c>
      <c r="F178">
        <f t="shared" si="27"/>
        <v>52562144312.917908</v>
      </c>
      <c r="G178">
        <f t="shared" si="28"/>
        <v>26827530.849506196</v>
      </c>
      <c r="H178">
        <v>10000000</v>
      </c>
      <c r="I178">
        <v>8.5000000000000006E-2</v>
      </c>
      <c r="J178">
        <f t="shared" si="24"/>
        <v>276816608.99653977</v>
      </c>
      <c r="K178">
        <f t="shared" si="29"/>
        <v>5103.9643074289388</v>
      </c>
      <c r="L178">
        <f t="shared" si="30"/>
        <v>60046.63891092869</v>
      </c>
      <c r="N178">
        <v>20000000000</v>
      </c>
      <c r="O178" s="2">
        <f t="shared" si="31"/>
        <v>2.6281072156458953</v>
      </c>
      <c r="P178" s="2">
        <f t="shared" si="32"/>
        <v>1.3413765424753097E-3</v>
      </c>
      <c r="Q178" s="2">
        <f t="shared" si="25"/>
        <v>5.1039643074289381E-4</v>
      </c>
      <c r="R178">
        <v>120000</v>
      </c>
      <c r="S178">
        <f t="shared" si="26"/>
        <v>217024.22145328717</v>
      </c>
      <c r="T178">
        <f t="shared" si="33"/>
        <v>7341.461275001132</v>
      </c>
      <c r="U178">
        <f t="shared" si="34"/>
        <v>86370.13264707214</v>
      </c>
      <c r="V178">
        <f t="shared" si="35"/>
        <v>38588294.700430781</v>
      </c>
    </row>
    <row r="179" spans="5:22" x14ac:dyDescent="0.15">
      <c r="E179" s="1">
        <v>43465</v>
      </c>
      <c r="F179">
        <f t="shared" si="27"/>
        <v>52838960921.914444</v>
      </c>
      <c r="G179">
        <f t="shared" si="28"/>
        <v>26887577.488417123</v>
      </c>
      <c r="H179">
        <v>10000000</v>
      </c>
      <c r="I179">
        <v>8.5000000000000006E-2</v>
      </c>
      <c r="J179">
        <f t="shared" si="24"/>
        <v>276816608.99653977</v>
      </c>
      <c r="K179">
        <f t="shared" si="29"/>
        <v>5088.5893702852436</v>
      </c>
      <c r="L179">
        <f t="shared" si="30"/>
        <v>59865.75729747345</v>
      </c>
      <c r="N179">
        <v>20000000000</v>
      </c>
      <c r="O179" s="2">
        <f t="shared" si="31"/>
        <v>2.6419480460957221</v>
      </c>
      <c r="P179" s="2">
        <f t="shared" si="32"/>
        <v>1.3443788744208561E-3</v>
      </c>
      <c r="Q179" s="2">
        <f t="shared" si="25"/>
        <v>5.0885893702852438E-4</v>
      </c>
      <c r="R179">
        <v>120000</v>
      </c>
      <c r="S179">
        <f t="shared" si="26"/>
        <v>217024.22145328717</v>
      </c>
      <c r="T179">
        <f t="shared" si="33"/>
        <v>7344.07305609788</v>
      </c>
      <c r="U179">
        <f t="shared" si="34"/>
        <v>86400.859483504464</v>
      </c>
      <c r="V179">
        <f t="shared" si="35"/>
        <v>38805318.921884067</v>
      </c>
    </row>
    <row r="180" spans="5:22" x14ac:dyDescent="0.15">
      <c r="E180" s="1">
        <v>43466</v>
      </c>
      <c r="F180">
        <f t="shared" si="27"/>
        <v>53115777530.91098</v>
      </c>
      <c r="G180">
        <f t="shared" si="28"/>
        <v>26947443.245714597</v>
      </c>
      <c r="H180">
        <v>10000000</v>
      </c>
      <c r="I180">
        <v>8.5000000000000006E-2</v>
      </c>
      <c r="J180">
        <f t="shared" si="24"/>
        <v>276816608.99653977</v>
      </c>
      <c r="K180">
        <f t="shared" si="29"/>
        <v>5073.3406340578194</v>
      </c>
      <c r="L180">
        <f t="shared" si="30"/>
        <v>59686.360400680227</v>
      </c>
      <c r="N180">
        <v>20000000000</v>
      </c>
      <c r="O180" s="2">
        <f t="shared" si="31"/>
        <v>2.6557888765455488</v>
      </c>
      <c r="P180" s="2">
        <f t="shared" si="32"/>
        <v>1.3473721622857299E-3</v>
      </c>
      <c r="Q180" s="2">
        <f t="shared" si="25"/>
        <v>5.0733406340578195E-4</v>
      </c>
      <c r="R180">
        <v>120000</v>
      </c>
      <c r="S180">
        <f t="shared" si="26"/>
        <v>217024.22145328717</v>
      </c>
      <c r="T180">
        <f t="shared" si="33"/>
        <v>7346.657614233005</v>
      </c>
      <c r="U180">
        <f t="shared" si="34"/>
        <v>86431.266049800048</v>
      </c>
      <c r="V180">
        <f t="shared" si="35"/>
        <v>39022343.143337354</v>
      </c>
    </row>
    <row r="181" spans="5:22" x14ac:dyDescent="0.15">
      <c r="E181" s="1">
        <v>43467</v>
      </c>
      <c r="F181">
        <f t="shared" si="27"/>
        <v>53392594139.907516</v>
      </c>
      <c r="G181">
        <f t="shared" si="28"/>
        <v>27007129.606115278</v>
      </c>
      <c r="H181">
        <v>10000000</v>
      </c>
      <c r="I181">
        <v>8.5000000000000006E-2</v>
      </c>
      <c r="J181">
        <f t="shared" si="24"/>
        <v>276816608.99653977</v>
      </c>
      <c r="K181">
        <f t="shared" si="29"/>
        <v>5058.216413936927</v>
      </c>
      <c r="L181">
        <f t="shared" si="30"/>
        <v>59508.428399257959</v>
      </c>
      <c r="N181">
        <v>20000000000</v>
      </c>
      <c r="O181" s="2">
        <f t="shared" si="31"/>
        <v>2.6696297069953756</v>
      </c>
      <c r="P181" s="2">
        <f t="shared" si="32"/>
        <v>1.350356480305764E-3</v>
      </c>
      <c r="Q181" s="2">
        <f t="shared" si="25"/>
        <v>5.0582164139369265E-4</v>
      </c>
      <c r="R181">
        <v>120000</v>
      </c>
      <c r="S181">
        <f t="shared" si="26"/>
        <v>217024.22145328717</v>
      </c>
      <c r="T181">
        <f t="shared" si="33"/>
        <v>7349.2153728229787</v>
      </c>
      <c r="U181">
        <f t="shared" si="34"/>
        <v>86461.357327329155</v>
      </c>
      <c r="V181">
        <f t="shared" si="35"/>
        <v>39239367.364790641</v>
      </c>
    </row>
    <row r="182" spans="5:22" x14ac:dyDescent="0.15">
      <c r="E182" s="1">
        <v>43468</v>
      </c>
      <c r="F182">
        <f t="shared" si="27"/>
        <v>53669410748.904053</v>
      </c>
      <c r="G182">
        <f t="shared" si="28"/>
        <v>27066638.034514535</v>
      </c>
      <c r="H182">
        <v>10000000</v>
      </c>
      <c r="I182">
        <v>8.5000000000000006E-2</v>
      </c>
      <c r="J182">
        <f t="shared" si="24"/>
        <v>276816608.99653977</v>
      </c>
      <c r="K182">
        <f t="shared" si="29"/>
        <v>5043.2150561793233</v>
      </c>
      <c r="L182">
        <f t="shared" si="30"/>
        <v>59331.9418374038</v>
      </c>
      <c r="N182">
        <v>20000000000</v>
      </c>
      <c r="O182" s="2">
        <f t="shared" si="31"/>
        <v>2.6834705374452028</v>
      </c>
      <c r="P182" s="2">
        <f t="shared" si="32"/>
        <v>1.3533319017257268E-3</v>
      </c>
      <c r="Q182" s="2">
        <f t="shared" si="25"/>
        <v>5.0432150561793235E-4</v>
      </c>
      <c r="R182">
        <v>120000</v>
      </c>
      <c r="S182">
        <f t="shared" si="26"/>
        <v>217024.22145328717</v>
      </c>
      <c r="T182">
        <f t="shared" si="33"/>
        <v>7351.7467465486634</v>
      </c>
      <c r="U182">
        <f t="shared" si="34"/>
        <v>86491.138194690153</v>
      </c>
      <c r="V182">
        <f t="shared" si="35"/>
        <v>39456391.586243927</v>
      </c>
    </row>
    <row r="183" spans="5:22" x14ac:dyDescent="0.15">
      <c r="E183" s="1">
        <v>43469</v>
      </c>
      <c r="F183">
        <f t="shared" si="27"/>
        <v>53946227357.900589</v>
      </c>
      <c r="G183">
        <f t="shared" si="28"/>
        <v>27125969.976351939</v>
      </c>
      <c r="H183">
        <v>10000000</v>
      </c>
      <c r="I183">
        <v>8.5000000000000006E-2</v>
      </c>
      <c r="J183">
        <f t="shared" si="24"/>
        <v>276816608.99653977</v>
      </c>
      <c r="K183">
        <f t="shared" si="29"/>
        <v>5028.3349373789451</v>
      </c>
      <c r="L183">
        <f t="shared" si="30"/>
        <v>59156.881616222883</v>
      </c>
      <c r="N183">
        <v>20000000000</v>
      </c>
      <c r="O183" s="2">
        <f t="shared" si="31"/>
        <v>2.6973113678950296</v>
      </c>
      <c r="P183" s="2">
        <f t="shared" si="32"/>
        <v>1.356298498817597E-3</v>
      </c>
      <c r="Q183" s="2">
        <f t="shared" si="25"/>
        <v>5.0283349373789448E-4</v>
      </c>
      <c r="R183">
        <v>120000</v>
      </c>
      <c r="S183">
        <f t="shared" si="26"/>
        <v>217024.22145328717</v>
      </c>
      <c r="T183">
        <f t="shared" si="33"/>
        <v>7354.2521415794472</v>
      </c>
      <c r="U183">
        <f t="shared" si="34"/>
        <v>86520.613430346435</v>
      </c>
      <c r="V183">
        <f t="shared" si="35"/>
        <v>39673415.807697214</v>
      </c>
    </row>
    <row r="184" spans="5:22" x14ac:dyDescent="0.15">
      <c r="E184" s="1">
        <v>43470</v>
      </c>
      <c r="F184">
        <f t="shared" si="27"/>
        <v>54223043966.897125</v>
      </c>
      <c r="G184">
        <f t="shared" si="28"/>
        <v>27185126.857968163</v>
      </c>
      <c r="H184">
        <v>10000000</v>
      </c>
      <c r="I184">
        <v>8.5000000000000006E-2</v>
      </c>
      <c r="J184">
        <f t="shared" si="24"/>
        <v>276816608.99653977</v>
      </c>
      <c r="K184">
        <f t="shared" si="29"/>
        <v>5013.5744637583484</v>
      </c>
      <c r="L184">
        <f t="shared" si="30"/>
        <v>58983.228985392328</v>
      </c>
      <c r="N184">
        <v>20000000000</v>
      </c>
      <c r="O184" s="2">
        <f t="shared" si="31"/>
        <v>2.7111521983448563</v>
      </c>
      <c r="P184" s="2">
        <f t="shared" si="32"/>
        <v>1.3592563428984081E-3</v>
      </c>
      <c r="Q184" s="2">
        <f t="shared" si="25"/>
        <v>5.0135744637583486E-4</v>
      </c>
      <c r="R184">
        <v>120000</v>
      </c>
      <c r="S184">
        <f t="shared" si="26"/>
        <v>217024.22145328717</v>
      </c>
      <c r="T184">
        <f t="shared" si="33"/>
        <v>7356.731955790493</v>
      </c>
      <c r="U184">
        <f t="shared" si="34"/>
        <v>86549.787715182261</v>
      </c>
      <c r="V184">
        <f t="shared" si="35"/>
        <v>39890440.029150501</v>
      </c>
    </row>
    <row r="185" spans="5:22" x14ac:dyDescent="0.15">
      <c r="E185" s="1">
        <v>43471</v>
      </c>
      <c r="F185">
        <f t="shared" si="27"/>
        <v>54499860575.893661</v>
      </c>
      <c r="G185">
        <f t="shared" si="28"/>
        <v>27244110.086953554</v>
      </c>
      <c r="H185">
        <v>10000000</v>
      </c>
      <c r="I185">
        <v>8.5000000000000006E-2</v>
      </c>
      <c r="J185">
        <f t="shared" si="24"/>
        <v>276816608.99653977</v>
      </c>
      <c r="K185">
        <f t="shared" si="29"/>
        <v>4998.9320704802221</v>
      </c>
      <c r="L185">
        <f t="shared" si="30"/>
        <v>58810.965535061434</v>
      </c>
      <c r="N185">
        <v>20000000000</v>
      </c>
      <c r="O185" s="2">
        <f t="shared" si="31"/>
        <v>2.7249930287946831</v>
      </c>
      <c r="P185" s="2">
        <f t="shared" si="32"/>
        <v>1.3622055043476778E-3</v>
      </c>
      <c r="Q185" s="2">
        <f t="shared" si="25"/>
        <v>4.9989320704802223E-4</v>
      </c>
      <c r="R185">
        <v>120000</v>
      </c>
      <c r="S185">
        <f t="shared" si="26"/>
        <v>217024.22145328717</v>
      </c>
      <c r="T185">
        <f t="shared" si="33"/>
        <v>7359.1865789733947</v>
      </c>
      <c r="U185">
        <f t="shared" si="34"/>
        <v>86578.665634981109</v>
      </c>
      <c r="V185">
        <f t="shared" si="35"/>
        <v>40107464.250603788</v>
      </c>
    </row>
    <row r="186" spans="5:22" x14ac:dyDescent="0.15">
      <c r="E186" s="1">
        <v>43472</v>
      </c>
      <c r="F186">
        <f t="shared" si="27"/>
        <v>54776677184.890198</v>
      </c>
      <c r="G186">
        <f t="shared" si="28"/>
        <v>27302921.052488618</v>
      </c>
      <c r="H186">
        <v>10000000</v>
      </c>
      <c r="I186">
        <v>8.5000000000000006E-2</v>
      </c>
      <c r="J186">
        <f t="shared" si="24"/>
        <v>276816608.99653977</v>
      </c>
      <c r="K186">
        <f t="shared" si="29"/>
        <v>4984.4062209782887</v>
      </c>
      <c r="L186">
        <f t="shared" si="30"/>
        <v>58640.073187979862</v>
      </c>
      <c r="N186">
        <v>20000000000</v>
      </c>
      <c r="O186" s="2">
        <f t="shared" si="31"/>
        <v>2.7388338592445098</v>
      </c>
      <c r="P186" s="2">
        <f t="shared" si="32"/>
        <v>1.3651460526244309E-3</v>
      </c>
      <c r="Q186" s="2">
        <f t="shared" si="25"/>
        <v>4.9844062209782882E-4</v>
      </c>
      <c r="R186">
        <v>120000</v>
      </c>
      <c r="S186">
        <f t="shared" si="26"/>
        <v>217024.22145328717</v>
      </c>
      <c r="T186">
        <f t="shared" si="33"/>
        <v>7361.6163930404182</v>
      </c>
      <c r="U186">
        <f t="shared" si="34"/>
        <v>86607.251682828442</v>
      </c>
      <c r="V186">
        <f t="shared" si="35"/>
        <v>40324488.472057074</v>
      </c>
    </row>
    <row r="187" spans="5:22" x14ac:dyDescent="0.15">
      <c r="E187" s="1">
        <v>43473</v>
      </c>
      <c r="F187">
        <f t="shared" si="27"/>
        <v>55053493793.886734</v>
      </c>
      <c r="G187">
        <f t="shared" si="28"/>
        <v>27361561.125676598</v>
      </c>
      <c r="H187">
        <v>10000000</v>
      </c>
      <c r="I187">
        <v>8.5000000000000006E-2</v>
      </c>
      <c r="J187">
        <f t="shared" si="24"/>
        <v>276816608.99653977</v>
      </c>
      <c r="K187">
        <f t="shared" si="29"/>
        <v>4969.9954063069626</v>
      </c>
      <c r="L187">
        <f t="shared" si="30"/>
        <v>58470.534191846615</v>
      </c>
      <c r="N187">
        <v>20000000000</v>
      </c>
      <c r="O187" s="2">
        <f t="shared" si="31"/>
        <v>2.7526746896943366</v>
      </c>
      <c r="P187" s="2">
        <f t="shared" si="32"/>
        <v>1.3680780562838298E-3</v>
      </c>
      <c r="Q187" s="2">
        <f t="shared" si="25"/>
        <v>4.9699954063069638E-4</v>
      </c>
      <c r="R187">
        <v>120000</v>
      </c>
      <c r="S187">
        <f t="shared" si="26"/>
        <v>217024.22145328717</v>
      </c>
      <c r="T187">
        <f t="shared" si="33"/>
        <v>7364.021772222598</v>
      </c>
      <c r="U187">
        <f t="shared" si="34"/>
        <v>86635.550261442317</v>
      </c>
      <c r="V187">
        <f t="shared" si="35"/>
        <v>40541512.693510361</v>
      </c>
    </row>
    <row r="188" spans="5:22" x14ac:dyDescent="0.15">
      <c r="E188" s="1">
        <v>43474</v>
      </c>
      <c r="F188">
        <f t="shared" si="27"/>
        <v>55330310402.88327</v>
      </c>
      <c r="G188">
        <f t="shared" si="28"/>
        <v>27420031.659868445</v>
      </c>
      <c r="H188">
        <v>10000000</v>
      </c>
      <c r="I188">
        <v>8.5000000000000006E-2</v>
      </c>
      <c r="J188">
        <f t="shared" si="24"/>
        <v>276816608.99653977</v>
      </c>
      <c r="K188">
        <f t="shared" si="29"/>
        <v>4955.6981445091587</v>
      </c>
      <c r="L188">
        <f t="shared" si="30"/>
        <v>58302.331111872452</v>
      </c>
      <c r="N188">
        <v>20000000000</v>
      </c>
      <c r="O188" s="2">
        <f t="shared" si="31"/>
        <v>2.7665155201441634</v>
      </c>
      <c r="P188" s="2">
        <f t="shared" si="32"/>
        <v>1.3710015829934224E-3</v>
      </c>
      <c r="Q188" s="2">
        <f t="shared" si="25"/>
        <v>4.9556981445091595E-4</v>
      </c>
      <c r="R188">
        <v>120000</v>
      </c>
      <c r="S188">
        <f t="shared" si="26"/>
        <v>217024.22145328717</v>
      </c>
      <c r="T188">
        <f t="shared" si="33"/>
        <v>7366.4030832618846</v>
      </c>
      <c r="U188">
        <f t="shared" si="34"/>
        <v>86663.565685433932</v>
      </c>
      <c r="V188">
        <f t="shared" si="35"/>
        <v>40758536.914963648</v>
      </c>
    </row>
    <row r="189" spans="5:22" x14ac:dyDescent="0.15">
      <c r="E189" s="1">
        <v>43475</v>
      </c>
      <c r="F189">
        <f t="shared" si="27"/>
        <v>55607127011.879807</v>
      </c>
      <c r="G189">
        <f t="shared" si="28"/>
        <v>27478333.990980316</v>
      </c>
      <c r="H189">
        <v>10000000</v>
      </c>
      <c r="I189">
        <v>8.5000000000000006E-2</v>
      </c>
      <c r="J189">
        <f t="shared" si="24"/>
        <v>276816608.99653977</v>
      </c>
      <c r="K189">
        <f t="shared" si="29"/>
        <v>4941.5129800016275</v>
      </c>
      <c r="L189">
        <f t="shared" si="30"/>
        <v>58135.446823548555</v>
      </c>
      <c r="N189">
        <v>20000000000</v>
      </c>
      <c r="O189" s="2">
        <f t="shared" si="31"/>
        <v>2.7803563505939901</v>
      </c>
      <c r="P189" s="2">
        <f t="shared" si="32"/>
        <v>1.3739166995490157E-3</v>
      </c>
      <c r="Q189" s="2">
        <f t="shared" si="25"/>
        <v>4.9415129800016271E-4</v>
      </c>
      <c r="R189">
        <v>120000</v>
      </c>
      <c r="S189">
        <f t="shared" si="26"/>
        <v>217024.22145328717</v>
      </c>
      <c r="T189">
        <f t="shared" si="33"/>
        <v>7368.7606855975482</v>
      </c>
      <c r="U189">
        <f t="shared" si="34"/>
        <v>86691.302183500564</v>
      </c>
      <c r="V189">
        <f t="shared" si="35"/>
        <v>40975561.136416934</v>
      </c>
    </row>
    <row r="190" spans="5:22" x14ac:dyDescent="0.15">
      <c r="E190" s="1">
        <v>43476</v>
      </c>
      <c r="F190">
        <f t="shared" si="27"/>
        <v>55883943620.876343</v>
      </c>
      <c r="G190">
        <f t="shared" si="28"/>
        <v>27536469.437803864</v>
      </c>
      <c r="H190">
        <v>10000000</v>
      </c>
      <c r="I190">
        <v>8.5000000000000006E-2</v>
      </c>
      <c r="J190">
        <f t="shared" si="24"/>
        <v>276816608.99653977</v>
      </c>
      <c r="K190">
        <f t="shared" si="29"/>
        <v>4927.438482977278</v>
      </c>
      <c r="L190">
        <f t="shared" si="30"/>
        <v>57969.864505615034</v>
      </c>
      <c r="N190">
        <v>20000000000</v>
      </c>
      <c r="O190" s="2">
        <f t="shared" si="31"/>
        <v>2.7941971810438173</v>
      </c>
      <c r="P190" s="2">
        <f t="shared" si="32"/>
        <v>1.3768234718901933E-3</v>
      </c>
      <c r="Q190" s="2">
        <f t="shared" si="25"/>
        <v>4.9274384829772777E-4</v>
      </c>
      <c r="R190">
        <v>120000</v>
      </c>
      <c r="S190">
        <f t="shared" si="26"/>
        <v>217024.22145328717</v>
      </c>
      <c r="T190">
        <f t="shared" si="33"/>
        <v>7371.0949315470416</v>
      </c>
      <c r="U190">
        <f t="shared" si="34"/>
        <v>86718.763900553429</v>
      </c>
      <c r="V190">
        <f t="shared" si="35"/>
        <v>41192585.357870221</v>
      </c>
    </row>
    <row r="191" spans="5:22" x14ac:dyDescent="0.15">
      <c r="E191" s="1">
        <v>43477</v>
      </c>
      <c r="F191">
        <f t="shared" si="27"/>
        <v>56160760229.872879</v>
      </c>
      <c r="G191">
        <f t="shared" si="28"/>
        <v>27594439.30230948</v>
      </c>
      <c r="H191">
        <v>10000000</v>
      </c>
      <c r="I191">
        <v>8.5000000000000006E-2</v>
      </c>
      <c r="J191">
        <f t="shared" si="24"/>
        <v>276816608.99653977</v>
      </c>
      <c r="K191">
        <f t="shared" si="29"/>
        <v>4913.4732488239215</v>
      </c>
      <c r="L191">
        <f t="shared" si="30"/>
        <v>57805.567633222599</v>
      </c>
      <c r="N191">
        <v>20000000000</v>
      </c>
      <c r="O191" s="2">
        <f t="shared" si="31"/>
        <v>2.8080380114936441</v>
      </c>
      <c r="P191" s="2">
        <f t="shared" si="32"/>
        <v>1.3797219651154741E-3</v>
      </c>
      <c r="Q191" s="2">
        <f t="shared" si="25"/>
        <v>4.913473248823922E-4</v>
      </c>
      <c r="R191">
        <v>120000</v>
      </c>
      <c r="S191">
        <f t="shared" si="26"/>
        <v>217024.22145328717</v>
      </c>
      <c r="T191">
        <f t="shared" si="33"/>
        <v>7373.4061664815254</v>
      </c>
      <c r="U191">
        <f t="shared" si="34"/>
        <v>86745.95489978265</v>
      </c>
      <c r="V191">
        <f t="shared" si="35"/>
        <v>41409609.579323508</v>
      </c>
    </row>
    <row r="192" spans="5:22" x14ac:dyDescent="0.15">
      <c r="E192" s="1">
        <v>43478</v>
      </c>
      <c r="F192">
        <f t="shared" si="27"/>
        <v>56437576838.869415</v>
      </c>
      <c r="G192">
        <f t="shared" si="28"/>
        <v>27652244.869942702</v>
      </c>
      <c r="H192">
        <v>10000000</v>
      </c>
      <c r="I192">
        <v>8.5000000000000006E-2</v>
      </c>
      <c r="J192">
        <f t="shared" si="24"/>
        <v>276816608.99653977</v>
      </c>
      <c r="K192">
        <f t="shared" si="29"/>
        <v>4899.6158975589087</v>
      </c>
      <c r="L192">
        <f t="shared" si="30"/>
        <v>57642.539971281272</v>
      </c>
      <c r="N192">
        <v>20000000000</v>
      </c>
      <c r="O192" s="2">
        <f t="shared" si="31"/>
        <v>2.8218788419434708</v>
      </c>
      <c r="P192" s="2">
        <f t="shared" si="32"/>
        <v>1.3826122434971351E-3</v>
      </c>
      <c r="Q192" s="2">
        <f t="shared" si="25"/>
        <v>4.8996158975589085E-4</v>
      </c>
      <c r="R192">
        <v>120000</v>
      </c>
      <c r="S192">
        <f t="shared" si="26"/>
        <v>217024.22145328717</v>
      </c>
      <c r="T192">
        <f t="shared" si="33"/>
        <v>7375.6947289962136</v>
      </c>
      <c r="U192">
        <f t="shared" si="34"/>
        <v>86772.879164661324</v>
      </c>
      <c r="V192">
        <f t="shared" si="35"/>
        <v>41626633.800776795</v>
      </c>
    </row>
    <row r="193" spans="5:22" x14ac:dyDescent="0.15">
      <c r="E193" s="1">
        <v>43479</v>
      </c>
      <c r="F193">
        <f t="shared" si="27"/>
        <v>56714393447.865952</v>
      </c>
      <c r="G193">
        <f t="shared" si="28"/>
        <v>27709887.409913983</v>
      </c>
      <c r="H193">
        <v>10000000</v>
      </c>
      <c r="I193">
        <v>8.5000000000000006E-2</v>
      </c>
      <c r="J193">
        <f t="shared" si="24"/>
        <v>276816608.99653977</v>
      </c>
      <c r="K193">
        <f t="shared" si="29"/>
        <v>4885.8650732791448</v>
      </c>
      <c r="L193">
        <f t="shared" si="30"/>
        <v>57480.765567989933</v>
      </c>
      <c r="N193">
        <v>20000000000</v>
      </c>
      <c r="O193" s="2">
        <f t="shared" si="31"/>
        <v>2.8357196723932976</v>
      </c>
      <c r="P193" s="2">
        <f t="shared" si="32"/>
        <v>1.3854943704956991E-3</v>
      </c>
      <c r="Q193" s="2">
        <f t="shared" si="25"/>
        <v>4.8858650732791454E-4</v>
      </c>
      <c r="R193">
        <v>120000</v>
      </c>
      <c r="S193">
        <f t="shared" si="26"/>
        <v>217024.22145328717</v>
      </c>
      <c r="T193">
        <f t="shared" si="33"/>
        <v>7377.96095107574</v>
      </c>
      <c r="U193">
        <f t="shared" si="34"/>
        <v>86799.54060089105</v>
      </c>
      <c r="V193">
        <f t="shared" si="35"/>
        <v>41843658.022230081</v>
      </c>
    </row>
    <row r="194" spans="5:22" x14ac:dyDescent="0.15">
      <c r="E194" s="1">
        <v>43480</v>
      </c>
      <c r="F194">
        <f t="shared" si="27"/>
        <v>56991210056.862488</v>
      </c>
      <c r="G194">
        <f t="shared" si="28"/>
        <v>27767368.175481971</v>
      </c>
      <c r="H194">
        <v>10000000</v>
      </c>
      <c r="I194">
        <v>8.5000000000000006E-2</v>
      </c>
      <c r="J194">
        <f t="shared" si="24"/>
        <v>276816608.99653977</v>
      </c>
      <c r="K194">
        <f t="shared" si="29"/>
        <v>4872.2194436260115</v>
      </c>
      <c r="L194">
        <f t="shared" si="30"/>
        <v>57320.228748541311</v>
      </c>
      <c r="N194">
        <v>20000000000</v>
      </c>
      <c r="O194" s="2">
        <f t="shared" si="31"/>
        <v>2.8495605028431243</v>
      </c>
      <c r="P194" s="2">
        <f t="shared" si="32"/>
        <v>1.3883684087740986E-3</v>
      </c>
      <c r="Q194" s="2">
        <f t="shared" si="25"/>
        <v>4.8722194436260117E-4</v>
      </c>
      <c r="R194">
        <v>120000</v>
      </c>
      <c r="S194">
        <f t="shared" si="26"/>
        <v>217024.22145328717</v>
      </c>
      <c r="T194">
        <f t="shared" si="33"/>
        <v>7380.2051582547001</v>
      </c>
      <c r="U194">
        <f t="shared" si="34"/>
        <v>86825.943038290585</v>
      </c>
      <c r="V194">
        <f t="shared" si="35"/>
        <v>42060682.243683368</v>
      </c>
    </row>
    <row r="195" spans="5:22" x14ac:dyDescent="0.15">
      <c r="E195" s="1">
        <v>43481</v>
      </c>
      <c r="F195">
        <f t="shared" si="27"/>
        <v>57268026665.859024</v>
      </c>
      <c r="G195">
        <f t="shared" si="28"/>
        <v>27824688.404230513</v>
      </c>
      <c r="H195">
        <v>10000000</v>
      </c>
      <c r="I195">
        <v>8.5000000000000006E-2</v>
      </c>
      <c r="J195">
        <f t="shared" si="24"/>
        <v>276816608.99653977</v>
      </c>
      <c r="K195">
        <f t="shared" si="29"/>
        <v>4858.6776992646946</v>
      </c>
      <c r="L195">
        <f t="shared" si="30"/>
        <v>57160.914108996403</v>
      </c>
      <c r="N195">
        <v>20000000000</v>
      </c>
      <c r="O195" s="2">
        <f t="shared" si="31"/>
        <v>2.8634013332929511</v>
      </c>
      <c r="P195" s="2">
        <f t="shared" si="32"/>
        <v>1.3912344202115256E-3</v>
      </c>
      <c r="Q195" s="2">
        <f t="shared" si="25"/>
        <v>4.8586776992646949E-4</v>
      </c>
      <c r="R195">
        <v>120000</v>
      </c>
      <c r="S195">
        <f t="shared" si="26"/>
        <v>217024.22145328717</v>
      </c>
      <c r="T195">
        <f t="shared" si="33"/>
        <v>7382.4276697735395</v>
      </c>
      <c r="U195">
        <f t="shared" si="34"/>
        <v>86852.090232629867</v>
      </c>
      <c r="V195">
        <f t="shared" si="35"/>
        <v>42277706.465136655</v>
      </c>
    </row>
    <row r="196" spans="5:22" x14ac:dyDescent="0.15">
      <c r="E196" s="1">
        <v>43482</v>
      </c>
      <c r="F196">
        <f t="shared" si="27"/>
        <v>57544843274.85556</v>
      </c>
      <c r="G196">
        <f t="shared" si="28"/>
        <v>27881849.318339508</v>
      </c>
      <c r="H196">
        <v>10000000</v>
      </c>
      <c r="I196">
        <v>8.5000000000000006E-2</v>
      </c>
      <c r="J196">
        <f t="shared" si="24"/>
        <v>276816608.99653977</v>
      </c>
      <c r="K196">
        <f t="shared" si="29"/>
        <v>4845.2385533774823</v>
      </c>
      <c r="L196">
        <f t="shared" si="30"/>
        <v>57002.806510323317</v>
      </c>
      <c r="N196">
        <v>20000000000</v>
      </c>
      <c r="O196" s="2">
        <f t="shared" si="31"/>
        <v>2.8772421637427779</v>
      </c>
      <c r="P196" s="2">
        <f t="shared" si="32"/>
        <v>1.3940924659169753E-3</v>
      </c>
      <c r="Q196" s="2">
        <f t="shared" si="25"/>
        <v>4.8452385533774822E-4</v>
      </c>
      <c r="R196">
        <v>120000</v>
      </c>
      <c r="S196">
        <f t="shared" si="26"/>
        <v>217024.22145328717</v>
      </c>
      <c r="T196">
        <f t="shared" si="33"/>
        <v>7384.628798729942</v>
      </c>
      <c r="U196">
        <f t="shared" si="34"/>
        <v>86877.985867411073</v>
      </c>
      <c r="V196">
        <f t="shared" si="35"/>
        <v>42494730.686589941</v>
      </c>
    </row>
    <row r="197" spans="5:22" x14ac:dyDescent="0.15">
      <c r="E197" s="1">
        <v>43483</v>
      </c>
      <c r="F197">
        <f t="shared" si="27"/>
        <v>57821659883.852097</v>
      </c>
      <c r="G197">
        <f t="shared" si="28"/>
        <v>27938852.12484983</v>
      </c>
      <c r="H197">
        <v>10000000</v>
      </c>
      <c r="I197">
        <v>8.5000000000000006E-2</v>
      </c>
      <c r="J197">
        <f t="shared" si="24"/>
        <v>276816608.99653977</v>
      </c>
      <c r="K197">
        <f t="shared" si="29"/>
        <v>4831.9007411705834</v>
      </c>
      <c r="L197">
        <f t="shared" si="30"/>
        <v>56845.891072595092</v>
      </c>
      <c r="N197">
        <v>20000000000</v>
      </c>
      <c r="O197" s="2">
        <f t="shared" si="31"/>
        <v>2.8910829941926046</v>
      </c>
      <c r="P197" s="2">
        <f t="shared" si="32"/>
        <v>1.3969426062424915E-3</v>
      </c>
      <c r="Q197" s="2">
        <f t="shared" si="25"/>
        <v>4.8319007411705829E-4</v>
      </c>
      <c r="R197">
        <v>120000</v>
      </c>
      <c r="S197">
        <f t="shared" si="26"/>
        <v>217024.22145328717</v>
      </c>
      <c r="T197">
        <f t="shared" si="33"/>
        <v>7386.8088522258722</v>
      </c>
      <c r="U197">
        <f t="shared" si="34"/>
        <v>86903.633555598484</v>
      </c>
      <c r="V197">
        <f t="shared" si="35"/>
        <v>42711754.908043228</v>
      </c>
    </row>
    <row r="198" spans="5:22" x14ac:dyDescent="0.15">
      <c r="E198" s="1">
        <v>43484</v>
      </c>
      <c r="F198">
        <f t="shared" si="27"/>
        <v>58098476492.848633</v>
      </c>
      <c r="G198">
        <f t="shared" si="28"/>
        <v>27995698.015922423</v>
      </c>
      <c r="H198">
        <v>10000000</v>
      </c>
      <c r="I198">
        <v>8.5000000000000006E-2</v>
      </c>
      <c r="J198">
        <f t="shared" si="24"/>
        <v>276816608.99653977</v>
      </c>
      <c r="K198">
        <f t="shared" si="29"/>
        <v>4818.66301939405</v>
      </c>
      <c r="L198">
        <f t="shared" si="30"/>
        <v>56690.153169341764</v>
      </c>
      <c r="N198">
        <v>20000000000</v>
      </c>
      <c r="O198" s="2">
        <f t="shared" si="31"/>
        <v>2.9049238246424318</v>
      </c>
      <c r="P198" s="2">
        <f t="shared" si="32"/>
        <v>1.3997849007961211E-3</v>
      </c>
      <c r="Q198" s="2">
        <f t="shared" si="25"/>
        <v>4.8186630193940502E-4</v>
      </c>
      <c r="R198">
        <v>120000</v>
      </c>
      <c r="S198">
        <f t="shared" si="26"/>
        <v>217024.22145328717</v>
      </c>
      <c r="T198">
        <f t="shared" si="33"/>
        <v>7388.9681315104081</v>
      </c>
      <c r="U198">
        <f t="shared" si="34"/>
        <v>86929.036841298919</v>
      </c>
      <c r="V198">
        <f t="shared" si="35"/>
        <v>42928779.129496515</v>
      </c>
    </row>
    <row r="199" spans="5:22" x14ac:dyDescent="0.15">
      <c r="E199" s="1">
        <v>43485</v>
      </c>
      <c r="F199">
        <f t="shared" si="27"/>
        <v>58375293101.845169</v>
      </c>
      <c r="G199">
        <f t="shared" si="28"/>
        <v>28052388.169091765</v>
      </c>
      <c r="H199">
        <v>10000000</v>
      </c>
      <c r="I199">
        <v>8.5000000000000006E-2</v>
      </c>
      <c r="J199">
        <f t="shared" si="24"/>
        <v>276816608.99653977</v>
      </c>
      <c r="K199">
        <f t="shared" si="29"/>
        <v>4805.5241658743917</v>
      </c>
      <c r="L199">
        <f t="shared" si="30"/>
        <v>56535.578422051665</v>
      </c>
      <c r="N199">
        <v>20000000000</v>
      </c>
      <c r="O199" s="2">
        <f t="shared" si="31"/>
        <v>2.9187646550922586</v>
      </c>
      <c r="P199" s="2">
        <f t="shared" si="32"/>
        <v>1.4026194084545882E-3</v>
      </c>
      <c r="Q199" s="2">
        <f t="shared" si="25"/>
        <v>4.8055241658743916E-4</v>
      </c>
      <c r="R199">
        <v>120000</v>
      </c>
      <c r="S199">
        <f t="shared" si="26"/>
        <v>217024.22145328717</v>
      </c>
      <c r="T199">
        <f t="shared" si="33"/>
        <v>7391.1069321185159</v>
      </c>
      <c r="U199">
        <f t="shared" si="34"/>
        <v>86954.199201394295</v>
      </c>
      <c r="V199">
        <f t="shared" si="35"/>
        <v>43145803.350949802</v>
      </c>
    </row>
    <row r="200" spans="5:22" x14ac:dyDescent="0.15">
      <c r="E200" s="1">
        <v>43486</v>
      </c>
      <c r="F200">
        <f t="shared" si="27"/>
        <v>58652109710.841705</v>
      </c>
      <c r="G200">
        <f t="shared" si="28"/>
        <v>28108923.747513816</v>
      </c>
      <c r="H200">
        <v>10000000</v>
      </c>
      <c r="I200">
        <v>8.5000000000000006E-2</v>
      </c>
      <c r="J200">
        <f t="shared" ref="J200:J258" si="36">H200/0.51*1.2/I200</f>
        <v>276816608.99653977</v>
      </c>
      <c r="K200">
        <f t="shared" si="29"/>
        <v>4792.4829790594804</v>
      </c>
      <c r="L200">
        <f t="shared" si="30"/>
        <v>56382.152694817414</v>
      </c>
      <c r="N200">
        <v>20000000000</v>
      </c>
      <c r="O200" s="2">
        <f t="shared" si="31"/>
        <v>2.9326054855420853</v>
      </c>
      <c r="P200" s="2">
        <f t="shared" si="32"/>
        <v>1.4054461873756908E-3</v>
      </c>
      <c r="Q200" s="2">
        <f t="shared" ref="Q200:Q258" si="37">G200/F200</f>
        <v>4.7924829790594806E-4</v>
      </c>
      <c r="R200">
        <v>120000</v>
      </c>
      <c r="S200">
        <f t="shared" ref="S200:S258" si="38">J200*49%/75000000*R200</f>
        <v>217024.22145328717</v>
      </c>
      <c r="T200">
        <f t="shared" si="33"/>
        <v>7393.2255440058907</v>
      </c>
      <c r="U200">
        <f t="shared" si="34"/>
        <v>86979.12404712812</v>
      </c>
      <c r="V200">
        <f t="shared" si="35"/>
        <v>43362827.572403088</v>
      </c>
    </row>
    <row r="201" spans="5:22" x14ac:dyDescent="0.15">
      <c r="E201" s="1">
        <v>43487</v>
      </c>
      <c r="F201">
        <f t="shared" ref="F201:F258" si="39">F200+J200</f>
        <v>58928926319.838242</v>
      </c>
      <c r="G201">
        <f t="shared" ref="G201:G258" si="40">G200+L200</f>
        <v>28165305.900208633</v>
      </c>
      <c r="H201">
        <v>10000000</v>
      </c>
      <c r="I201">
        <v>8.5000000000000006E-2</v>
      </c>
      <c r="J201">
        <f t="shared" si="36"/>
        <v>276816608.99653977</v>
      </c>
      <c r="K201">
        <f t="shared" ref="K201:K258" si="41">H201*G201/F201</f>
        <v>4779.5382775753824</v>
      </c>
      <c r="L201">
        <f t="shared" ref="L201:L258" si="42">K201/I201</f>
        <v>56229.862089122144</v>
      </c>
      <c r="N201">
        <v>20000000000</v>
      </c>
      <c r="O201" s="2">
        <f t="shared" ref="O201:O258" si="43">F201/N201</f>
        <v>2.9464463159919121</v>
      </c>
      <c r="P201" s="2">
        <f t="shared" ref="P201:P258" si="44">G201/N201</f>
        <v>1.4082652950104316E-3</v>
      </c>
      <c r="Q201" s="2">
        <f t="shared" si="37"/>
        <v>4.7795382775753833E-4</v>
      </c>
      <c r="R201">
        <v>120000</v>
      </c>
      <c r="S201">
        <f t="shared" si="38"/>
        <v>217024.22145328717</v>
      </c>
      <c r="T201">
        <f t="shared" ref="T201:T258" si="45">V201/F201*H201</f>
        <v>7395.3242516800028</v>
      </c>
      <c r="U201">
        <f t="shared" ref="U201:U258" si="46">T201/I201</f>
        <v>87003.814725647084</v>
      </c>
      <c r="V201">
        <f t="shared" ref="V201:V258" si="47">V200+S201</f>
        <v>43579851.793856375</v>
      </c>
    </row>
    <row r="202" spans="5:22" x14ac:dyDescent="0.15">
      <c r="E202" s="1">
        <v>43488</v>
      </c>
      <c r="F202">
        <f t="shared" si="39"/>
        <v>59205742928.834778</v>
      </c>
      <c r="G202">
        <f t="shared" si="40"/>
        <v>28221535.762297757</v>
      </c>
      <c r="H202">
        <v>10000000</v>
      </c>
      <c r="I202">
        <v>8.5000000000000006E-2</v>
      </c>
      <c r="J202">
        <f t="shared" si="36"/>
        <v>276816608.99653977</v>
      </c>
      <c r="K202">
        <f t="shared" si="41"/>
        <v>4766.6888997947381</v>
      </c>
      <c r="L202">
        <f t="shared" si="42"/>
        <v>56078.692938761618</v>
      </c>
      <c r="N202">
        <v>20000000000</v>
      </c>
      <c r="O202" s="2">
        <f t="shared" si="43"/>
        <v>2.9602871464417388</v>
      </c>
      <c r="P202" s="2">
        <f t="shared" si="44"/>
        <v>1.4110767881148878E-3</v>
      </c>
      <c r="Q202" s="2">
        <f t="shared" si="37"/>
        <v>4.7666888997947388E-4</v>
      </c>
      <c r="R202">
        <v>120000</v>
      </c>
      <c r="S202">
        <f t="shared" si="38"/>
        <v>217024.22145328717</v>
      </c>
      <c r="T202">
        <f t="shared" si="45"/>
        <v>7397.4033343274559</v>
      </c>
      <c r="U202">
        <f t="shared" si="46"/>
        <v>87028.274521499479</v>
      </c>
      <c r="V202">
        <f t="shared" si="47"/>
        <v>43796876.015309662</v>
      </c>
    </row>
    <row r="203" spans="5:22" x14ac:dyDescent="0.15">
      <c r="E203" s="1">
        <v>43489</v>
      </c>
      <c r="F203">
        <f t="shared" si="39"/>
        <v>59482559537.831314</v>
      </c>
      <c r="G203">
        <f t="shared" si="40"/>
        <v>28277614.455236517</v>
      </c>
      <c r="H203">
        <v>10000000</v>
      </c>
      <c r="I203">
        <v>8.5000000000000006E-2</v>
      </c>
      <c r="J203">
        <f t="shared" si="36"/>
        <v>276816608.99653977</v>
      </c>
      <c r="K203">
        <f t="shared" si="41"/>
        <v>4753.9337034163373</v>
      </c>
      <c r="L203">
        <f t="shared" si="42"/>
        <v>55928.631804898083</v>
      </c>
      <c r="N203">
        <v>20000000000</v>
      </c>
      <c r="O203" s="2">
        <f t="shared" si="43"/>
        <v>2.9741279768915656</v>
      </c>
      <c r="P203" s="2">
        <f t="shared" si="44"/>
        <v>1.4138807227618258E-3</v>
      </c>
      <c r="Q203" s="2">
        <f t="shared" si="37"/>
        <v>4.7539337034163367E-4</v>
      </c>
      <c r="R203">
        <v>120000</v>
      </c>
      <c r="S203">
        <f t="shared" si="38"/>
        <v>217024.22145328717</v>
      </c>
      <c r="T203">
        <f t="shared" si="45"/>
        <v>7399.4630659378072</v>
      </c>
      <c r="U203">
        <f t="shared" si="46"/>
        <v>87052.50665809185</v>
      </c>
      <c r="V203">
        <f t="shared" si="47"/>
        <v>44013900.236762948</v>
      </c>
    </row>
    <row r="204" spans="5:22" x14ac:dyDescent="0.15">
      <c r="E204" s="1">
        <v>43490</v>
      </c>
      <c r="F204">
        <f t="shared" si="39"/>
        <v>59759376146.82785</v>
      </c>
      <c r="G204">
        <f t="shared" si="40"/>
        <v>28333543.087041415</v>
      </c>
      <c r="H204">
        <v>10000000</v>
      </c>
      <c r="I204">
        <v>8.5000000000000006E-2</v>
      </c>
      <c r="J204">
        <f t="shared" si="36"/>
        <v>276816608.99653977</v>
      </c>
      <c r="K204">
        <f t="shared" si="41"/>
        <v>4741.2715650555556</v>
      </c>
      <c r="L204">
        <f t="shared" si="42"/>
        <v>55779.665471241824</v>
      </c>
      <c r="N204">
        <v>20000000000</v>
      </c>
      <c r="O204" s="2">
        <f t="shared" si="43"/>
        <v>2.9879688073413924</v>
      </c>
      <c r="P204" s="2">
        <f t="shared" si="44"/>
        <v>1.4166771543520707E-3</v>
      </c>
      <c r="Q204" s="2">
        <f t="shared" si="37"/>
        <v>4.7412715650555561E-4</v>
      </c>
      <c r="R204">
        <v>120000</v>
      </c>
      <c r="S204">
        <f t="shared" si="38"/>
        <v>217024.22145328717</v>
      </c>
      <c r="T204">
        <f t="shared" si="45"/>
        <v>7401.5037154239271</v>
      </c>
      <c r="U204">
        <f t="shared" si="46"/>
        <v>87076.514299105023</v>
      </c>
      <c r="V204">
        <f t="shared" si="47"/>
        <v>44230924.458216235</v>
      </c>
    </row>
    <row r="205" spans="5:22" x14ac:dyDescent="0.15">
      <c r="E205" s="1">
        <v>43491</v>
      </c>
      <c r="F205">
        <f t="shared" si="39"/>
        <v>60036192755.824387</v>
      </c>
      <c r="G205">
        <f t="shared" si="40"/>
        <v>28389322.752512656</v>
      </c>
      <c r="H205">
        <v>10000000</v>
      </c>
      <c r="I205">
        <v>8.5000000000000006E-2</v>
      </c>
      <c r="J205">
        <f t="shared" si="36"/>
        <v>276816608.99653977</v>
      </c>
      <c r="K205">
        <f t="shared" si="41"/>
        <v>4728.7013798453227</v>
      </c>
      <c r="L205">
        <f t="shared" si="42"/>
        <v>55631.780939356737</v>
      </c>
      <c r="N205">
        <v>20000000000</v>
      </c>
      <c r="O205" s="2">
        <f t="shared" si="43"/>
        <v>3.0018096377912191</v>
      </c>
      <c r="P205" s="2">
        <f t="shared" si="44"/>
        <v>1.4194661376256328E-3</v>
      </c>
      <c r="Q205" s="2">
        <f t="shared" si="37"/>
        <v>4.7287013798453229E-4</v>
      </c>
      <c r="R205">
        <v>120000</v>
      </c>
      <c r="S205">
        <f t="shared" si="38"/>
        <v>217024.22145328717</v>
      </c>
      <c r="T205">
        <f t="shared" si="45"/>
        <v>7403.5255467390416</v>
      </c>
      <c r="U205">
        <f t="shared" si="46"/>
        <v>87100.30054987107</v>
      </c>
      <c r="V205">
        <f t="shared" si="47"/>
        <v>44447948.679669522</v>
      </c>
    </row>
    <row r="206" spans="5:22" x14ac:dyDescent="0.15">
      <c r="E206" s="1">
        <v>43492</v>
      </c>
      <c r="F206">
        <f t="shared" si="39"/>
        <v>60313009364.820923</v>
      </c>
      <c r="G206">
        <f t="shared" si="40"/>
        <v>28444954.533452012</v>
      </c>
      <c r="H206">
        <v>10000000</v>
      </c>
      <c r="I206">
        <v>8.5000000000000006E-2</v>
      </c>
      <c r="J206">
        <f t="shared" si="36"/>
        <v>276816608.99653977</v>
      </c>
      <c r="K206">
        <f t="shared" si="41"/>
        <v>4716.2220610472878</v>
      </c>
      <c r="L206">
        <f t="shared" si="42"/>
        <v>55484.965424085734</v>
      </c>
      <c r="N206">
        <v>20000000000</v>
      </c>
      <c r="O206" s="2">
        <f t="shared" si="43"/>
        <v>3.0156504682410463</v>
      </c>
      <c r="P206" s="2">
        <f t="shared" si="44"/>
        <v>1.4222477266726005E-3</v>
      </c>
      <c r="Q206" s="2">
        <f t="shared" si="37"/>
        <v>4.7162220610472882E-4</v>
      </c>
      <c r="R206">
        <v>120000</v>
      </c>
      <c r="S206">
        <f t="shared" si="38"/>
        <v>217024.22145328717</v>
      </c>
      <c r="T206">
        <f t="shared" si="45"/>
        <v>7405.5288189905468</v>
      </c>
      <c r="U206">
        <f t="shared" si="46"/>
        <v>87123.868458712313</v>
      </c>
      <c r="V206">
        <f t="shared" si="47"/>
        <v>44664972.901122808</v>
      </c>
    </row>
    <row r="207" spans="5:22" x14ac:dyDescent="0.15">
      <c r="E207" s="1">
        <v>43493</v>
      </c>
      <c r="F207">
        <f t="shared" si="39"/>
        <v>60589825973.817459</v>
      </c>
      <c r="G207">
        <f t="shared" si="40"/>
        <v>28500439.498876099</v>
      </c>
      <c r="H207">
        <v>10000000</v>
      </c>
      <c r="I207">
        <v>8.5000000000000006E-2</v>
      </c>
      <c r="J207">
        <f t="shared" si="36"/>
        <v>276816608.99653977</v>
      </c>
      <c r="K207">
        <f t="shared" si="41"/>
        <v>4703.8325396729033</v>
      </c>
      <c r="L207">
        <f t="shared" si="42"/>
        <v>55339.20634909298</v>
      </c>
      <c r="N207">
        <v>20000000000</v>
      </c>
      <c r="O207" s="2">
        <f t="shared" si="43"/>
        <v>3.0294912986908731</v>
      </c>
      <c r="P207" s="2">
        <f t="shared" si="44"/>
        <v>1.425021974943805E-3</v>
      </c>
      <c r="Q207" s="2">
        <f t="shared" si="37"/>
        <v>4.7038325396729029E-4</v>
      </c>
      <c r="R207">
        <v>120000</v>
      </c>
      <c r="S207">
        <f t="shared" si="38"/>
        <v>217024.22145328717</v>
      </c>
      <c r="T207">
        <f t="shared" si="45"/>
        <v>7407.5137865507077</v>
      </c>
      <c r="U207">
        <f t="shared" si="46"/>
        <v>87147.22101824361</v>
      </c>
      <c r="V207">
        <f t="shared" si="47"/>
        <v>44881997.122576095</v>
      </c>
    </row>
    <row r="208" spans="5:22" x14ac:dyDescent="0.15">
      <c r="E208" s="1">
        <v>43494</v>
      </c>
      <c r="F208">
        <f t="shared" si="39"/>
        <v>60866642582.813995</v>
      </c>
      <c r="G208">
        <f t="shared" si="40"/>
        <v>28555778.705225192</v>
      </c>
      <c r="H208">
        <v>10000000</v>
      </c>
      <c r="I208">
        <v>8.5000000000000006E-2</v>
      </c>
      <c r="J208">
        <f t="shared" si="36"/>
        <v>276816608.99653977</v>
      </c>
      <c r="K208">
        <f t="shared" si="41"/>
        <v>4691.5317641141028</v>
      </c>
      <c r="L208">
        <f t="shared" si="42"/>
        <v>55194.49134251885</v>
      </c>
      <c r="N208">
        <v>20000000000</v>
      </c>
      <c r="O208" s="2">
        <f t="shared" si="43"/>
        <v>3.0433321291406998</v>
      </c>
      <c r="P208" s="2">
        <f t="shared" si="44"/>
        <v>1.4277889352612596E-3</v>
      </c>
      <c r="Q208" s="2">
        <f t="shared" si="37"/>
        <v>4.6915317641141031E-4</v>
      </c>
      <c r="R208">
        <v>120000</v>
      </c>
      <c r="S208">
        <f t="shared" si="38"/>
        <v>217024.22145328717</v>
      </c>
      <c r="T208">
        <f t="shared" si="45"/>
        <v>7409.4806991643263</v>
      </c>
      <c r="U208">
        <f t="shared" si="46"/>
        <v>87170.361166639123</v>
      </c>
      <c r="V208">
        <f t="shared" si="47"/>
        <v>45099021.344029382</v>
      </c>
    </row>
    <row r="209" spans="5:22" x14ac:dyDescent="0.15">
      <c r="E209" s="1">
        <v>43495</v>
      </c>
      <c r="F209">
        <f t="shared" si="39"/>
        <v>61143459191.810532</v>
      </c>
      <c r="G209">
        <f t="shared" si="40"/>
        <v>28610973.19656771</v>
      </c>
      <c r="H209">
        <v>10000000</v>
      </c>
      <c r="I209">
        <v>8.5000000000000006E-2</v>
      </c>
      <c r="J209">
        <f t="shared" si="36"/>
        <v>276816608.99653977</v>
      </c>
      <c r="K209">
        <f t="shared" si="41"/>
        <v>4679.3186997833163</v>
      </c>
      <c r="L209">
        <f t="shared" si="42"/>
        <v>55050.808232744894</v>
      </c>
      <c r="N209">
        <v>20000000000</v>
      </c>
      <c r="O209" s="2">
        <f t="shared" si="43"/>
        <v>3.0571729595905266</v>
      </c>
      <c r="P209" s="2">
        <f t="shared" si="44"/>
        <v>1.4305486598283855E-3</v>
      </c>
      <c r="Q209" s="2">
        <f t="shared" si="37"/>
        <v>4.6793186997833161E-4</v>
      </c>
      <c r="R209">
        <v>120000</v>
      </c>
      <c r="S209">
        <f t="shared" si="38"/>
        <v>217024.22145328717</v>
      </c>
      <c r="T209">
        <f t="shared" si="45"/>
        <v>7411.4298020535016</v>
      </c>
      <c r="U209">
        <f t="shared" si="46"/>
        <v>87193.291788864721</v>
      </c>
      <c r="V209">
        <f t="shared" si="47"/>
        <v>45316045.565482669</v>
      </c>
    </row>
    <row r="210" spans="5:22" x14ac:dyDescent="0.15">
      <c r="E210" s="1">
        <v>43496</v>
      </c>
      <c r="F210">
        <f t="shared" si="39"/>
        <v>61420275800.807068</v>
      </c>
      <c r="G210">
        <f t="shared" si="40"/>
        <v>28666024.004800454</v>
      </c>
      <c r="H210">
        <v>10000000</v>
      </c>
      <c r="I210">
        <v>8.5000000000000006E-2</v>
      </c>
      <c r="J210">
        <f t="shared" si="36"/>
        <v>276816608.99653977</v>
      </c>
      <c r="K210">
        <f t="shared" si="41"/>
        <v>4667.1923287625132</v>
      </c>
      <c r="L210">
        <f t="shared" si="42"/>
        <v>54908.145044264857</v>
      </c>
      <c r="N210">
        <v>20000000000</v>
      </c>
      <c r="O210" s="2">
        <f t="shared" si="43"/>
        <v>3.0710137900403534</v>
      </c>
      <c r="P210" s="2">
        <f t="shared" si="44"/>
        <v>1.4333012002400226E-3</v>
      </c>
      <c r="Q210" s="2">
        <f t="shared" si="37"/>
        <v>4.6671923287625126E-4</v>
      </c>
      <c r="R210">
        <v>120000</v>
      </c>
      <c r="S210">
        <f t="shared" si="38"/>
        <v>217024.22145328717</v>
      </c>
      <c r="T210">
        <f t="shared" si="45"/>
        <v>7413.3613360195368</v>
      </c>
      <c r="U210">
        <f t="shared" si="46"/>
        <v>87216.0157178769</v>
      </c>
      <c r="V210">
        <f t="shared" si="47"/>
        <v>45533069.786935955</v>
      </c>
    </row>
    <row r="211" spans="5:22" x14ac:dyDescent="0.15">
      <c r="E211" s="1">
        <v>43497</v>
      </c>
      <c r="F211">
        <f t="shared" si="39"/>
        <v>61697092409.803604</v>
      </c>
      <c r="G211">
        <f t="shared" si="40"/>
        <v>28720932.149844717</v>
      </c>
      <c r="H211">
        <v>10000000</v>
      </c>
      <c r="I211">
        <v>8.5000000000000006E-2</v>
      </c>
      <c r="J211">
        <f t="shared" si="36"/>
        <v>276816608.99653977</v>
      </c>
      <c r="K211">
        <f t="shared" si="41"/>
        <v>4655.151649461036</v>
      </c>
      <c r="L211">
        <f t="shared" si="42"/>
        <v>54766.489993659241</v>
      </c>
      <c r="N211">
        <v>20000000000</v>
      </c>
      <c r="O211" s="2">
        <f t="shared" si="43"/>
        <v>3.0848546204901801</v>
      </c>
      <c r="P211" s="2">
        <f t="shared" si="44"/>
        <v>1.4360466074922358E-3</v>
      </c>
      <c r="Q211" s="2">
        <f t="shared" si="37"/>
        <v>4.6551516494610355E-4</v>
      </c>
      <c r="R211">
        <v>120000</v>
      </c>
      <c r="S211">
        <f t="shared" si="38"/>
        <v>217024.22145328717</v>
      </c>
      <c r="T211">
        <f t="shared" si="45"/>
        <v>7415.2755375421229</v>
      </c>
      <c r="U211">
        <f t="shared" si="46"/>
        <v>87238.535735789672</v>
      </c>
      <c r="V211">
        <f t="shared" si="47"/>
        <v>45750094.008389242</v>
      </c>
    </row>
    <row r="212" spans="5:22" x14ac:dyDescent="0.15">
      <c r="E212" s="1">
        <v>43498</v>
      </c>
      <c r="F212">
        <f t="shared" si="39"/>
        <v>61973909018.80014</v>
      </c>
      <c r="G212">
        <f t="shared" si="40"/>
        <v>28775698.639838375</v>
      </c>
      <c r="H212">
        <v>10000000</v>
      </c>
      <c r="I212">
        <v>8.5000000000000006E-2</v>
      </c>
      <c r="J212">
        <f t="shared" si="36"/>
        <v>276816608.99653977</v>
      </c>
      <c r="K212">
        <f t="shared" si="41"/>
        <v>4643.19567628195</v>
      </c>
      <c r="L212">
        <f t="shared" si="42"/>
        <v>54625.831485669994</v>
      </c>
      <c r="N212">
        <v>20000000000</v>
      </c>
      <c r="O212" s="2">
        <f t="shared" si="43"/>
        <v>3.0986954509400069</v>
      </c>
      <c r="P212" s="2">
        <f t="shared" si="44"/>
        <v>1.4387849319919188E-3</v>
      </c>
      <c r="Q212" s="2">
        <f t="shared" si="37"/>
        <v>4.6431956762819497E-4</v>
      </c>
      <c r="R212">
        <v>120000</v>
      </c>
      <c r="S212">
        <f t="shared" si="38"/>
        <v>217024.22145328717</v>
      </c>
      <c r="T212">
        <f t="shared" si="45"/>
        <v>7417.1726388758434</v>
      </c>
      <c r="U212">
        <f t="shared" si="46"/>
        <v>87260.854575009915</v>
      </c>
      <c r="V212">
        <f t="shared" si="47"/>
        <v>45967118.229842529</v>
      </c>
    </row>
    <row r="213" spans="5:22" x14ac:dyDescent="0.15">
      <c r="E213" s="1">
        <v>43499</v>
      </c>
      <c r="F213">
        <f t="shared" si="39"/>
        <v>62250725627.796677</v>
      </c>
      <c r="G213">
        <f t="shared" si="40"/>
        <v>28830324.471324045</v>
      </c>
      <c r="H213">
        <v>10000000</v>
      </c>
      <c r="I213">
        <v>8.5000000000000006E-2</v>
      </c>
      <c r="J213">
        <f t="shared" si="36"/>
        <v>276816608.99653977</v>
      </c>
      <c r="K213">
        <f t="shared" si="41"/>
        <v>4631.323439296666</v>
      </c>
      <c r="L213">
        <f t="shared" si="42"/>
        <v>54486.15810937254</v>
      </c>
      <c r="N213">
        <v>20000000000</v>
      </c>
      <c r="O213" s="2">
        <f t="shared" si="43"/>
        <v>3.1125362813898336</v>
      </c>
      <c r="P213" s="2">
        <f t="shared" si="44"/>
        <v>1.4415162235662023E-3</v>
      </c>
      <c r="Q213" s="2">
        <f t="shared" si="37"/>
        <v>4.6313234392966664E-4</v>
      </c>
      <c r="R213">
        <v>120000</v>
      </c>
      <c r="S213">
        <f t="shared" si="38"/>
        <v>217024.22145328717</v>
      </c>
      <c r="T213">
        <f t="shared" si="45"/>
        <v>7419.0528681441292</v>
      </c>
      <c r="U213">
        <f t="shared" si="46"/>
        <v>87282.974919342683</v>
      </c>
      <c r="V213">
        <f t="shared" si="47"/>
        <v>46184142.451295815</v>
      </c>
    </row>
    <row r="214" spans="5:22" x14ac:dyDescent="0.15">
      <c r="E214" s="1">
        <v>43500</v>
      </c>
      <c r="F214">
        <f t="shared" si="39"/>
        <v>62527542236.793213</v>
      </c>
      <c r="G214">
        <f t="shared" si="40"/>
        <v>28884810.62943342</v>
      </c>
      <c r="H214">
        <v>10000000</v>
      </c>
      <c r="I214">
        <v>8.5000000000000006E-2</v>
      </c>
      <c r="J214">
        <f t="shared" si="36"/>
        <v>276816608.99653977</v>
      </c>
      <c r="K214">
        <f t="shared" si="41"/>
        <v>4619.533983927593</v>
      </c>
      <c r="L214">
        <f t="shared" si="42"/>
        <v>54347.458634442264</v>
      </c>
      <c r="N214">
        <v>20000000000</v>
      </c>
      <c r="O214" s="2">
        <f t="shared" si="43"/>
        <v>3.1263771118396608</v>
      </c>
      <c r="P214" s="2">
        <f t="shared" si="44"/>
        <v>1.444240531471671E-3</v>
      </c>
      <c r="Q214" s="2">
        <f t="shared" si="37"/>
        <v>4.6195339839275929E-4</v>
      </c>
      <c r="R214">
        <v>120000</v>
      </c>
      <c r="S214">
        <f t="shared" si="38"/>
        <v>217024.22145328717</v>
      </c>
      <c r="T214">
        <f t="shared" si="45"/>
        <v>7420.9164494306906</v>
      </c>
      <c r="U214">
        <f t="shared" si="46"/>
        <v>87304.899405066943</v>
      </c>
      <c r="V214">
        <f t="shared" si="47"/>
        <v>46401166.672749102</v>
      </c>
    </row>
    <row r="215" spans="5:22" x14ac:dyDescent="0.15">
      <c r="E215" s="1">
        <v>43501</v>
      </c>
      <c r="F215">
        <f t="shared" si="39"/>
        <v>62804358845.789749</v>
      </c>
      <c r="G215">
        <f t="shared" si="40"/>
        <v>28939158.088067863</v>
      </c>
      <c r="H215">
        <v>10000000</v>
      </c>
      <c r="I215">
        <v>8.5000000000000006E-2</v>
      </c>
      <c r="J215">
        <f t="shared" si="36"/>
        <v>276816608.99653977</v>
      </c>
      <c r="K215">
        <f t="shared" si="41"/>
        <v>4607.8263706385842</v>
      </c>
      <c r="L215">
        <f t="shared" si="42"/>
        <v>54209.722007512748</v>
      </c>
      <c r="N215">
        <v>20000000000</v>
      </c>
      <c r="O215" s="2">
        <f t="shared" si="43"/>
        <v>3.1402179422894876</v>
      </c>
      <c r="P215" s="2">
        <f t="shared" si="44"/>
        <v>1.4469579044033931E-3</v>
      </c>
      <c r="Q215" s="2">
        <f t="shared" si="37"/>
        <v>4.6078263706385839E-4</v>
      </c>
      <c r="R215">
        <v>120000</v>
      </c>
      <c r="S215">
        <f t="shared" si="38"/>
        <v>217024.22145328717</v>
      </c>
      <c r="T215">
        <f t="shared" si="45"/>
        <v>7422.7636028685538</v>
      </c>
      <c r="U215">
        <f t="shared" si="46"/>
        <v>87326.630621982986</v>
      </c>
      <c r="V215">
        <f t="shared" si="47"/>
        <v>46618190.894202389</v>
      </c>
    </row>
    <row r="216" spans="5:22" x14ac:dyDescent="0.15">
      <c r="E216" s="1">
        <v>43502</v>
      </c>
      <c r="F216">
        <f t="shared" si="39"/>
        <v>63081175454.786285</v>
      </c>
      <c r="G216">
        <f t="shared" si="40"/>
        <v>28993367.810075376</v>
      </c>
      <c r="H216">
        <v>10000000</v>
      </c>
      <c r="I216">
        <v>8.5000000000000006E-2</v>
      </c>
      <c r="J216">
        <f t="shared" si="36"/>
        <v>276816608.99653977</v>
      </c>
      <c r="K216">
        <f t="shared" si="41"/>
        <v>4596.199674632966</v>
      </c>
      <c r="L216">
        <f t="shared" si="42"/>
        <v>54072.937348623127</v>
      </c>
      <c r="N216">
        <v>20000000000</v>
      </c>
      <c r="O216" s="2">
        <f t="shared" si="43"/>
        <v>3.1540587727393143</v>
      </c>
      <c r="P216" s="2">
        <f t="shared" si="44"/>
        <v>1.4496683905037687E-3</v>
      </c>
      <c r="Q216" s="2">
        <f t="shared" si="37"/>
        <v>4.5961996746329657E-4</v>
      </c>
      <c r="R216">
        <v>120000</v>
      </c>
      <c r="S216">
        <f t="shared" si="38"/>
        <v>217024.22145328717</v>
      </c>
      <c r="T216">
        <f t="shared" si="45"/>
        <v>7424.5945447267422</v>
      </c>
      <c r="U216">
        <f t="shared" si="46"/>
        <v>87348.171114432262</v>
      </c>
      <c r="V216">
        <f t="shared" si="47"/>
        <v>46835215.115655676</v>
      </c>
    </row>
    <row r="217" spans="5:22" x14ac:dyDescent="0.15">
      <c r="E217" s="1">
        <v>43503</v>
      </c>
      <c r="F217">
        <f t="shared" si="39"/>
        <v>63357992063.782822</v>
      </c>
      <c r="G217">
        <f t="shared" si="40"/>
        <v>29047440.747423999</v>
      </c>
      <c r="H217">
        <v>10000000</v>
      </c>
      <c r="I217">
        <v>8.5000000000000006E-2</v>
      </c>
      <c r="J217">
        <f t="shared" si="36"/>
        <v>276816608.99653977</v>
      </c>
      <c r="K217">
        <f t="shared" si="41"/>
        <v>4584.652985558916</v>
      </c>
      <c r="L217">
        <f t="shared" si="42"/>
        <v>53937.09394775195</v>
      </c>
      <c r="N217">
        <v>20000000000</v>
      </c>
      <c r="O217" s="2">
        <f t="shared" si="43"/>
        <v>3.1678996031891411</v>
      </c>
      <c r="P217" s="2">
        <f t="shared" si="44"/>
        <v>1.4523720373712001E-3</v>
      </c>
      <c r="Q217" s="2">
        <f t="shared" si="37"/>
        <v>4.5846529855589157E-4</v>
      </c>
      <c r="R217">
        <v>120000</v>
      </c>
      <c r="S217">
        <f t="shared" si="38"/>
        <v>217024.22145328717</v>
      </c>
      <c r="T217">
        <f t="shared" si="45"/>
        <v>7426.4094874946832</v>
      </c>
      <c r="U217">
        <f t="shared" si="46"/>
        <v>87369.523382290383</v>
      </c>
      <c r="V217">
        <f t="shared" si="47"/>
        <v>47052239.337108962</v>
      </c>
    </row>
    <row r="218" spans="5:22" x14ac:dyDescent="0.15">
      <c r="E218" s="1">
        <v>43504</v>
      </c>
      <c r="F218">
        <f t="shared" si="39"/>
        <v>63634808672.779358</v>
      </c>
      <c r="G218">
        <f t="shared" si="40"/>
        <v>29101377.841371752</v>
      </c>
      <c r="H218">
        <v>10000000</v>
      </c>
      <c r="I218">
        <v>8.5000000000000006E-2</v>
      </c>
      <c r="J218">
        <f t="shared" si="36"/>
        <v>276816608.99653977</v>
      </c>
      <c r="K218">
        <f t="shared" si="41"/>
        <v>4573.185407221984</v>
      </c>
      <c r="L218">
        <f t="shared" si="42"/>
        <v>53802.1812614351</v>
      </c>
      <c r="N218">
        <v>20000000000</v>
      </c>
      <c r="O218" s="2">
        <f t="shared" si="43"/>
        <v>3.1817404336389679</v>
      </c>
      <c r="P218" s="2">
        <f t="shared" si="44"/>
        <v>1.4550688920685875E-3</v>
      </c>
      <c r="Q218" s="2">
        <f t="shared" si="37"/>
        <v>4.5731854072219842E-4</v>
      </c>
      <c r="R218">
        <v>120000</v>
      </c>
      <c r="S218">
        <f t="shared" si="38"/>
        <v>217024.22145328717</v>
      </c>
      <c r="T218">
        <f t="shared" si="45"/>
        <v>7428.2086399644204</v>
      </c>
      <c r="U218">
        <f t="shared" si="46"/>
        <v>87390.689881934348</v>
      </c>
      <c r="V218">
        <f t="shared" si="47"/>
        <v>47269263.558562249</v>
      </c>
    </row>
    <row r="219" spans="5:22" x14ac:dyDescent="0.15">
      <c r="E219" s="1">
        <v>43505</v>
      </c>
      <c r="F219">
        <f t="shared" si="39"/>
        <v>63911625281.775894</v>
      </c>
      <c r="G219">
        <f t="shared" si="40"/>
        <v>29155180.022633187</v>
      </c>
      <c r="H219">
        <v>10000000</v>
      </c>
      <c r="I219">
        <v>8.5000000000000006E-2</v>
      </c>
      <c r="J219">
        <f t="shared" si="36"/>
        <v>276816608.99653977</v>
      </c>
      <c r="K219">
        <f t="shared" si="41"/>
        <v>4561.796057304563</v>
      </c>
      <c r="L219">
        <f t="shared" si="42"/>
        <v>53668.18890946544</v>
      </c>
      <c r="N219">
        <v>20000000000</v>
      </c>
      <c r="O219" s="2">
        <f t="shared" si="43"/>
        <v>3.1955812640887946</v>
      </c>
      <c r="P219" s="2">
        <f t="shared" si="44"/>
        <v>1.4577590011316593E-3</v>
      </c>
      <c r="Q219" s="2">
        <f t="shared" si="37"/>
        <v>4.5617960573045627E-4</v>
      </c>
      <c r="R219">
        <v>120000</v>
      </c>
      <c r="S219">
        <f t="shared" si="38"/>
        <v>217024.22145328717</v>
      </c>
      <c r="T219">
        <f t="shared" si="45"/>
        <v>7429.9922073106836</v>
      </c>
      <c r="U219">
        <f t="shared" si="46"/>
        <v>87411.673027184501</v>
      </c>
      <c r="V219">
        <f t="shared" si="47"/>
        <v>47486287.780015536</v>
      </c>
    </row>
    <row r="220" spans="5:22" x14ac:dyDescent="0.15">
      <c r="E220" s="1">
        <v>43506</v>
      </c>
      <c r="F220">
        <f t="shared" si="39"/>
        <v>64188441890.77243</v>
      </c>
      <c r="G220">
        <f t="shared" si="40"/>
        <v>29208848.211542651</v>
      </c>
      <c r="H220">
        <v>10000000</v>
      </c>
      <c r="I220">
        <v>8.5000000000000006E-2</v>
      </c>
      <c r="J220">
        <f t="shared" si="36"/>
        <v>276816608.99653977</v>
      </c>
      <c r="K220">
        <f t="shared" si="41"/>
        <v>4550.4840670920912</v>
      </c>
      <c r="L220">
        <f t="shared" si="42"/>
        <v>53535.10667167166</v>
      </c>
      <c r="N220">
        <v>20000000000</v>
      </c>
      <c r="O220" s="2">
        <f t="shared" si="43"/>
        <v>3.2094220945386214</v>
      </c>
      <c r="P220" s="2">
        <f t="shared" si="44"/>
        <v>1.4604424105771326E-3</v>
      </c>
      <c r="Q220" s="2">
        <f t="shared" si="37"/>
        <v>4.5504840670920917E-4</v>
      </c>
      <c r="R220">
        <v>120000</v>
      </c>
      <c r="S220">
        <f t="shared" si="38"/>
        <v>217024.22145328717</v>
      </c>
      <c r="T220">
        <f t="shared" si="45"/>
        <v>7431.7603911688857</v>
      </c>
      <c r="U220">
        <f t="shared" si="46"/>
        <v>87432.475190222176</v>
      </c>
      <c r="V220">
        <f t="shared" si="47"/>
        <v>47703312.001468822</v>
      </c>
    </row>
    <row r="221" spans="5:22" x14ac:dyDescent="0.15">
      <c r="E221" s="1">
        <v>43507</v>
      </c>
      <c r="F221">
        <f t="shared" si="39"/>
        <v>64465258499.768967</v>
      </c>
      <c r="G221">
        <f t="shared" si="40"/>
        <v>29262383.318214323</v>
      </c>
      <c r="H221">
        <v>10000000</v>
      </c>
      <c r="I221">
        <v>8.5000000000000006E-2</v>
      </c>
      <c r="J221">
        <f t="shared" si="36"/>
        <v>276816608.99653977</v>
      </c>
      <c r="K221">
        <f t="shared" si="41"/>
        <v>4539.2485812058285</v>
      </c>
      <c r="L221">
        <f t="shared" si="42"/>
        <v>53402.924484774449</v>
      </c>
      <c r="N221">
        <v>20000000000</v>
      </c>
      <c r="O221" s="2">
        <f t="shared" si="43"/>
        <v>3.2232629249884481</v>
      </c>
      <c r="P221" s="2">
        <f t="shared" si="44"/>
        <v>1.4631191659107161E-3</v>
      </c>
      <c r="Q221" s="2">
        <f t="shared" si="37"/>
        <v>4.5392485812058281E-4</v>
      </c>
      <c r="R221">
        <v>120000</v>
      </c>
      <c r="S221">
        <f t="shared" si="38"/>
        <v>217024.22145328717</v>
      </c>
      <c r="T221">
        <f t="shared" si="45"/>
        <v>7433.5133897111191</v>
      </c>
      <c r="U221">
        <f t="shared" si="46"/>
        <v>87453.098702483752</v>
      </c>
      <c r="V221">
        <f t="shared" si="47"/>
        <v>47920336.222922109</v>
      </c>
    </row>
    <row r="222" spans="5:22" x14ac:dyDescent="0.15">
      <c r="E222" s="1">
        <v>43508</v>
      </c>
      <c r="F222">
        <f t="shared" si="39"/>
        <v>64742075108.765503</v>
      </c>
      <c r="G222">
        <f t="shared" si="40"/>
        <v>29315786.242699098</v>
      </c>
      <c r="H222">
        <v>10000000</v>
      </c>
      <c r="I222">
        <v>8.5000000000000006E-2</v>
      </c>
      <c r="J222">
        <f t="shared" si="36"/>
        <v>276816608.99653977</v>
      </c>
      <c r="K222">
        <f t="shared" si="41"/>
        <v>4528.0887573419777</v>
      </c>
      <c r="L222">
        <f t="shared" si="42"/>
        <v>53271.632439317378</v>
      </c>
      <c r="N222">
        <v>20000000000</v>
      </c>
      <c r="O222" s="2">
        <f t="shared" si="43"/>
        <v>3.2371037554382753</v>
      </c>
      <c r="P222" s="2">
        <f t="shared" si="44"/>
        <v>1.4657893121349549E-3</v>
      </c>
      <c r="Q222" s="2">
        <f t="shared" si="37"/>
        <v>4.528088757341978E-4</v>
      </c>
      <c r="R222">
        <v>120000</v>
      </c>
      <c r="S222">
        <f t="shared" si="38"/>
        <v>217024.22145328717</v>
      </c>
      <c r="T222">
        <f t="shared" si="45"/>
        <v>7435.2513977201861</v>
      </c>
      <c r="U222">
        <f t="shared" si="46"/>
        <v>87473.5458555316</v>
      </c>
      <c r="V222">
        <f t="shared" si="47"/>
        <v>48137360.444375396</v>
      </c>
    </row>
    <row r="223" spans="5:22" x14ac:dyDescent="0.15">
      <c r="E223" s="1">
        <v>43509</v>
      </c>
      <c r="F223">
        <f t="shared" si="39"/>
        <v>65018891717.762039</v>
      </c>
      <c r="G223">
        <f t="shared" si="40"/>
        <v>29369057.875138417</v>
      </c>
      <c r="H223">
        <v>10000000</v>
      </c>
      <c r="I223">
        <v>8.5000000000000006E-2</v>
      </c>
      <c r="J223">
        <f t="shared" si="36"/>
        <v>276816608.99653977</v>
      </c>
      <c r="K223">
        <f t="shared" si="41"/>
        <v>4517.0037660170237</v>
      </c>
      <c r="L223">
        <f t="shared" si="42"/>
        <v>53141.220776670867</v>
      </c>
      <c r="N223">
        <v>20000000000</v>
      </c>
      <c r="O223" s="2">
        <f t="shared" si="43"/>
        <v>3.2509445858881021</v>
      </c>
      <c r="P223" s="2">
        <f t="shared" si="44"/>
        <v>1.4684528937569208E-3</v>
      </c>
      <c r="Q223" s="2">
        <f t="shared" si="37"/>
        <v>4.5170037660170233E-4</v>
      </c>
      <c r="R223">
        <v>120000</v>
      </c>
      <c r="S223">
        <f t="shared" si="38"/>
        <v>217024.22145328717</v>
      </c>
      <c r="T223">
        <f t="shared" si="45"/>
        <v>7436.974606661759</v>
      </c>
      <c r="U223">
        <f t="shared" si="46"/>
        <v>87493.81890190304</v>
      </c>
      <c r="V223">
        <f t="shared" si="47"/>
        <v>48354384.665828682</v>
      </c>
    </row>
    <row r="224" spans="5:22" x14ac:dyDescent="0.15">
      <c r="E224" s="1">
        <v>43510</v>
      </c>
      <c r="F224">
        <f t="shared" si="39"/>
        <v>65295708326.758575</v>
      </c>
      <c r="G224">
        <f t="shared" si="40"/>
        <v>29422199.095915087</v>
      </c>
      <c r="H224">
        <v>10000000</v>
      </c>
      <c r="I224">
        <v>8.5000000000000006E-2</v>
      </c>
      <c r="J224">
        <f t="shared" si="36"/>
        <v>276816608.99653977</v>
      </c>
      <c r="K224">
        <f t="shared" si="41"/>
        <v>4505.9927903190683</v>
      </c>
      <c r="L224">
        <f t="shared" si="42"/>
        <v>53011.679886106678</v>
      </c>
      <c r="N224">
        <v>20000000000</v>
      </c>
      <c r="O224" s="2">
        <f t="shared" si="43"/>
        <v>3.2647854163379288</v>
      </c>
      <c r="P224" s="2">
        <f t="shared" si="44"/>
        <v>1.4711099547957544E-3</v>
      </c>
      <c r="Q224" s="2">
        <f t="shared" si="37"/>
        <v>4.5059927903190678E-4</v>
      </c>
      <c r="R224">
        <v>120000</v>
      </c>
      <c r="S224">
        <f t="shared" si="38"/>
        <v>217024.22145328717</v>
      </c>
      <c r="T224">
        <f t="shared" si="45"/>
        <v>7438.6832047546859</v>
      </c>
      <c r="U224">
        <f t="shared" si="46"/>
        <v>87513.920055937473</v>
      </c>
      <c r="V224">
        <f t="shared" si="47"/>
        <v>48571408.887281969</v>
      </c>
    </row>
    <row r="225" spans="5:22" x14ac:dyDescent="0.15">
      <c r="E225" s="1">
        <v>43511</v>
      </c>
      <c r="F225">
        <f t="shared" si="39"/>
        <v>65572524935.755112</v>
      </c>
      <c r="G225">
        <f t="shared" si="40"/>
        <v>29475210.775801193</v>
      </c>
      <c r="H225">
        <v>10000000</v>
      </c>
      <c r="I225">
        <v>8.5000000000000006E-2</v>
      </c>
      <c r="J225">
        <f t="shared" si="36"/>
        <v>276816608.99653977</v>
      </c>
      <c r="K225">
        <f t="shared" si="41"/>
        <v>4495.0550256650367</v>
      </c>
      <c r="L225">
        <f t="shared" si="42"/>
        <v>52883.000301941604</v>
      </c>
      <c r="N225">
        <v>20000000000</v>
      </c>
      <c r="O225" s="2">
        <f t="shared" si="43"/>
        <v>3.2786262467877556</v>
      </c>
      <c r="P225" s="2">
        <f t="shared" si="44"/>
        <v>1.4737605387900596E-3</v>
      </c>
      <c r="Q225" s="2">
        <f t="shared" si="37"/>
        <v>4.4950550256650366E-4</v>
      </c>
      <c r="R225">
        <v>120000</v>
      </c>
      <c r="S225">
        <f t="shared" si="38"/>
        <v>217024.22145328717</v>
      </c>
      <c r="T225">
        <f t="shared" si="45"/>
        <v>7440.3773770395264</v>
      </c>
      <c r="U225">
        <f t="shared" si="46"/>
        <v>87533.851494582661</v>
      </c>
      <c r="V225">
        <f t="shared" si="47"/>
        <v>48788433.108735256</v>
      </c>
    </row>
    <row r="226" spans="5:22" x14ac:dyDescent="0.15">
      <c r="E226" s="1">
        <v>43512</v>
      </c>
      <c r="F226">
        <f t="shared" si="39"/>
        <v>65849341544.751648</v>
      </c>
      <c r="G226">
        <f t="shared" si="40"/>
        <v>29528093.776103135</v>
      </c>
      <c r="H226">
        <v>10000000</v>
      </c>
      <c r="I226">
        <v>8.5000000000000006E-2</v>
      </c>
      <c r="J226">
        <f t="shared" si="36"/>
        <v>276816608.99653977</v>
      </c>
      <c r="K226">
        <f t="shared" si="41"/>
        <v>4484.1896795635612</v>
      </c>
      <c r="L226">
        <f t="shared" si="42"/>
        <v>52755.172700747775</v>
      </c>
      <c r="N226">
        <v>20000000000</v>
      </c>
      <c r="O226" s="2">
        <f t="shared" si="43"/>
        <v>3.2924670772375824</v>
      </c>
      <c r="P226" s="2">
        <f t="shared" si="44"/>
        <v>1.4764046888051567E-3</v>
      </c>
      <c r="Q226" s="2">
        <f t="shared" si="37"/>
        <v>4.4841896795635609E-4</v>
      </c>
      <c r="R226">
        <v>120000</v>
      </c>
      <c r="S226">
        <f t="shared" si="38"/>
        <v>217024.22145328717</v>
      </c>
      <c r="T226">
        <f t="shared" si="45"/>
        <v>7442.0573054453562</v>
      </c>
      <c r="U226">
        <f t="shared" si="46"/>
        <v>87553.615358180657</v>
      </c>
      <c r="V226">
        <f t="shared" si="47"/>
        <v>49005457.330188543</v>
      </c>
    </row>
    <row r="227" spans="5:22" x14ac:dyDescent="0.15">
      <c r="E227" s="1">
        <v>43513</v>
      </c>
      <c r="F227">
        <f t="shared" si="39"/>
        <v>66126158153.748184</v>
      </c>
      <c r="G227">
        <f t="shared" si="40"/>
        <v>29580848.948803883</v>
      </c>
      <c r="H227">
        <v>10000000</v>
      </c>
      <c r="I227">
        <v>8.5000000000000006E-2</v>
      </c>
      <c r="J227">
        <f t="shared" si="36"/>
        <v>276816608.99653977</v>
      </c>
      <c r="K227">
        <f t="shared" si="41"/>
        <v>4473.395971383402</v>
      </c>
      <c r="L227">
        <f t="shared" si="42"/>
        <v>52628.187898628254</v>
      </c>
      <c r="N227">
        <v>20000000000</v>
      </c>
      <c r="O227" s="2">
        <f t="shared" si="43"/>
        <v>3.3063079076874091</v>
      </c>
      <c r="P227" s="2">
        <f t="shared" si="44"/>
        <v>1.4790424474401941E-3</v>
      </c>
      <c r="Q227" s="2">
        <f t="shared" si="37"/>
        <v>4.4733959713834018E-4</v>
      </c>
      <c r="R227">
        <v>120000</v>
      </c>
      <c r="S227">
        <f t="shared" si="38"/>
        <v>217024.22145328717</v>
      </c>
      <c r="T227">
        <f t="shared" si="45"/>
        <v>7443.7231688548936</v>
      </c>
      <c r="U227">
        <f t="shared" si="46"/>
        <v>87573.213751234041</v>
      </c>
      <c r="V227">
        <f t="shared" si="47"/>
        <v>49222481.551641829</v>
      </c>
    </row>
    <row r="228" spans="5:22" x14ac:dyDescent="0.15">
      <c r="E228" s="1">
        <v>43514</v>
      </c>
      <c r="F228">
        <f t="shared" si="39"/>
        <v>66402974762.74472</v>
      </c>
      <c r="G228">
        <f t="shared" si="40"/>
        <v>29633477.136702511</v>
      </c>
      <c r="H228">
        <v>10000000</v>
      </c>
      <c r="I228">
        <v>8.5000000000000006E-2</v>
      </c>
      <c r="J228">
        <f t="shared" si="36"/>
        <v>276816608.99653977</v>
      </c>
      <c r="K228">
        <f t="shared" si="41"/>
        <v>4462.6731321272564</v>
      </c>
      <c r="L228">
        <f t="shared" si="42"/>
        <v>52502.036848555952</v>
      </c>
      <c r="N228">
        <v>20000000000</v>
      </c>
      <c r="O228" s="2">
        <f t="shared" si="43"/>
        <v>3.3201487381372359</v>
      </c>
      <c r="P228" s="2">
        <f t="shared" si="44"/>
        <v>1.4816738568351256E-3</v>
      </c>
      <c r="Q228" s="2">
        <f t="shared" si="37"/>
        <v>4.4626731321272559E-4</v>
      </c>
      <c r="R228">
        <v>120000</v>
      </c>
      <c r="S228">
        <f t="shared" si="38"/>
        <v>217024.22145328717</v>
      </c>
      <c r="T228">
        <f t="shared" si="45"/>
        <v>7445.3751431679939</v>
      </c>
      <c r="U228">
        <f t="shared" si="46"/>
        <v>87592.648743152866</v>
      </c>
      <c r="V228">
        <f t="shared" si="47"/>
        <v>49439505.773095116</v>
      </c>
    </row>
    <row r="229" spans="5:22" x14ac:dyDescent="0.15">
      <c r="E229" s="1">
        <v>43515</v>
      </c>
      <c r="F229">
        <f t="shared" si="39"/>
        <v>66679791371.741257</v>
      </c>
      <c r="G229">
        <f t="shared" si="40"/>
        <v>29685979.173551068</v>
      </c>
      <c r="H229">
        <v>10000000</v>
      </c>
      <c r="I229">
        <v>8.5000000000000006E-2</v>
      </c>
      <c r="J229">
        <f t="shared" si="36"/>
        <v>276816608.99653977</v>
      </c>
      <c r="K229">
        <f t="shared" si="41"/>
        <v>4452.0204042107907</v>
      </c>
      <c r="L229">
        <f t="shared" si="42"/>
        <v>52376.710637774006</v>
      </c>
      <c r="N229">
        <v>20000000000</v>
      </c>
      <c r="O229" s="2">
        <f t="shared" si="43"/>
        <v>3.3339895685870626</v>
      </c>
      <c r="P229" s="2">
        <f t="shared" si="44"/>
        <v>1.4842989586775534E-3</v>
      </c>
      <c r="Q229" s="2">
        <f t="shared" si="37"/>
        <v>4.4520204042107904E-4</v>
      </c>
      <c r="R229">
        <v>120000</v>
      </c>
      <c r="S229">
        <f t="shared" si="38"/>
        <v>217024.22145328717</v>
      </c>
      <c r="T229">
        <f t="shared" si="45"/>
        <v>7447.0134013635688</v>
      </c>
      <c r="U229">
        <f t="shared" si="46"/>
        <v>87611.922368983156</v>
      </c>
      <c r="V229">
        <f t="shared" si="47"/>
        <v>49656529.994548403</v>
      </c>
    </row>
    <row r="230" spans="5:22" x14ac:dyDescent="0.15">
      <c r="E230" s="1">
        <v>43516</v>
      </c>
      <c r="F230">
        <f t="shared" si="39"/>
        <v>66956607980.737793</v>
      </c>
      <c r="G230">
        <f t="shared" si="40"/>
        <v>29738355.884188842</v>
      </c>
      <c r="H230">
        <v>10000000</v>
      </c>
      <c r="I230">
        <v>8.5000000000000006E-2</v>
      </c>
      <c r="J230">
        <f t="shared" si="36"/>
        <v>276816608.99653977</v>
      </c>
      <c r="K230">
        <f t="shared" si="41"/>
        <v>4441.4370412467779</v>
      </c>
      <c r="L230">
        <f t="shared" si="42"/>
        <v>52252.20048525621</v>
      </c>
      <c r="N230">
        <v>20000000000</v>
      </c>
      <c r="O230" s="2">
        <f t="shared" si="43"/>
        <v>3.3478303990368898</v>
      </c>
      <c r="P230" s="2">
        <f t="shared" si="44"/>
        <v>1.4869177942094421E-3</v>
      </c>
      <c r="Q230" s="2">
        <f t="shared" si="37"/>
        <v>4.4414370412467771E-4</v>
      </c>
      <c r="R230">
        <v>120000</v>
      </c>
      <c r="S230">
        <f t="shared" si="38"/>
        <v>217024.22145328717</v>
      </c>
      <c r="T230">
        <f t="shared" si="45"/>
        <v>7448.6381135599659</v>
      </c>
      <c r="U230">
        <f t="shared" si="46"/>
        <v>87631.036630117233</v>
      </c>
      <c r="V230">
        <f t="shared" si="47"/>
        <v>49873554.216001689</v>
      </c>
    </row>
    <row r="231" spans="5:22" x14ac:dyDescent="0.15">
      <c r="E231" s="1">
        <v>43517</v>
      </c>
      <c r="F231">
        <f t="shared" si="39"/>
        <v>67233424589.734329</v>
      </c>
      <c r="G231">
        <f t="shared" si="40"/>
        <v>29790608.084674098</v>
      </c>
      <c r="H231">
        <v>10000000</v>
      </c>
      <c r="I231">
        <v>8.5000000000000006E-2</v>
      </c>
      <c r="J231">
        <f t="shared" si="36"/>
        <v>276816608.99653977</v>
      </c>
      <c r="K231">
        <f t="shared" si="41"/>
        <v>4430.9223078341811</v>
      </c>
      <c r="L231">
        <f t="shared" si="42"/>
        <v>52128.497739225655</v>
      </c>
      <c r="N231">
        <v>20000000000</v>
      </c>
      <c r="O231" s="2">
        <f t="shared" si="43"/>
        <v>3.3616712294867166</v>
      </c>
      <c r="P231" s="2">
        <f t="shared" si="44"/>
        <v>1.4895304042337049E-3</v>
      </c>
      <c r="Q231" s="2">
        <f t="shared" si="37"/>
        <v>4.4309223078341806E-4</v>
      </c>
      <c r="R231">
        <v>120000</v>
      </c>
      <c r="S231">
        <f t="shared" si="38"/>
        <v>217024.22145328717</v>
      </c>
      <c r="T231">
        <f t="shared" si="45"/>
        <v>7450.2494470738529</v>
      </c>
      <c r="U231">
        <f t="shared" si="46"/>
        <v>87649.993494986498</v>
      </c>
      <c r="V231">
        <f t="shared" si="47"/>
        <v>50090578.437454976</v>
      </c>
    </row>
    <row r="232" spans="5:22" x14ac:dyDescent="0.15">
      <c r="E232" s="1">
        <v>43518</v>
      </c>
      <c r="F232">
        <f t="shared" si="39"/>
        <v>67510241198.730865</v>
      </c>
      <c r="G232">
        <f t="shared" si="40"/>
        <v>29842736.582413323</v>
      </c>
      <c r="H232">
        <v>10000000</v>
      </c>
      <c r="I232">
        <v>8.5000000000000006E-2</v>
      </c>
      <c r="J232">
        <f t="shared" si="36"/>
        <v>276816608.99653977</v>
      </c>
      <c r="K232">
        <f t="shared" si="41"/>
        <v>4420.4754793520633</v>
      </c>
      <c r="L232">
        <f t="shared" si="42"/>
        <v>52005.593874730155</v>
      </c>
      <c r="N232">
        <v>20000000000</v>
      </c>
      <c r="O232" s="2">
        <f t="shared" si="43"/>
        <v>3.3755120599365434</v>
      </c>
      <c r="P232" s="2">
        <f t="shared" si="44"/>
        <v>1.4921368291206662E-3</v>
      </c>
      <c r="Q232" s="2">
        <f t="shared" si="37"/>
        <v>4.4204754793520631E-4</v>
      </c>
      <c r="R232">
        <v>120000</v>
      </c>
      <c r="S232">
        <f t="shared" si="38"/>
        <v>217024.22145328717</v>
      </c>
      <c r="T232">
        <f t="shared" si="45"/>
        <v>7451.8475664776624</v>
      </c>
      <c r="U232">
        <f t="shared" si="46"/>
        <v>87668.7948997372</v>
      </c>
      <c r="V232">
        <f t="shared" si="47"/>
        <v>50307602.658908263</v>
      </c>
    </row>
    <row r="233" spans="5:22" x14ac:dyDescent="0.15">
      <c r="E233" s="1">
        <v>43519</v>
      </c>
      <c r="F233">
        <f t="shared" si="39"/>
        <v>67787057807.727402</v>
      </c>
      <c r="G233">
        <f t="shared" si="40"/>
        <v>29894742.176288053</v>
      </c>
      <c r="H233">
        <v>10000000</v>
      </c>
      <c r="I233">
        <v>8.5000000000000006E-2</v>
      </c>
      <c r="J233">
        <f t="shared" si="36"/>
        <v>276816608.99653977</v>
      </c>
      <c r="K233">
        <f t="shared" si="41"/>
        <v>4410.0958417581887</v>
      </c>
      <c r="L233">
        <f t="shared" si="42"/>
        <v>51883.480491272807</v>
      </c>
      <c r="N233">
        <v>20000000000</v>
      </c>
      <c r="O233" s="2">
        <f t="shared" si="43"/>
        <v>3.3893528903863701</v>
      </c>
      <c r="P233" s="2">
        <f t="shared" si="44"/>
        <v>1.4947371088144027E-3</v>
      </c>
      <c r="Q233" s="2">
        <f t="shared" si="37"/>
        <v>4.4100958417581879E-4</v>
      </c>
      <c r="R233">
        <v>120000</v>
      </c>
      <c r="S233">
        <f t="shared" si="38"/>
        <v>217024.22145328717</v>
      </c>
      <c r="T233">
        <f t="shared" si="45"/>
        <v>7453.4326336556205</v>
      </c>
      <c r="U233">
        <f t="shared" si="46"/>
        <v>87687.442748889647</v>
      </c>
      <c r="V233">
        <f t="shared" si="47"/>
        <v>50524626.88036155</v>
      </c>
    </row>
    <row r="234" spans="5:22" x14ac:dyDescent="0.15">
      <c r="E234" s="1">
        <v>43520</v>
      </c>
      <c r="F234">
        <f t="shared" si="39"/>
        <v>68063874416.723938</v>
      </c>
      <c r="G234">
        <f t="shared" si="40"/>
        <v>29946625.656779326</v>
      </c>
      <c r="H234">
        <v>10000000</v>
      </c>
      <c r="I234">
        <v>8.5000000000000006E-2</v>
      </c>
      <c r="J234">
        <f t="shared" si="36"/>
        <v>276816608.99653977</v>
      </c>
      <c r="K234">
        <f t="shared" si="41"/>
        <v>4399.7826913921836</v>
      </c>
      <c r="L234">
        <f t="shared" si="42"/>
        <v>51762.149310496272</v>
      </c>
      <c r="N234">
        <v>20000000000</v>
      </c>
      <c r="O234" s="2">
        <f t="shared" si="43"/>
        <v>3.4031937208361969</v>
      </c>
      <c r="P234" s="2">
        <f t="shared" si="44"/>
        <v>1.4973312828389664E-3</v>
      </c>
      <c r="Q234" s="2">
        <f t="shared" si="37"/>
        <v>4.3997826913921839E-4</v>
      </c>
      <c r="R234">
        <v>120000</v>
      </c>
      <c r="S234">
        <f t="shared" si="38"/>
        <v>217024.22145328717</v>
      </c>
      <c r="T234">
        <f t="shared" si="45"/>
        <v>7455.0048078584159</v>
      </c>
      <c r="U234">
        <f t="shared" si="46"/>
        <v>87705.938915981358</v>
      </c>
      <c r="V234">
        <f t="shared" si="47"/>
        <v>50741651.101814836</v>
      </c>
    </row>
    <row r="235" spans="5:22" x14ac:dyDescent="0.15">
      <c r="E235" s="1">
        <v>43521</v>
      </c>
      <c r="F235">
        <f t="shared" si="39"/>
        <v>68340691025.720474</v>
      </c>
      <c r="G235">
        <f t="shared" si="40"/>
        <v>29998387.806089822</v>
      </c>
      <c r="H235">
        <v>10000000</v>
      </c>
      <c r="I235">
        <v>8.5000000000000006E-2</v>
      </c>
      <c r="J235">
        <f t="shared" si="36"/>
        <v>276816608.99653977</v>
      </c>
      <c r="K235">
        <f t="shared" si="41"/>
        <v>4389.5353347831579</v>
      </c>
      <c r="L235">
        <f t="shared" si="42"/>
        <v>51641.592173919504</v>
      </c>
      <c r="N235">
        <v>20000000000</v>
      </c>
      <c r="O235" s="2">
        <f t="shared" si="43"/>
        <v>3.4170345512860236</v>
      </c>
      <c r="P235" s="2">
        <f t="shared" si="44"/>
        <v>1.4999193903044911E-3</v>
      </c>
      <c r="Q235" s="2">
        <f t="shared" si="37"/>
        <v>4.3895353347831573E-4</v>
      </c>
      <c r="R235">
        <v>120000</v>
      </c>
      <c r="S235">
        <f t="shared" si="38"/>
        <v>217024.22145328717</v>
      </c>
      <c r="T235">
        <f t="shared" si="45"/>
        <v>7456.5642457565264</v>
      </c>
      <c r="U235">
        <f t="shared" si="46"/>
        <v>87724.285244194427</v>
      </c>
      <c r="V235">
        <f t="shared" si="47"/>
        <v>50958675.323268123</v>
      </c>
    </row>
    <row r="236" spans="5:22" x14ac:dyDescent="0.15">
      <c r="E236" s="1">
        <v>43522</v>
      </c>
      <c r="F236">
        <f t="shared" si="39"/>
        <v>68617507634.71701</v>
      </c>
      <c r="G236">
        <f t="shared" si="40"/>
        <v>30050029.398263741</v>
      </c>
      <c r="H236">
        <v>10000000</v>
      </c>
      <c r="I236">
        <v>8.5000000000000006E-2</v>
      </c>
      <c r="J236">
        <f t="shared" si="36"/>
        <v>276816608.99653977</v>
      </c>
      <c r="K236">
        <f t="shared" si="41"/>
        <v>4379.3530884616303</v>
      </c>
      <c r="L236">
        <f t="shared" si="42"/>
        <v>51521.801040725055</v>
      </c>
      <c r="N236">
        <v>20000000000</v>
      </c>
      <c r="O236" s="2">
        <f t="shared" si="43"/>
        <v>3.4308753817358504</v>
      </c>
      <c r="P236" s="2">
        <f t="shared" si="44"/>
        <v>1.502501469913187E-3</v>
      </c>
      <c r="Q236" s="2">
        <f t="shared" si="37"/>
        <v>4.3793530884616297E-4</v>
      </c>
      <c r="R236">
        <v>120000</v>
      </c>
      <c r="S236">
        <f t="shared" si="38"/>
        <v>217024.22145328717</v>
      </c>
      <c r="T236">
        <f t="shared" si="45"/>
        <v>7458.1111014922781</v>
      </c>
      <c r="U236">
        <f t="shared" si="46"/>
        <v>87742.483546967967</v>
      </c>
      <c r="V236">
        <f t="shared" si="47"/>
        <v>51175699.54472141</v>
      </c>
    </row>
    <row r="237" spans="5:22" x14ac:dyDescent="0.15">
      <c r="E237" s="1">
        <v>43523</v>
      </c>
      <c r="F237">
        <f t="shared" si="39"/>
        <v>68894324243.713547</v>
      </c>
      <c r="G237">
        <f t="shared" si="40"/>
        <v>30101551.199304465</v>
      </c>
      <c r="H237">
        <v>10000000</v>
      </c>
      <c r="I237">
        <v>8.5000000000000006E-2</v>
      </c>
      <c r="J237">
        <f t="shared" si="36"/>
        <v>276816608.99653977</v>
      </c>
      <c r="K237">
        <f t="shared" si="41"/>
        <v>4369.2352787756909</v>
      </c>
      <c r="L237">
        <f t="shared" si="42"/>
        <v>51402.767985596358</v>
      </c>
      <c r="N237">
        <v>20000000000</v>
      </c>
      <c r="O237" s="2">
        <f t="shared" si="43"/>
        <v>3.4447162121856771</v>
      </c>
      <c r="P237" s="2">
        <f t="shared" si="44"/>
        <v>1.5050775599652233E-3</v>
      </c>
      <c r="Q237" s="2">
        <f t="shared" si="37"/>
        <v>4.3692352787756916E-4</v>
      </c>
      <c r="R237">
        <v>120000</v>
      </c>
      <c r="S237">
        <f t="shared" si="38"/>
        <v>217024.22145328717</v>
      </c>
      <c r="T237">
        <f t="shared" si="45"/>
        <v>7459.6455267306246</v>
      </c>
      <c r="U237">
        <f t="shared" si="46"/>
        <v>87760.535608595572</v>
      </c>
      <c r="V237">
        <f t="shared" si="47"/>
        <v>51392723.766174696</v>
      </c>
    </row>
    <row r="238" spans="5:22" x14ac:dyDescent="0.15">
      <c r="E238" s="1">
        <v>43524</v>
      </c>
      <c r="F238">
        <f t="shared" si="39"/>
        <v>69171140852.710083</v>
      </c>
      <c r="G238">
        <f t="shared" si="40"/>
        <v>30152953.967290062</v>
      </c>
      <c r="H238">
        <v>10000000</v>
      </c>
      <c r="I238">
        <v>8.5000000000000006E-2</v>
      </c>
      <c r="J238">
        <f t="shared" si="36"/>
        <v>276816608.99653977</v>
      </c>
      <c r="K238">
        <f t="shared" si="41"/>
        <v>4359.1812417112515</v>
      </c>
      <c r="L238">
        <f t="shared" si="42"/>
        <v>51284.485196602953</v>
      </c>
      <c r="N238">
        <v>20000000000</v>
      </c>
      <c r="O238" s="2">
        <f t="shared" si="43"/>
        <v>3.4585570426355043</v>
      </c>
      <c r="P238" s="2">
        <f t="shared" si="44"/>
        <v>1.5076476983645031E-3</v>
      </c>
      <c r="Q238" s="2">
        <f t="shared" si="37"/>
        <v>4.3591812417112519E-4</v>
      </c>
      <c r="R238">
        <v>120000</v>
      </c>
      <c r="S238">
        <f t="shared" si="38"/>
        <v>217024.22145328717</v>
      </c>
      <c r="T238">
        <f t="shared" si="45"/>
        <v>7461.1676707087217</v>
      </c>
      <c r="U238">
        <f t="shared" si="46"/>
        <v>87778.443184808479</v>
      </c>
      <c r="V238">
        <f t="shared" si="47"/>
        <v>51609747.987627983</v>
      </c>
    </row>
    <row r="239" spans="5:22" x14ac:dyDescent="0.15">
      <c r="E239" s="1">
        <v>43525</v>
      </c>
      <c r="F239">
        <f t="shared" si="39"/>
        <v>69447957461.706619</v>
      </c>
      <c r="G239">
        <f t="shared" si="40"/>
        <v>30204238.452486664</v>
      </c>
      <c r="H239">
        <v>10000000</v>
      </c>
      <c r="I239">
        <v>8.5000000000000006E-2</v>
      </c>
      <c r="J239">
        <f t="shared" si="36"/>
        <v>276816608.99653977</v>
      </c>
      <c r="K239">
        <f t="shared" si="41"/>
        <v>4349.1903227162848</v>
      </c>
      <c r="L239">
        <f t="shared" si="42"/>
        <v>51166.944973132755</v>
      </c>
      <c r="N239">
        <v>20000000000</v>
      </c>
      <c r="O239" s="2">
        <f t="shared" si="43"/>
        <v>3.4723978730853311</v>
      </c>
      <c r="P239" s="2">
        <f t="shared" si="44"/>
        <v>1.5102119226243333E-3</v>
      </c>
      <c r="Q239" s="2">
        <f t="shared" si="37"/>
        <v>4.3491903227162849E-4</v>
      </c>
      <c r="R239">
        <v>120000</v>
      </c>
      <c r="S239">
        <f t="shared" si="38"/>
        <v>217024.22145328717</v>
      </c>
      <c r="T239">
        <f t="shared" si="45"/>
        <v>7462.6776802843178</v>
      </c>
      <c r="U239">
        <f t="shared" si="46"/>
        <v>87796.208003344917</v>
      </c>
      <c r="V239">
        <f t="shared" si="47"/>
        <v>51826772.20908127</v>
      </c>
    </row>
    <row r="240" spans="5:22" x14ac:dyDescent="0.15">
      <c r="E240" s="1">
        <v>43526</v>
      </c>
      <c r="F240">
        <f t="shared" si="39"/>
        <v>69724774070.703156</v>
      </c>
      <c r="G240">
        <f t="shared" si="40"/>
        <v>30255405.397459798</v>
      </c>
      <c r="H240">
        <v>10000000</v>
      </c>
      <c r="I240">
        <v>8.5000000000000006E-2</v>
      </c>
      <c r="J240">
        <f t="shared" si="36"/>
        <v>276816608.99653977</v>
      </c>
      <c r="K240">
        <f t="shared" si="41"/>
        <v>4339.2618765289726</v>
      </c>
      <c r="L240">
        <f t="shared" si="42"/>
        <v>51050.139723870263</v>
      </c>
      <c r="N240">
        <v>20000000000</v>
      </c>
      <c r="O240" s="2">
        <f t="shared" si="43"/>
        <v>3.4862387035351579</v>
      </c>
      <c r="P240" s="2">
        <f t="shared" si="44"/>
        <v>1.5127702698729899E-3</v>
      </c>
      <c r="Q240" s="2">
        <f t="shared" si="37"/>
        <v>4.3392618765289719E-4</v>
      </c>
      <c r="R240">
        <v>120000</v>
      </c>
      <c r="S240">
        <f t="shared" si="38"/>
        <v>217024.22145328717</v>
      </c>
      <c r="T240">
        <f t="shared" si="45"/>
        <v>7464.1756999829759</v>
      </c>
      <c r="U240">
        <f t="shared" si="46"/>
        <v>87813.831764505594</v>
      </c>
      <c r="V240">
        <f t="shared" si="47"/>
        <v>52043796.430534557</v>
      </c>
    </row>
    <row r="241" spans="5:22" x14ac:dyDescent="0.15">
      <c r="E241" s="1">
        <v>43527</v>
      </c>
      <c r="F241">
        <f t="shared" si="39"/>
        <v>70001590679.699692</v>
      </c>
      <c r="G241">
        <f t="shared" si="40"/>
        <v>30306455.537183668</v>
      </c>
      <c r="H241">
        <v>10000000</v>
      </c>
      <c r="I241">
        <v>8.5000000000000006E-2</v>
      </c>
      <c r="J241">
        <f t="shared" si="36"/>
        <v>276816608.99653977</v>
      </c>
      <c r="K241">
        <f t="shared" si="41"/>
        <v>4329.3952670096214</v>
      </c>
      <c r="L241">
        <f t="shared" si="42"/>
        <v>50934.06196481907</v>
      </c>
      <c r="N241">
        <v>20000000000</v>
      </c>
      <c r="O241" s="2">
        <f t="shared" si="43"/>
        <v>3.5000795339849846</v>
      </c>
      <c r="P241" s="2">
        <f t="shared" si="44"/>
        <v>1.5153227768591835E-3</v>
      </c>
      <c r="Q241" s="2">
        <f t="shared" si="37"/>
        <v>4.3293952670096216E-4</v>
      </c>
      <c r="R241">
        <v>120000</v>
      </c>
      <c r="S241">
        <f t="shared" si="38"/>
        <v>217024.22145328717</v>
      </c>
      <c r="T241">
        <f t="shared" si="45"/>
        <v>7465.6618720441975</v>
      </c>
      <c r="U241">
        <f t="shared" si="46"/>
        <v>87831.316141696429</v>
      </c>
      <c r="V241">
        <f t="shared" si="47"/>
        <v>52260820.651987843</v>
      </c>
    </row>
    <row r="242" spans="5:22" x14ac:dyDescent="0.15">
      <c r="E242" s="1">
        <v>43528</v>
      </c>
      <c r="F242">
        <f t="shared" si="39"/>
        <v>70278407288.696228</v>
      </c>
      <c r="G242">
        <f t="shared" si="40"/>
        <v>30357389.599148486</v>
      </c>
      <c r="H242">
        <v>10000000</v>
      </c>
      <c r="I242">
        <v>8.5000000000000006E-2</v>
      </c>
      <c r="J242">
        <f t="shared" si="36"/>
        <v>276816608.99653977</v>
      </c>
      <c r="K242">
        <f t="shared" si="41"/>
        <v>4319.5898669762901</v>
      </c>
      <c r="L242">
        <f t="shared" si="42"/>
        <v>50818.704317368116</v>
      </c>
      <c r="N242">
        <v>20000000000</v>
      </c>
      <c r="O242" s="2">
        <f t="shared" si="43"/>
        <v>3.5139203644348114</v>
      </c>
      <c r="P242" s="2">
        <f t="shared" si="44"/>
        <v>1.5178694799574243E-3</v>
      </c>
      <c r="Q242" s="2">
        <f t="shared" si="37"/>
        <v>4.3195898669762901E-4</v>
      </c>
      <c r="R242">
        <v>120000</v>
      </c>
      <c r="S242">
        <f t="shared" si="38"/>
        <v>217024.22145328717</v>
      </c>
      <c r="T242">
        <f t="shared" si="45"/>
        <v>7467.1363364664367</v>
      </c>
      <c r="U242">
        <f t="shared" si="46"/>
        <v>87848.662781958075</v>
      </c>
      <c r="V242">
        <f t="shared" si="47"/>
        <v>52477844.87344113</v>
      </c>
    </row>
    <row r="243" spans="5:22" x14ac:dyDescent="0.15">
      <c r="E243" s="1">
        <v>43529</v>
      </c>
      <c r="F243">
        <f t="shared" si="39"/>
        <v>70555223897.692764</v>
      </c>
      <c r="G243">
        <f t="shared" si="40"/>
        <v>30408208.303465854</v>
      </c>
      <c r="H243">
        <v>10000000</v>
      </c>
      <c r="I243">
        <v>8.5000000000000006E-2</v>
      </c>
      <c r="J243">
        <f t="shared" si="36"/>
        <v>276816608.99653977</v>
      </c>
      <c r="K243">
        <f t="shared" si="41"/>
        <v>4309.8450580439921</v>
      </c>
      <c r="L243">
        <f t="shared" si="42"/>
        <v>50704.059506399906</v>
      </c>
      <c r="N243">
        <v>20000000000</v>
      </c>
      <c r="O243" s="2">
        <f t="shared" si="43"/>
        <v>3.5277611948846381</v>
      </c>
      <c r="P243" s="2">
        <f t="shared" si="44"/>
        <v>1.5204104151732927E-3</v>
      </c>
      <c r="Q243" s="2">
        <f t="shared" si="37"/>
        <v>4.3098450580439921E-4</v>
      </c>
      <c r="R243">
        <v>120000</v>
      </c>
      <c r="S243">
        <f t="shared" si="38"/>
        <v>217024.22145328717</v>
      </c>
      <c r="T243">
        <f t="shared" si="45"/>
        <v>7468.5992310510692</v>
      </c>
      <c r="U243">
        <f t="shared" si="46"/>
        <v>87865.873306483161</v>
      </c>
      <c r="V243">
        <f t="shared" si="47"/>
        <v>52694869.094894417</v>
      </c>
    </row>
    <row r="244" spans="5:22" x14ac:dyDescent="0.15">
      <c r="E244" s="1">
        <v>43530</v>
      </c>
      <c r="F244">
        <f t="shared" si="39"/>
        <v>70832040506.689301</v>
      </c>
      <c r="G244">
        <f t="shared" si="40"/>
        <v>30458912.362972256</v>
      </c>
      <c r="H244">
        <v>10000000</v>
      </c>
      <c r="I244">
        <v>8.5000000000000006E-2</v>
      </c>
      <c r="J244">
        <f t="shared" si="36"/>
        <v>276816608.99653977</v>
      </c>
      <c r="K244">
        <f t="shared" si="41"/>
        <v>4300.1602304674179</v>
      </c>
      <c r="L244">
        <f t="shared" si="42"/>
        <v>50590.12035844021</v>
      </c>
      <c r="N244">
        <v>20000000000</v>
      </c>
      <c r="O244" s="2">
        <f t="shared" si="43"/>
        <v>3.5416020253344649</v>
      </c>
      <c r="P244" s="2">
        <f t="shared" si="44"/>
        <v>1.5229456181486127E-3</v>
      </c>
      <c r="Q244" s="2">
        <f t="shared" si="37"/>
        <v>4.3001602304674179E-4</v>
      </c>
      <c r="R244">
        <v>120000</v>
      </c>
      <c r="S244">
        <f t="shared" si="38"/>
        <v>217024.22145328717</v>
      </c>
      <c r="T244">
        <f t="shared" si="45"/>
        <v>7470.0506914453163</v>
      </c>
      <c r="U244">
        <f t="shared" si="46"/>
        <v>87882.949311121367</v>
      </c>
      <c r="V244">
        <f t="shared" si="47"/>
        <v>52911893.316347703</v>
      </c>
    </row>
    <row r="245" spans="5:22" x14ac:dyDescent="0.15">
      <c r="E245" s="1">
        <v>43531</v>
      </c>
      <c r="F245">
        <f t="shared" si="39"/>
        <v>71108857115.685837</v>
      </c>
      <c r="G245">
        <f t="shared" si="40"/>
        <v>30509502.483330697</v>
      </c>
      <c r="H245">
        <v>10000000</v>
      </c>
      <c r="I245">
        <v>8.5000000000000006E-2</v>
      </c>
      <c r="J245">
        <f t="shared" si="36"/>
        <v>276816608.99653977</v>
      </c>
      <c r="K245">
        <f t="shared" si="41"/>
        <v>4290.5347829870589</v>
      </c>
      <c r="L245">
        <f t="shared" si="42"/>
        <v>50476.879799847746</v>
      </c>
      <c r="N245">
        <v>20000000000</v>
      </c>
      <c r="O245" s="2">
        <f t="shared" si="43"/>
        <v>3.5554428557842916</v>
      </c>
      <c r="P245" s="2">
        <f t="shared" si="44"/>
        <v>1.5254751241665348E-3</v>
      </c>
      <c r="Q245" s="2">
        <f t="shared" si="37"/>
        <v>4.2905347829870597E-4</v>
      </c>
      <c r="R245">
        <v>120000</v>
      </c>
      <c r="S245">
        <f t="shared" si="38"/>
        <v>217024.22145328717</v>
      </c>
      <c r="T245">
        <f t="shared" si="45"/>
        <v>7471.4908511841804</v>
      </c>
      <c r="U245">
        <f t="shared" si="46"/>
        <v>87899.892366872707</v>
      </c>
      <c r="V245">
        <f t="shared" si="47"/>
        <v>53128917.53780099</v>
      </c>
    </row>
    <row r="246" spans="5:22" x14ac:dyDescent="0.15">
      <c r="E246" s="1">
        <v>43532</v>
      </c>
      <c r="F246">
        <f t="shared" si="39"/>
        <v>71385673724.682373</v>
      </c>
      <c r="G246">
        <f t="shared" si="40"/>
        <v>30559979.363130543</v>
      </c>
      <c r="H246">
        <v>10000000</v>
      </c>
      <c r="I246">
        <v>8.5000000000000006E-2</v>
      </c>
      <c r="J246">
        <f t="shared" si="36"/>
        <v>276816608.99653977</v>
      </c>
      <c r="K246">
        <f t="shared" si="41"/>
        <v>4280.9681226786679</v>
      </c>
      <c r="L246">
        <f t="shared" si="42"/>
        <v>50364.330855043147</v>
      </c>
      <c r="N246">
        <v>20000000000</v>
      </c>
      <c r="O246" s="2">
        <f t="shared" si="43"/>
        <v>3.5692836862341188</v>
      </c>
      <c r="P246" s="2">
        <f t="shared" si="44"/>
        <v>1.5279989681565272E-3</v>
      </c>
      <c r="Q246" s="2">
        <f t="shared" si="37"/>
        <v>4.2809681226786683E-4</v>
      </c>
      <c r="R246">
        <v>120000</v>
      </c>
      <c r="S246">
        <f t="shared" si="38"/>
        <v>217024.22145328717</v>
      </c>
      <c r="T246">
        <f t="shared" si="45"/>
        <v>7472.9198417314001</v>
      </c>
      <c r="U246">
        <f t="shared" si="46"/>
        <v>87916.704020369405</v>
      </c>
      <c r="V246">
        <f t="shared" si="47"/>
        <v>53345941.759254277</v>
      </c>
    </row>
    <row r="247" spans="5:22" x14ac:dyDescent="0.15">
      <c r="E247" s="1">
        <v>43533</v>
      </c>
      <c r="F247">
        <f t="shared" si="39"/>
        <v>71662490333.678909</v>
      </c>
      <c r="G247">
        <f t="shared" si="40"/>
        <v>30610343.693985585</v>
      </c>
      <c r="H247">
        <v>10000000</v>
      </c>
      <c r="I247">
        <v>8.5000000000000006E-2</v>
      </c>
      <c r="J247">
        <f t="shared" si="36"/>
        <v>276816608.99653977</v>
      </c>
      <c r="K247">
        <f t="shared" si="41"/>
        <v>4271.4596648059514</v>
      </c>
      <c r="L247">
        <f t="shared" si="42"/>
        <v>50252.466644775894</v>
      </c>
      <c r="N247">
        <v>20000000000</v>
      </c>
      <c r="O247" s="2">
        <f t="shared" si="43"/>
        <v>3.5831245166839456</v>
      </c>
      <c r="P247" s="2">
        <f t="shared" si="44"/>
        <v>1.5305171846992792E-3</v>
      </c>
      <c r="Q247" s="2">
        <f t="shared" si="37"/>
        <v>4.2714596648059513E-4</v>
      </c>
      <c r="R247">
        <v>120000</v>
      </c>
      <c r="S247">
        <f t="shared" si="38"/>
        <v>217024.22145328717</v>
      </c>
      <c r="T247">
        <f t="shared" si="45"/>
        <v>7474.3377925194445</v>
      </c>
      <c r="U247">
        <f t="shared" si="46"/>
        <v>87933.385794346395</v>
      </c>
      <c r="V247">
        <f t="shared" si="47"/>
        <v>53562965.980707563</v>
      </c>
    </row>
    <row r="248" spans="5:22" x14ac:dyDescent="0.15">
      <c r="E248" s="1">
        <v>43534</v>
      </c>
      <c r="F248">
        <f t="shared" si="39"/>
        <v>71939306942.675446</v>
      </c>
      <c r="G248">
        <f t="shared" si="40"/>
        <v>30660596.16063036</v>
      </c>
      <c r="H248">
        <v>10000000</v>
      </c>
      <c r="I248">
        <v>8.5000000000000006E-2</v>
      </c>
      <c r="J248">
        <f t="shared" si="36"/>
        <v>276816608.99653977</v>
      </c>
      <c r="K248">
        <f t="shared" si="41"/>
        <v>4262.0088326764308</v>
      </c>
      <c r="L248">
        <f t="shared" si="42"/>
        <v>50141.280384428595</v>
      </c>
      <c r="N248">
        <v>20000000000</v>
      </c>
      <c r="O248" s="2">
        <f t="shared" si="43"/>
        <v>3.5969653471337724</v>
      </c>
      <c r="P248" s="2">
        <f t="shared" si="44"/>
        <v>1.533029808031518E-3</v>
      </c>
      <c r="Q248" s="2">
        <f t="shared" si="37"/>
        <v>4.2620088326764306E-4</v>
      </c>
      <c r="R248">
        <v>120000</v>
      </c>
      <c r="S248">
        <f t="shared" si="38"/>
        <v>217024.22145328717</v>
      </c>
      <c r="T248">
        <f t="shared" si="45"/>
        <v>7475.744830988604</v>
      </c>
      <c r="U248">
        <f t="shared" si="46"/>
        <v>87949.939188101212</v>
      </c>
      <c r="V248">
        <f t="shared" si="47"/>
        <v>53779990.20216085</v>
      </c>
    </row>
    <row r="249" spans="5:22" x14ac:dyDescent="0.15">
      <c r="E249" s="1">
        <v>43535</v>
      </c>
      <c r="F249">
        <f t="shared" si="39"/>
        <v>72216123551.671982</v>
      </c>
      <c r="G249">
        <f t="shared" si="40"/>
        <v>30710737.441014789</v>
      </c>
      <c r="H249">
        <v>10000000</v>
      </c>
      <c r="I249">
        <v>8.5000000000000006E-2</v>
      </c>
      <c r="J249">
        <f t="shared" si="36"/>
        <v>276816608.99653977</v>
      </c>
      <c r="K249">
        <f t="shared" si="41"/>
        <v>4252.6150575003767</v>
      </c>
      <c r="L249">
        <f t="shared" si="42"/>
        <v>50030.765382357371</v>
      </c>
      <c r="N249">
        <v>20000000000</v>
      </c>
      <c r="O249" s="2">
        <f t="shared" si="43"/>
        <v>3.6108061775835991</v>
      </c>
      <c r="P249" s="2">
        <f t="shared" si="44"/>
        <v>1.5355368720507395E-3</v>
      </c>
      <c r="Q249" s="2">
        <f t="shared" si="37"/>
        <v>4.2526150575003774E-4</v>
      </c>
      <c r="R249">
        <v>120000</v>
      </c>
      <c r="S249">
        <f t="shared" si="38"/>
        <v>217024.22145328717</v>
      </c>
      <c r="T249">
        <f t="shared" si="45"/>
        <v>7477.1410826251658</v>
      </c>
      <c r="U249">
        <f t="shared" si="46"/>
        <v>87966.365677943118</v>
      </c>
      <c r="V249">
        <f t="shared" si="47"/>
        <v>53997014.423614137</v>
      </c>
    </row>
    <row r="250" spans="5:22" x14ac:dyDescent="0.15">
      <c r="E250" s="1">
        <v>43536</v>
      </c>
      <c r="F250">
        <f t="shared" si="39"/>
        <v>72492940160.668518</v>
      </c>
      <c r="G250">
        <f t="shared" si="40"/>
        <v>30760768.206397146</v>
      </c>
      <c r="H250">
        <v>10000000</v>
      </c>
      <c r="I250">
        <v>8.5000000000000006E-2</v>
      </c>
      <c r="J250">
        <f t="shared" si="36"/>
        <v>276816608.99653977</v>
      </c>
      <c r="K250">
        <f t="shared" si="41"/>
        <v>4243.2777782527555</v>
      </c>
      <c r="L250">
        <f t="shared" si="42"/>
        <v>49920.915038267711</v>
      </c>
      <c r="N250">
        <v>20000000000</v>
      </c>
      <c r="O250" s="2">
        <f t="shared" si="43"/>
        <v>3.6246470080334259</v>
      </c>
      <c r="P250" s="2">
        <f t="shared" si="44"/>
        <v>1.5380384103198573E-3</v>
      </c>
      <c r="Q250" s="2">
        <f t="shared" si="37"/>
        <v>4.2432777782527555E-4</v>
      </c>
      <c r="R250">
        <v>120000</v>
      </c>
      <c r="S250">
        <f t="shared" si="38"/>
        <v>217024.22145328717</v>
      </c>
      <c r="T250">
        <f t="shared" si="45"/>
        <v>7478.5266709987263</v>
      </c>
      <c r="U250">
        <f t="shared" si="46"/>
        <v>87982.666717632063</v>
      </c>
      <c r="V250">
        <f t="shared" si="47"/>
        <v>54214038.645067424</v>
      </c>
    </row>
    <row r="251" spans="5:22" x14ac:dyDescent="0.15">
      <c r="E251" s="1">
        <v>43537</v>
      </c>
      <c r="F251">
        <f t="shared" si="39"/>
        <v>72769756769.665054</v>
      </c>
      <c r="G251">
        <f t="shared" si="40"/>
        <v>30810689.121435415</v>
      </c>
      <c r="H251">
        <v>10000000</v>
      </c>
      <c r="I251">
        <v>8.5000000000000006E-2</v>
      </c>
      <c r="J251">
        <f t="shared" si="36"/>
        <v>276816608.99653977</v>
      </c>
      <c r="K251">
        <f t="shared" si="41"/>
        <v>4233.9964415380891</v>
      </c>
      <c r="L251">
        <f t="shared" si="42"/>
        <v>49811.722841624578</v>
      </c>
      <c r="N251">
        <v>20000000000</v>
      </c>
      <c r="O251" s="2">
        <f t="shared" si="43"/>
        <v>3.6384878384832526</v>
      </c>
      <c r="P251" s="2">
        <f t="shared" si="44"/>
        <v>1.5405344560717707E-3</v>
      </c>
      <c r="Q251" s="2">
        <f t="shared" si="37"/>
        <v>4.2339964415380899E-4</v>
      </c>
      <c r="R251">
        <v>120000</v>
      </c>
      <c r="S251">
        <f t="shared" si="38"/>
        <v>217024.22145328717</v>
      </c>
      <c r="T251">
        <f t="shared" si="45"/>
        <v>7479.9017177986434</v>
      </c>
      <c r="U251">
        <f t="shared" si="46"/>
        <v>87998.843738807569</v>
      </c>
      <c r="V251">
        <f t="shared" si="47"/>
        <v>54431062.86652071</v>
      </c>
    </row>
    <row r="252" spans="5:22" x14ac:dyDescent="0.15">
      <c r="E252" s="1">
        <v>43538</v>
      </c>
      <c r="F252">
        <f t="shared" si="39"/>
        <v>73046573378.661591</v>
      </c>
      <c r="G252">
        <f t="shared" si="40"/>
        <v>30860500.844277039</v>
      </c>
      <c r="H252">
        <v>10000000</v>
      </c>
      <c r="I252">
        <v>8.5000000000000006E-2</v>
      </c>
      <c r="J252">
        <f t="shared" si="36"/>
        <v>276816608.99653977</v>
      </c>
      <c r="K252">
        <f t="shared" si="41"/>
        <v>4224.770501458187</v>
      </c>
      <c r="L252">
        <f t="shared" si="42"/>
        <v>49703.182370096314</v>
      </c>
      <c r="N252">
        <v>20000000000</v>
      </c>
      <c r="O252" s="2">
        <f t="shared" si="43"/>
        <v>3.6523286689330794</v>
      </c>
      <c r="P252" s="2">
        <f t="shared" si="44"/>
        <v>1.5430250422138519E-3</v>
      </c>
      <c r="Q252" s="2">
        <f t="shared" si="37"/>
        <v>4.2247705014581869E-4</v>
      </c>
      <c r="R252">
        <v>120000</v>
      </c>
      <c r="S252">
        <f t="shared" si="38"/>
        <v>217024.22145328717</v>
      </c>
      <c r="T252">
        <f t="shared" si="45"/>
        <v>7481.2663428696615</v>
      </c>
      <c r="U252">
        <f t="shared" si="46"/>
        <v>88014.898151407775</v>
      </c>
      <c r="V252">
        <f t="shared" si="47"/>
        <v>54648087.087973997</v>
      </c>
    </row>
    <row r="253" spans="5:22" x14ac:dyDescent="0.15">
      <c r="E253" s="1">
        <v>43539</v>
      </c>
      <c r="F253">
        <f t="shared" si="39"/>
        <v>73323389987.658127</v>
      </c>
      <c r="G253">
        <f t="shared" si="40"/>
        <v>30910204.026647136</v>
      </c>
      <c r="H253">
        <v>10000000</v>
      </c>
      <c r="I253">
        <v>8.5000000000000006E-2</v>
      </c>
      <c r="J253">
        <f t="shared" si="36"/>
        <v>276816608.99653977</v>
      </c>
      <c r="K253">
        <f t="shared" si="41"/>
        <v>4215.599419482648</v>
      </c>
      <c r="L253">
        <f t="shared" si="42"/>
        <v>49595.287288031148</v>
      </c>
      <c r="N253">
        <v>20000000000</v>
      </c>
      <c r="O253" s="2">
        <f t="shared" si="43"/>
        <v>3.6661694993829061</v>
      </c>
      <c r="P253" s="2">
        <f t="shared" si="44"/>
        <v>1.5455102013323568E-3</v>
      </c>
      <c r="Q253" s="2">
        <f t="shared" si="37"/>
        <v>4.2155994194826473E-4</v>
      </c>
      <c r="R253">
        <v>120000</v>
      </c>
      <c r="S253">
        <f t="shared" si="38"/>
        <v>217024.22145328717</v>
      </c>
      <c r="T253">
        <f t="shared" si="45"/>
        <v>7482.620664246735</v>
      </c>
      <c r="U253">
        <f t="shared" si="46"/>
        <v>88030.831344079226</v>
      </c>
      <c r="V253">
        <f t="shared" si="47"/>
        <v>54865111.309427284</v>
      </c>
    </row>
    <row r="254" spans="5:22" x14ac:dyDescent="0.15">
      <c r="E254" s="1">
        <v>43540</v>
      </c>
      <c r="F254">
        <f t="shared" si="39"/>
        <v>73600206596.654663</v>
      </c>
      <c r="G254">
        <f t="shared" si="40"/>
        <v>30959799.313935168</v>
      </c>
      <c r="H254">
        <v>10000000</v>
      </c>
      <c r="I254">
        <v>8.5000000000000006E-2</v>
      </c>
      <c r="J254">
        <f t="shared" si="36"/>
        <v>276816608.99653977</v>
      </c>
      <c r="K254">
        <f t="shared" si="41"/>
        <v>4206.4826643220831</v>
      </c>
      <c r="L254">
        <f t="shared" si="42"/>
        <v>49488.031344965682</v>
      </c>
      <c r="N254">
        <v>20000000000</v>
      </c>
      <c r="O254" s="2">
        <f t="shared" si="43"/>
        <v>3.6800103298327334</v>
      </c>
      <c r="P254" s="2">
        <f t="shared" si="44"/>
        <v>1.5479899656967585E-3</v>
      </c>
      <c r="Q254" s="2">
        <f t="shared" si="37"/>
        <v>4.2064826643220836E-4</v>
      </c>
      <c r="R254">
        <v>120000</v>
      </c>
      <c r="S254">
        <f t="shared" si="38"/>
        <v>217024.22145328717</v>
      </c>
      <c r="T254">
        <f t="shared" si="45"/>
        <v>7483.9647981890603</v>
      </c>
      <c r="U254">
        <f t="shared" si="46"/>
        <v>88046.644684577172</v>
      </c>
      <c r="V254">
        <f t="shared" si="47"/>
        <v>55082135.53088057</v>
      </c>
    </row>
    <row r="255" spans="5:22" x14ac:dyDescent="0.15">
      <c r="E255" s="1">
        <v>43541</v>
      </c>
      <c r="F255">
        <f t="shared" si="39"/>
        <v>73877023205.651199</v>
      </c>
      <c r="G255">
        <f t="shared" si="40"/>
        <v>31009287.345280133</v>
      </c>
      <c r="H255">
        <v>10000000</v>
      </c>
      <c r="I255">
        <v>8.5000000000000006E-2</v>
      </c>
      <c r="J255">
        <f t="shared" si="36"/>
        <v>276816608.99653977</v>
      </c>
      <c r="K255">
        <f t="shared" si="41"/>
        <v>4197.419711803992</v>
      </c>
      <c r="L255">
        <f t="shared" si="42"/>
        <v>49381.40837416461</v>
      </c>
      <c r="N255">
        <v>20000000000</v>
      </c>
      <c r="O255" s="2">
        <f t="shared" si="43"/>
        <v>3.6938511602825601</v>
      </c>
      <c r="P255" s="2">
        <f t="shared" si="44"/>
        <v>1.5504643672640066E-3</v>
      </c>
      <c r="Q255" s="2">
        <f t="shared" si="37"/>
        <v>4.1974197118039924E-4</v>
      </c>
      <c r="R255">
        <v>120000</v>
      </c>
      <c r="S255">
        <f t="shared" si="38"/>
        <v>217024.22145328717</v>
      </c>
      <c r="T255">
        <f t="shared" si="45"/>
        <v>7485.2988592133424</v>
      </c>
      <c r="U255">
        <f t="shared" si="46"/>
        <v>88062.339520156966</v>
      </c>
      <c r="V255">
        <f t="shared" si="47"/>
        <v>55299159.752333857</v>
      </c>
    </row>
    <row r="256" spans="5:22" x14ac:dyDescent="0.15">
      <c r="E256" s="1">
        <v>43542</v>
      </c>
      <c r="F256">
        <f t="shared" si="39"/>
        <v>74153839814.647736</v>
      </c>
      <c r="G256">
        <f t="shared" si="40"/>
        <v>31058668.753654297</v>
      </c>
      <c r="H256">
        <v>10000000</v>
      </c>
      <c r="I256">
        <v>8.5000000000000006E-2</v>
      </c>
      <c r="J256">
        <f t="shared" si="36"/>
        <v>276816608.99653977</v>
      </c>
      <c r="K256">
        <f t="shared" si="41"/>
        <v>4188.4100447512128</v>
      </c>
      <c r="L256">
        <f t="shared" si="42"/>
        <v>49275.412291190733</v>
      </c>
      <c r="N256">
        <v>20000000000</v>
      </c>
      <c r="O256" s="2">
        <f t="shared" si="43"/>
        <v>3.7076919907323869</v>
      </c>
      <c r="P256" s="2">
        <f t="shared" si="44"/>
        <v>1.5529334376827148E-3</v>
      </c>
      <c r="Q256" s="2">
        <f t="shared" si="37"/>
        <v>4.1884100447512127E-4</v>
      </c>
      <c r="R256">
        <v>120000</v>
      </c>
      <c r="S256">
        <f t="shared" si="38"/>
        <v>217024.22145328717</v>
      </c>
      <c r="T256">
        <f t="shared" si="45"/>
        <v>7486.6229601263258</v>
      </c>
      <c r="U256">
        <f t="shared" si="46"/>
        <v>88077.91717795677</v>
      </c>
      <c r="V256">
        <f t="shared" si="47"/>
        <v>55516183.973787144</v>
      </c>
    </row>
    <row r="257" spans="5:22" x14ac:dyDescent="0.15">
      <c r="E257" s="1">
        <v>43543</v>
      </c>
      <c r="F257">
        <f t="shared" si="39"/>
        <v>74430656423.644272</v>
      </c>
      <c r="G257">
        <f t="shared" si="40"/>
        <v>31107944.165945489</v>
      </c>
      <c r="H257">
        <v>10000000</v>
      </c>
      <c r="I257">
        <v>8.5000000000000006E-2</v>
      </c>
      <c r="J257">
        <f t="shared" si="36"/>
        <v>276816608.99653977</v>
      </c>
      <c r="K257">
        <f t="shared" si="41"/>
        <v>4179.4531528628941</v>
      </c>
      <c r="L257">
        <f t="shared" si="42"/>
        <v>49170.03709250463</v>
      </c>
      <c r="N257">
        <v>20000000000</v>
      </c>
      <c r="O257" s="2">
        <f t="shared" si="43"/>
        <v>3.7215328211822136</v>
      </c>
      <c r="P257" s="2">
        <f t="shared" si="44"/>
        <v>1.5553972082972744E-3</v>
      </c>
      <c r="Q257" s="2">
        <f t="shared" si="37"/>
        <v>4.1794531528628945E-4</v>
      </c>
      <c r="R257">
        <v>120000</v>
      </c>
      <c r="S257">
        <f t="shared" si="38"/>
        <v>217024.22145328717</v>
      </c>
      <c r="T257">
        <f t="shared" si="45"/>
        <v>7487.9372120565831</v>
      </c>
      <c r="U257">
        <f t="shared" si="46"/>
        <v>88093.378965371565</v>
      </c>
      <c r="V257">
        <f t="shared" si="47"/>
        <v>55733208.195240431</v>
      </c>
    </row>
    <row r="258" spans="5:22" x14ac:dyDescent="0.15">
      <c r="E258" s="1">
        <v>43544</v>
      </c>
      <c r="F258">
        <f t="shared" si="39"/>
        <v>74707473032.640808</v>
      </c>
      <c r="G258">
        <f t="shared" si="40"/>
        <v>31157114.203037992</v>
      </c>
      <c r="H258">
        <v>10000000</v>
      </c>
      <c r="I258">
        <v>8.5000000000000006E-2</v>
      </c>
      <c r="J258">
        <f t="shared" si="36"/>
        <v>276816608.99653977</v>
      </c>
      <c r="K258">
        <f t="shared" si="41"/>
        <v>4170.5485325979353</v>
      </c>
      <c r="L258">
        <f t="shared" si="42"/>
        <v>49065.276854093354</v>
      </c>
      <c r="N258">
        <v>20000000000</v>
      </c>
      <c r="O258" s="2">
        <f t="shared" si="43"/>
        <v>3.7353736516320404</v>
      </c>
      <c r="P258" s="2">
        <f t="shared" si="44"/>
        <v>1.5578557101518997E-3</v>
      </c>
      <c r="Q258" s="2">
        <f t="shared" si="37"/>
        <v>4.1705485325979348E-4</v>
      </c>
      <c r="R258">
        <v>120000</v>
      </c>
      <c r="S258">
        <f t="shared" si="38"/>
        <v>217024.22145328717</v>
      </c>
      <c r="T258">
        <f t="shared" si="45"/>
        <v>7489.2417244856115</v>
      </c>
      <c r="U258">
        <f t="shared" si="46"/>
        <v>88108.726170418959</v>
      </c>
      <c r="V258">
        <f t="shared" si="47"/>
        <v>55950232.416693717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992"/>
  <sheetViews>
    <sheetView topLeftCell="A82" workbookViewId="0">
      <selection activeCell="P98" sqref="H98:P98"/>
    </sheetView>
  </sheetViews>
  <sheetFormatPr defaultRowHeight="13.5" x14ac:dyDescent="0.15"/>
  <cols>
    <col min="6" max="6" width="11.625" bestFit="1" customWidth="1"/>
    <col min="7" max="7" width="15" bestFit="1" customWidth="1"/>
    <col min="8" max="8" width="9.5" bestFit="1" customWidth="1"/>
    <col min="9" max="9" width="12.75" bestFit="1" customWidth="1"/>
    <col min="11" max="12" width="12.75" bestFit="1" customWidth="1"/>
    <col min="13" max="13" width="18.5" bestFit="1" customWidth="1"/>
    <col min="15" max="15" width="12.75" bestFit="1" customWidth="1"/>
  </cols>
  <sheetData>
    <row r="2" spans="6:18" x14ac:dyDescent="0.15">
      <c r="G2" s="3">
        <v>1339410863</v>
      </c>
      <c r="H2">
        <v>10000000</v>
      </c>
      <c r="I2">
        <f>K2/2.4</f>
        <v>7870833333.333334</v>
      </c>
      <c r="J2">
        <v>1</v>
      </c>
      <c r="K2">
        <v>18890000000</v>
      </c>
      <c r="L2">
        <f>I2*H2/G2</f>
        <v>58763397.780008405</v>
      </c>
      <c r="M2">
        <f>L2/J2</f>
        <v>58763397.780008405</v>
      </c>
    </row>
    <row r="4" spans="6:18" x14ac:dyDescent="0.15"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7</v>
      </c>
      <c r="P4" s="2" t="s">
        <v>8</v>
      </c>
      <c r="Q4" s="2" t="s">
        <v>9</v>
      </c>
      <c r="R4" s="2" t="s">
        <v>10</v>
      </c>
    </row>
    <row r="5" spans="6:18" x14ac:dyDescent="0.15">
      <c r="F5" s="1">
        <v>43293</v>
      </c>
      <c r="G5" s="7">
        <f>'0.1一直买one'!B17</f>
        <v>5226504174.5098038</v>
      </c>
      <c r="H5">
        <v>10000000</v>
      </c>
      <c r="I5">
        <v>67000000</v>
      </c>
      <c r="J5">
        <v>1</v>
      </c>
      <c r="K5">
        <f>I5/0.51*1.2/J5</f>
        <v>157647058.82352939</v>
      </c>
      <c r="L5">
        <f>I5*H5/G5</f>
        <v>128192.76090271938</v>
      </c>
      <c r="M5">
        <f>L5/J5</f>
        <v>128192.76090271938</v>
      </c>
      <c r="O5">
        <v>20000000000</v>
      </c>
      <c r="P5" s="2">
        <f>G5/O5</f>
        <v>0.2613252087254902</v>
      </c>
      <c r="Q5" s="2">
        <f>H5/O5</f>
        <v>5.0000000000000001E-4</v>
      </c>
      <c r="R5" s="2">
        <f>H5/G5</f>
        <v>1.9133247895928266E-3</v>
      </c>
    </row>
    <row r="6" spans="6:18" x14ac:dyDescent="0.15">
      <c r="F6" s="1">
        <v>43294</v>
      </c>
      <c r="G6">
        <f>G5+K5</f>
        <v>5384151233.333333</v>
      </c>
      <c r="H6">
        <f>H5+M5</f>
        <v>10128192.76090272</v>
      </c>
      <c r="I6">
        <v>67000000</v>
      </c>
      <c r="J6">
        <v>1</v>
      </c>
      <c r="K6">
        <f t="shared" ref="K6:K69" si="0">I6/0.51*1.2/J6</f>
        <v>157647058.82352939</v>
      </c>
      <c r="L6">
        <f>I6*H6/G6</f>
        <v>126034.51975481886</v>
      </c>
      <c r="M6">
        <f>L6/J6</f>
        <v>126034.51975481886</v>
      </c>
      <c r="O6">
        <v>20000000000</v>
      </c>
      <c r="P6" s="2">
        <f>G6/O6</f>
        <v>0.26920756166666665</v>
      </c>
      <c r="Q6" s="2">
        <f>H6/O6</f>
        <v>5.0640963804513602E-4</v>
      </c>
      <c r="R6" s="2">
        <f t="shared" ref="R6:R69" si="1">H6/G6</f>
        <v>1.8811122351465499E-3</v>
      </c>
    </row>
    <row r="7" spans="6:18" x14ac:dyDescent="0.15">
      <c r="F7" s="1">
        <v>43295</v>
      </c>
      <c r="G7">
        <f t="shared" ref="G7:G70" si="2">G6+K6</f>
        <v>5541798292.1568623</v>
      </c>
      <c r="H7">
        <f t="shared" ref="H7:H70" si="3">H6+M6</f>
        <v>10254227.280657539</v>
      </c>
      <c r="I7">
        <v>67000000</v>
      </c>
      <c r="J7">
        <v>1</v>
      </c>
      <c r="K7">
        <f t="shared" si="0"/>
        <v>157647058.82352939</v>
      </c>
      <c r="L7">
        <f t="shared" ref="L7:L70" si="4">I7*H7/G7</f>
        <v>123972.97620456382</v>
      </c>
      <c r="M7">
        <f t="shared" ref="M7:M70" si="5">L7/J7</f>
        <v>123972.97620456382</v>
      </c>
      <c r="O7">
        <v>20000000000</v>
      </c>
      <c r="P7" s="2">
        <f t="shared" ref="P7:P70" si="6">G7/O7</f>
        <v>0.2770899146078431</v>
      </c>
      <c r="Q7" s="2">
        <f t="shared" ref="Q7:Q70" si="7">H7/O7</f>
        <v>5.1271136403287698E-4</v>
      </c>
      <c r="R7" s="2">
        <f t="shared" si="1"/>
        <v>1.8503429284263257E-3</v>
      </c>
    </row>
    <row r="8" spans="6:18" x14ac:dyDescent="0.15">
      <c r="F8" s="1">
        <v>43296</v>
      </c>
      <c r="G8">
        <f t="shared" si="2"/>
        <v>5699445350.9803915</v>
      </c>
      <c r="H8">
        <f t="shared" si="3"/>
        <v>10378200.256862102</v>
      </c>
      <c r="I8">
        <v>67000000</v>
      </c>
      <c r="J8">
        <v>1</v>
      </c>
      <c r="K8">
        <f t="shared" si="0"/>
        <v>157647058.82352939</v>
      </c>
      <c r="L8">
        <f t="shared" si="4"/>
        <v>122001.24299641752</v>
      </c>
      <c r="M8">
        <f t="shared" si="5"/>
        <v>122001.24299641752</v>
      </c>
      <c r="O8">
        <v>20000000000</v>
      </c>
      <c r="P8" s="2">
        <f t="shared" si="6"/>
        <v>0.28497226754901955</v>
      </c>
      <c r="Q8" s="2">
        <f t="shared" si="7"/>
        <v>5.1891001284310508E-4</v>
      </c>
      <c r="R8" s="2">
        <f t="shared" si="1"/>
        <v>1.8209140745733957E-3</v>
      </c>
    </row>
    <row r="9" spans="6:18" x14ac:dyDescent="0.15">
      <c r="F9" s="1">
        <v>43297</v>
      </c>
      <c r="G9">
        <f t="shared" si="2"/>
        <v>5857092409.8039207</v>
      </c>
      <c r="H9">
        <f t="shared" si="3"/>
        <v>10500201.499858519</v>
      </c>
      <c r="I9">
        <v>67000000</v>
      </c>
      <c r="J9">
        <v>1</v>
      </c>
      <c r="K9">
        <f t="shared" si="0"/>
        <v>157647058.82352939</v>
      </c>
      <c r="L9">
        <f t="shared" si="4"/>
        <v>120113.09558868177</v>
      </c>
      <c r="M9">
        <f t="shared" si="5"/>
        <v>120113.09558868177</v>
      </c>
      <c r="O9">
        <v>20000000000</v>
      </c>
      <c r="P9" s="2">
        <f t="shared" si="6"/>
        <v>0.29285462049019606</v>
      </c>
      <c r="Q9" s="2">
        <f t="shared" si="7"/>
        <v>5.2501007499292595E-4</v>
      </c>
      <c r="R9" s="2">
        <f t="shared" si="1"/>
        <v>1.7927327699803249E-3</v>
      </c>
    </row>
    <row r="10" spans="6:18" x14ac:dyDescent="0.15">
      <c r="F10" s="1">
        <v>43298</v>
      </c>
      <c r="G10">
        <f t="shared" si="2"/>
        <v>6014739468.62745</v>
      </c>
      <c r="H10">
        <f t="shared" si="3"/>
        <v>10620314.595447201</v>
      </c>
      <c r="I10">
        <v>67000000</v>
      </c>
      <c r="J10">
        <v>1</v>
      </c>
      <c r="K10">
        <f t="shared" si="0"/>
        <v>157647058.82352939</v>
      </c>
      <c r="L10">
        <f t="shared" si="4"/>
        <v>118302.89268661193</v>
      </c>
      <c r="M10">
        <f t="shared" si="5"/>
        <v>118302.89268661193</v>
      </c>
      <c r="O10">
        <v>20000000000</v>
      </c>
      <c r="P10" s="2">
        <f t="shared" si="6"/>
        <v>0.30073697343137251</v>
      </c>
      <c r="Q10" s="2">
        <f t="shared" si="7"/>
        <v>5.3101572977236008E-4</v>
      </c>
      <c r="R10" s="2">
        <f t="shared" si="1"/>
        <v>1.7657148162180886E-3</v>
      </c>
    </row>
    <row r="11" spans="6:18" x14ac:dyDescent="0.15">
      <c r="F11" s="1">
        <v>43299</v>
      </c>
      <c r="G11">
        <f t="shared" si="2"/>
        <v>6172386527.4509792</v>
      </c>
      <c r="H11">
        <f t="shared" si="3"/>
        <v>10738617.488133812</v>
      </c>
      <c r="I11">
        <v>67000000</v>
      </c>
      <c r="J11">
        <v>1</v>
      </c>
      <c r="K11">
        <f t="shared" si="0"/>
        <v>157647058.82352939</v>
      </c>
      <c r="L11">
        <f t="shared" si="4"/>
        <v>116565.508090773</v>
      </c>
      <c r="M11">
        <f t="shared" si="5"/>
        <v>116565.508090773</v>
      </c>
      <c r="O11">
        <v>20000000000</v>
      </c>
      <c r="P11" s="2">
        <f t="shared" si="6"/>
        <v>0.30861932637254896</v>
      </c>
      <c r="Q11" s="2">
        <f t="shared" si="7"/>
        <v>5.3693087440669063E-4</v>
      </c>
      <c r="R11" s="2">
        <f t="shared" si="1"/>
        <v>1.7397837028473584E-3</v>
      </c>
    </row>
    <row r="12" spans="6:18" x14ac:dyDescent="0.15">
      <c r="F12" s="1">
        <v>43300</v>
      </c>
      <c r="G12">
        <f t="shared" si="2"/>
        <v>6330033586.2745085</v>
      </c>
      <c r="H12">
        <f t="shared" si="3"/>
        <v>10855182.996224586</v>
      </c>
      <c r="I12">
        <v>67000000</v>
      </c>
      <c r="J12">
        <v>1</v>
      </c>
      <c r="K12">
        <f t="shared" si="0"/>
        <v>157647058.82352939</v>
      </c>
      <c r="L12">
        <f t="shared" si="4"/>
        <v>114896.27200779077</v>
      </c>
      <c r="M12">
        <f t="shared" si="5"/>
        <v>114896.27200779077</v>
      </c>
      <c r="O12">
        <v>20000000000</v>
      </c>
      <c r="P12" s="2">
        <f t="shared" si="6"/>
        <v>0.31650167931372541</v>
      </c>
      <c r="Q12" s="2">
        <f t="shared" si="7"/>
        <v>5.4275914981122926E-4</v>
      </c>
      <c r="R12" s="2">
        <f t="shared" si="1"/>
        <v>1.7148697314595639E-3</v>
      </c>
    </row>
    <row r="13" spans="6:18" x14ac:dyDescent="0.15">
      <c r="F13" s="1">
        <v>43301</v>
      </c>
      <c r="G13">
        <f t="shared" si="2"/>
        <v>6487680645.0980377</v>
      </c>
      <c r="H13">
        <f t="shared" si="3"/>
        <v>10970079.268232377</v>
      </c>
      <c r="I13">
        <v>67000000</v>
      </c>
      <c r="J13">
        <v>1</v>
      </c>
      <c r="K13">
        <f t="shared" si="0"/>
        <v>157647058.82352939</v>
      </c>
      <c r="L13">
        <f t="shared" si="4"/>
        <v>113290.92031170138</v>
      </c>
      <c r="M13">
        <f t="shared" si="5"/>
        <v>113290.92031170138</v>
      </c>
      <c r="O13">
        <v>20000000000</v>
      </c>
      <c r="P13" s="2">
        <f t="shared" si="6"/>
        <v>0.32438403225490187</v>
      </c>
      <c r="Q13" s="2">
        <f t="shared" si="7"/>
        <v>5.4850396341161881E-4</v>
      </c>
      <c r="R13" s="2">
        <f t="shared" si="1"/>
        <v>1.6909092583836029E-3</v>
      </c>
    </row>
    <row r="14" spans="6:18" x14ac:dyDescent="0.15">
      <c r="F14" s="1">
        <v>43302</v>
      </c>
      <c r="G14">
        <f t="shared" si="2"/>
        <v>6645327703.921567</v>
      </c>
      <c r="H14">
        <f t="shared" si="3"/>
        <v>11083370.188544078</v>
      </c>
      <c r="I14">
        <v>67000000</v>
      </c>
      <c r="J14">
        <v>1</v>
      </c>
      <c r="K14">
        <f t="shared" si="0"/>
        <v>157647058.82352939</v>
      </c>
      <c r="L14">
        <f t="shared" si="4"/>
        <v>111745.55051577601</v>
      </c>
      <c r="M14">
        <f t="shared" si="5"/>
        <v>111745.55051577601</v>
      </c>
      <c r="O14">
        <v>20000000000</v>
      </c>
      <c r="P14" s="2">
        <f t="shared" si="6"/>
        <v>0.33226638519607837</v>
      </c>
      <c r="Q14" s="2">
        <f t="shared" si="7"/>
        <v>5.5416850942720394E-4</v>
      </c>
      <c r="R14" s="2">
        <f t="shared" si="1"/>
        <v>1.6678440375488956E-3</v>
      </c>
    </row>
    <row r="15" spans="6:18" x14ac:dyDescent="0.15">
      <c r="F15" s="1">
        <v>43303</v>
      </c>
      <c r="G15">
        <f t="shared" si="2"/>
        <v>6802974762.7450962</v>
      </c>
      <c r="H15">
        <f t="shared" si="3"/>
        <v>11195115.739059854</v>
      </c>
      <c r="I15">
        <v>67000000</v>
      </c>
      <c r="J15">
        <v>1</v>
      </c>
      <c r="K15">
        <f t="shared" si="0"/>
        <v>157647058.82352939</v>
      </c>
      <c r="L15">
        <f t="shared" si="4"/>
        <v>110256.58343238442</v>
      </c>
      <c r="M15">
        <f t="shared" si="5"/>
        <v>110256.58343238442</v>
      </c>
      <c r="O15">
        <v>20000000000</v>
      </c>
      <c r="P15" s="2">
        <f t="shared" si="6"/>
        <v>0.34014873813725482</v>
      </c>
      <c r="Q15" s="2">
        <f t="shared" si="7"/>
        <v>5.5975578695299268E-4</v>
      </c>
      <c r="R15" s="2">
        <f t="shared" si="1"/>
        <v>1.6456206482445435E-3</v>
      </c>
    </row>
    <row r="16" spans="6:18" x14ac:dyDescent="0.15">
      <c r="F16" s="1">
        <v>43304</v>
      </c>
      <c r="G16">
        <f t="shared" si="2"/>
        <v>6960621821.5686255</v>
      </c>
      <c r="H16">
        <f t="shared" si="3"/>
        <v>11305372.322492238</v>
      </c>
      <c r="I16">
        <v>67000000</v>
      </c>
      <c r="J16">
        <v>1</v>
      </c>
      <c r="K16">
        <f t="shared" si="0"/>
        <v>157647058.82352939</v>
      </c>
      <c r="L16">
        <f t="shared" si="4"/>
        <v>108820.72967387288</v>
      </c>
      <c r="M16">
        <f t="shared" si="5"/>
        <v>108820.72967387288</v>
      </c>
      <c r="O16">
        <v>20000000000</v>
      </c>
      <c r="P16" s="2">
        <f t="shared" si="6"/>
        <v>0.34803109107843128</v>
      </c>
      <c r="Q16" s="2">
        <f t="shared" si="7"/>
        <v>5.652686161246119E-4</v>
      </c>
      <c r="R16" s="2">
        <f t="shared" si="1"/>
        <v>1.6241899951324309E-3</v>
      </c>
    </row>
    <row r="17" spans="6:18" x14ac:dyDescent="0.15">
      <c r="F17" s="1">
        <v>43305</v>
      </c>
      <c r="G17">
        <f t="shared" si="2"/>
        <v>7118268880.3921547</v>
      </c>
      <c r="H17">
        <f t="shared" si="3"/>
        <v>11414193.052166112</v>
      </c>
      <c r="I17">
        <v>67000000</v>
      </c>
      <c r="J17">
        <v>1</v>
      </c>
      <c r="K17">
        <f t="shared" si="0"/>
        <v>157647058.82352939</v>
      </c>
      <c r="L17">
        <f t="shared" si="4"/>
        <v>107434.96028953017</v>
      </c>
      <c r="M17">
        <f t="shared" si="5"/>
        <v>107434.96028953017</v>
      </c>
      <c r="O17">
        <v>20000000000</v>
      </c>
      <c r="P17" s="2">
        <f t="shared" si="6"/>
        <v>0.35591344401960773</v>
      </c>
      <c r="Q17" s="2">
        <f t="shared" si="7"/>
        <v>5.7070965260830559E-4</v>
      </c>
      <c r="R17" s="2">
        <f t="shared" si="1"/>
        <v>1.6035068699929876E-3</v>
      </c>
    </row>
    <row r="18" spans="6:18" x14ac:dyDescent="0.15">
      <c r="F18" s="1">
        <v>43306</v>
      </c>
      <c r="G18">
        <f t="shared" si="2"/>
        <v>7275915939.2156839</v>
      </c>
      <c r="H18">
        <f t="shared" si="3"/>
        <v>11521628.012455642</v>
      </c>
      <c r="I18">
        <v>67000000</v>
      </c>
      <c r="J18">
        <v>1</v>
      </c>
      <c r="K18">
        <f t="shared" si="0"/>
        <v>157647058.82352939</v>
      </c>
      <c r="L18">
        <f t="shared" si="4"/>
        <v>106096.4809494131</v>
      </c>
      <c r="M18">
        <f t="shared" si="5"/>
        <v>106096.4809494131</v>
      </c>
      <c r="O18">
        <v>20000000000</v>
      </c>
      <c r="P18" s="2">
        <f t="shared" si="6"/>
        <v>0.36379579696078418</v>
      </c>
      <c r="Q18" s="2">
        <f t="shared" si="7"/>
        <v>5.7608140062278212E-4</v>
      </c>
      <c r="R18" s="2">
        <f t="shared" si="1"/>
        <v>1.5835295664091509E-3</v>
      </c>
    </row>
    <row r="19" spans="6:18" x14ac:dyDescent="0.15">
      <c r="F19" s="1">
        <v>43307</v>
      </c>
      <c r="G19">
        <f t="shared" si="2"/>
        <v>7433562998.0392132</v>
      </c>
      <c r="H19">
        <f t="shared" si="3"/>
        <v>11627724.493405055</v>
      </c>
      <c r="I19">
        <v>67000000</v>
      </c>
      <c r="J19">
        <v>1</v>
      </c>
      <c r="K19">
        <f t="shared" si="0"/>
        <v>157647058.82352939</v>
      </c>
      <c r="L19">
        <f t="shared" si="4"/>
        <v>104802.70918046091</v>
      </c>
      <c r="M19">
        <f t="shared" si="5"/>
        <v>104802.70918046091</v>
      </c>
      <c r="O19">
        <v>20000000000</v>
      </c>
      <c r="P19" s="2">
        <f t="shared" si="6"/>
        <v>0.37167814990196069</v>
      </c>
      <c r="Q19" s="2">
        <f t="shared" si="7"/>
        <v>5.8138622467025281E-4</v>
      </c>
      <c r="R19" s="2">
        <f t="shared" si="1"/>
        <v>1.5642195400068792E-3</v>
      </c>
    </row>
    <row r="20" spans="6:18" x14ac:dyDescent="0.15">
      <c r="F20" s="1">
        <v>43308</v>
      </c>
      <c r="G20">
        <f t="shared" si="2"/>
        <v>7591210056.8627424</v>
      </c>
      <c r="H20">
        <f t="shared" si="3"/>
        <v>11732527.202585516</v>
      </c>
      <c r="I20">
        <v>67000000</v>
      </c>
      <c r="J20">
        <v>1</v>
      </c>
      <c r="K20">
        <f t="shared" si="0"/>
        <v>157647058.82352939</v>
      </c>
      <c r="L20">
        <f t="shared" si="4"/>
        <v>103551.25423812823</v>
      </c>
      <c r="M20">
        <f t="shared" si="5"/>
        <v>103551.25423812823</v>
      </c>
      <c r="O20">
        <v>20000000000</v>
      </c>
      <c r="P20" s="2">
        <f t="shared" si="6"/>
        <v>0.37956050284313714</v>
      </c>
      <c r="Q20" s="2">
        <f t="shared" si="7"/>
        <v>5.8662636012927582E-4</v>
      </c>
      <c r="R20" s="2">
        <f t="shared" si="1"/>
        <v>1.5455411080317644E-3</v>
      </c>
    </row>
    <row r="21" spans="6:18" x14ac:dyDescent="0.15">
      <c r="F21" s="1">
        <v>43309</v>
      </c>
      <c r="G21">
        <f t="shared" si="2"/>
        <v>7748857115.6862717</v>
      </c>
      <c r="H21">
        <f t="shared" si="3"/>
        <v>11836078.456823645</v>
      </c>
      <c r="I21">
        <v>67000000</v>
      </c>
      <c r="J21">
        <v>1</v>
      </c>
      <c r="K21">
        <f t="shared" si="0"/>
        <v>157647058.82352939</v>
      </c>
      <c r="L21">
        <f t="shared" si="4"/>
        <v>102339.8992609959</v>
      </c>
      <c r="M21">
        <f t="shared" si="5"/>
        <v>102339.8992609959</v>
      </c>
      <c r="O21">
        <v>20000000000</v>
      </c>
      <c r="P21" s="2">
        <f t="shared" si="6"/>
        <v>0.38744285578431359</v>
      </c>
      <c r="Q21" s="2">
        <f t="shared" si="7"/>
        <v>5.9180392284118228E-4</v>
      </c>
      <c r="R21" s="2">
        <f t="shared" si="1"/>
        <v>1.5274611829999387E-3</v>
      </c>
    </row>
    <row r="22" spans="6:18" x14ac:dyDescent="0.15">
      <c r="F22" s="1">
        <v>43310</v>
      </c>
      <c r="G22">
        <f t="shared" si="2"/>
        <v>7906504174.5098009</v>
      </c>
      <c r="H22">
        <f t="shared" si="3"/>
        <v>11938418.356084641</v>
      </c>
      <c r="I22">
        <v>67000000</v>
      </c>
      <c r="J22">
        <v>1</v>
      </c>
      <c r="K22">
        <f t="shared" si="0"/>
        <v>157647058.82352939</v>
      </c>
      <c r="L22">
        <f t="shared" si="4"/>
        <v>101166.58540906453</v>
      </c>
      <c r="M22">
        <f t="shared" si="5"/>
        <v>101166.58540906453</v>
      </c>
      <c r="O22">
        <v>20000000000</v>
      </c>
      <c r="P22" s="2">
        <f t="shared" si="6"/>
        <v>0.39532520872549004</v>
      </c>
      <c r="Q22" s="2">
        <f t="shared" si="7"/>
        <v>5.9692091780423205E-4</v>
      </c>
      <c r="R22" s="2">
        <f t="shared" si="1"/>
        <v>1.5099490359561868E-3</v>
      </c>
    </row>
    <row r="23" spans="6:18" x14ac:dyDescent="0.15">
      <c r="F23" s="1">
        <v>43311</v>
      </c>
      <c r="G23">
        <f t="shared" si="2"/>
        <v>8064151233.3333302</v>
      </c>
      <c r="H23">
        <f t="shared" si="3"/>
        <v>12039584.941493705</v>
      </c>
      <c r="I23">
        <v>67000000</v>
      </c>
      <c r="J23">
        <v>1</v>
      </c>
      <c r="K23">
        <f t="shared" si="0"/>
        <v>157647058.82352939</v>
      </c>
      <c r="L23">
        <f t="shared" si="4"/>
        <v>100029.3977307575</v>
      </c>
      <c r="M23">
        <f t="shared" si="5"/>
        <v>100029.3977307575</v>
      </c>
      <c r="O23">
        <v>20000000000</v>
      </c>
      <c r="P23" s="2">
        <f t="shared" si="6"/>
        <v>0.40320756166666649</v>
      </c>
      <c r="Q23" s="2">
        <f t="shared" si="7"/>
        <v>6.0197924707468525E-4</v>
      </c>
      <c r="R23" s="2">
        <f t="shared" si="1"/>
        <v>1.4929760855336939E-3</v>
      </c>
    </row>
    <row r="24" spans="6:18" x14ac:dyDescent="0.15">
      <c r="F24" s="1">
        <v>43312</v>
      </c>
      <c r="G24">
        <f t="shared" si="2"/>
        <v>8221798292.1568594</v>
      </c>
      <c r="H24">
        <f t="shared" si="3"/>
        <v>12139614.339224463</v>
      </c>
      <c r="I24">
        <v>67000000</v>
      </c>
      <c r="J24">
        <v>1</v>
      </c>
      <c r="K24">
        <f t="shared" si="0"/>
        <v>157647058.82352939</v>
      </c>
      <c r="L24">
        <f t="shared" si="4"/>
        <v>98926.552540693418</v>
      </c>
      <c r="M24">
        <f t="shared" si="5"/>
        <v>98926.552540693418</v>
      </c>
      <c r="O24">
        <v>20000000000</v>
      </c>
      <c r="P24" s="2">
        <f t="shared" si="6"/>
        <v>0.41108991460784294</v>
      </c>
      <c r="Q24" s="2">
        <f t="shared" si="7"/>
        <v>6.0698071696122316E-4</v>
      </c>
      <c r="R24" s="2">
        <f t="shared" si="1"/>
        <v>1.4765157095625884E-3</v>
      </c>
    </row>
    <row r="25" spans="6:18" x14ac:dyDescent="0.15">
      <c r="F25" s="1">
        <v>43313</v>
      </c>
      <c r="G25">
        <f t="shared" si="2"/>
        <v>8379445350.9803886</v>
      </c>
      <c r="H25">
        <f t="shared" si="3"/>
        <v>12238540.891765157</v>
      </c>
      <c r="I25">
        <v>67000000</v>
      </c>
      <c r="J25">
        <v>1</v>
      </c>
      <c r="K25">
        <f t="shared" si="0"/>
        <v>157647058.82352939</v>
      </c>
      <c r="L25">
        <f t="shared" si="4"/>
        <v>97856.386121347299</v>
      </c>
      <c r="M25">
        <f t="shared" si="5"/>
        <v>97856.386121347299</v>
      </c>
      <c r="O25">
        <v>20000000000</v>
      </c>
      <c r="P25" s="2">
        <f t="shared" si="6"/>
        <v>0.41897226754901945</v>
      </c>
      <c r="Q25" s="2">
        <f t="shared" si="7"/>
        <v>6.1192704458825785E-4</v>
      </c>
      <c r="R25" s="2">
        <f t="shared" si="1"/>
        <v>1.4605430764380195E-3</v>
      </c>
    </row>
    <row r="26" spans="6:18" x14ac:dyDescent="0.15">
      <c r="F26" s="1">
        <v>43314</v>
      </c>
      <c r="G26">
        <f t="shared" si="2"/>
        <v>8537092409.8039179</v>
      </c>
      <c r="H26">
        <f t="shared" si="3"/>
        <v>12336397.277886504</v>
      </c>
      <c r="I26">
        <v>67000000</v>
      </c>
      <c r="J26">
        <v>1</v>
      </c>
      <c r="K26">
        <f t="shared" si="0"/>
        <v>157647058.82352939</v>
      </c>
      <c r="L26">
        <f t="shared" si="4"/>
        <v>96817.344587860673</v>
      </c>
      <c r="M26">
        <f t="shared" si="5"/>
        <v>96817.344587860673</v>
      </c>
      <c r="O26">
        <v>20000000000</v>
      </c>
      <c r="P26" s="2">
        <f t="shared" si="6"/>
        <v>0.4268546204901959</v>
      </c>
      <c r="Q26" s="2">
        <f t="shared" si="7"/>
        <v>6.1681986389432522E-4</v>
      </c>
      <c r="R26" s="2">
        <f t="shared" si="1"/>
        <v>1.4450349938486668E-3</v>
      </c>
    </row>
    <row r="27" spans="6:18" x14ac:dyDescent="0.15">
      <c r="F27" s="1">
        <v>43315</v>
      </c>
      <c r="G27">
        <f t="shared" si="2"/>
        <v>8694739468.6274471</v>
      </c>
      <c r="H27">
        <f t="shared" si="3"/>
        <v>12433214.622474365</v>
      </c>
      <c r="I27">
        <v>67000000</v>
      </c>
      <c r="J27">
        <v>1</v>
      </c>
      <c r="K27">
        <f t="shared" si="0"/>
        <v>157647058.82352939</v>
      </c>
      <c r="L27">
        <f t="shared" si="4"/>
        <v>95807.974777337862</v>
      </c>
      <c r="M27">
        <f t="shared" si="5"/>
        <v>95807.974777337862</v>
      </c>
      <c r="O27">
        <v>20000000000</v>
      </c>
      <c r="P27" s="2">
        <f t="shared" si="6"/>
        <v>0.43473697343137235</v>
      </c>
      <c r="Q27" s="2">
        <f t="shared" si="7"/>
        <v>6.2166073112371822E-4</v>
      </c>
      <c r="R27" s="2">
        <f t="shared" si="1"/>
        <v>1.4299697727960874E-3</v>
      </c>
    </row>
    <row r="28" spans="6:18" x14ac:dyDescent="0.15">
      <c r="F28" s="1">
        <v>43316</v>
      </c>
      <c r="G28">
        <f t="shared" si="2"/>
        <v>8852386527.4509773</v>
      </c>
      <c r="H28">
        <f t="shared" si="3"/>
        <v>12529022.597251702</v>
      </c>
      <c r="I28">
        <v>67000000</v>
      </c>
      <c r="J28">
        <v>1</v>
      </c>
      <c r="K28">
        <f t="shared" si="0"/>
        <v>157647058.82352939</v>
      </c>
      <c r="L28">
        <f t="shared" si="4"/>
        <v>94826.916042670811</v>
      </c>
      <c r="M28">
        <f t="shared" si="5"/>
        <v>94826.916042670811</v>
      </c>
      <c r="O28">
        <v>20000000000</v>
      </c>
      <c r="P28" s="2">
        <f t="shared" si="6"/>
        <v>0.44261932637254886</v>
      </c>
      <c r="Q28" s="2">
        <f t="shared" si="7"/>
        <v>6.2645112986258508E-4</v>
      </c>
      <c r="R28" s="2">
        <f t="shared" si="1"/>
        <v>1.4153271051144897E-3</v>
      </c>
    </row>
    <row r="29" spans="6:18" x14ac:dyDescent="0.15">
      <c r="F29" s="1">
        <v>43317</v>
      </c>
      <c r="G29">
        <f t="shared" si="2"/>
        <v>9010033586.2745075</v>
      </c>
      <c r="H29">
        <f t="shared" si="3"/>
        <v>12623849.513294373</v>
      </c>
      <c r="I29">
        <v>67000000</v>
      </c>
      <c r="J29">
        <v>1</v>
      </c>
      <c r="K29">
        <f t="shared" si="0"/>
        <v>157647058.82352939</v>
      </c>
      <c r="L29">
        <f t="shared" si="4"/>
        <v>93872.892846834075</v>
      </c>
      <c r="M29">
        <f t="shared" si="5"/>
        <v>93872.892846834075</v>
      </c>
      <c r="O29">
        <v>20000000000</v>
      </c>
      <c r="P29" s="2">
        <f t="shared" si="6"/>
        <v>0.45050167931372537</v>
      </c>
      <c r="Q29" s="2">
        <f t="shared" si="7"/>
        <v>6.3119247566471859E-4</v>
      </c>
      <c r="R29" s="2">
        <f t="shared" si="1"/>
        <v>1.401087952937822E-3</v>
      </c>
    </row>
    <row r="30" spans="6:18" x14ac:dyDescent="0.15">
      <c r="F30" s="1">
        <v>43318</v>
      </c>
      <c r="G30">
        <f t="shared" si="2"/>
        <v>9167680645.0980377</v>
      </c>
      <c r="H30">
        <f t="shared" si="3"/>
        <v>12717722.406141207</v>
      </c>
      <c r="I30">
        <v>67000000</v>
      </c>
      <c r="J30">
        <v>1</v>
      </c>
      <c r="K30">
        <f t="shared" si="0"/>
        <v>157647058.82352939</v>
      </c>
      <c r="L30">
        <f t="shared" si="4"/>
        <v>92944.708067145897</v>
      </c>
      <c r="M30">
        <f t="shared" si="5"/>
        <v>92944.708067145897</v>
      </c>
      <c r="O30">
        <v>20000000000</v>
      </c>
      <c r="P30" s="2">
        <f t="shared" si="6"/>
        <v>0.45838403225490187</v>
      </c>
      <c r="Q30" s="2">
        <f t="shared" si="7"/>
        <v>6.3588612030706032E-4</v>
      </c>
      <c r="R30" s="2">
        <f t="shared" si="1"/>
        <v>1.3872344487633715E-3</v>
      </c>
    </row>
    <row r="31" spans="6:18" x14ac:dyDescent="0.15">
      <c r="F31" s="1">
        <v>43319</v>
      </c>
      <c r="G31">
        <f t="shared" si="2"/>
        <v>9325327703.9215679</v>
      </c>
      <c r="H31">
        <f t="shared" si="3"/>
        <v>12810667.114208352</v>
      </c>
      <c r="I31">
        <v>67000000</v>
      </c>
      <c r="J31">
        <v>1</v>
      </c>
      <c r="K31">
        <f t="shared" si="0"/>
        <v>157647058.82352939</v>
      </c>
      <c r="L31">
        <f t="shared" si="4"/>
        <v>92041.236930581392</v>
      </c>
      <c r="M31">
        <f t="shared" si="5"/>
        <v>92041.236930581392</v>
      </c>
      <c r="O31">
        <v>20000000000</v>
      </c>
      <c r="P31" s="2">
        <f t="shared" si="6"/>
        <v>0.46626638519607838</v>
      </c>
      <c r="Q31" s="2">
        <f t="shared" si="7"/>
        <v>6.405333557104176E-4</v>
      </c>
      <c r="R31" s="2">
        <f t="shared" si="1"/>
        <v>1.3737498049340507E-3</v>
      </c>
    </row>
    <row r="32" spans="6:18" x14ac:dyDescent="0.15">
      <c r="F32" s="1">
        <v>43320</v>
      </c>
      <c r="G32">
        <f t="shared" si="2"/>
        <v>9482974762.7450981</v>
      </c>
      <c r="H32">
        <f t="shared" si="3"/>
        <v>12902708.351138933</v>
      </c>
      <c r="I32">
        <v>67000000</v>
      </c>
      <c r="J32">
        <v>1</v>
      </c>
      <c r="K32">
        <f t="shared" si="0"/>
        <v>157647058.82352939</v>
      </c>
      <c r="L32">
        <f t="shared" si="4"/>
        <v>91161.421511161068</v>
      </c>
      <c r="M32">
        <f t="shared" si="5"/>
        <v>91161.421511161068</v>
      </c>
      <c r="O32">
        <v>20000000000</v>
      </c>
      <c r="P32" s="2">
        <f t="shared" si="6"/>
        <v>0.47414873813725489</v>
      </c>
      <c r="Q32" s="2">
        <f t="shared" si="7"/>
        <v>6.4513541755694662E-4</v>
      </c>
      <c r="R32" s="2">
        <f t="shared" si="1"/>
        <v>1.3606182315098667E-3</v>
      </c>
    </row>
    <row r="33" spans="6:18" x14ac:dyDescent="0.15">
      <c r="F33" s="1">
        <v>43321</v>
      </c>
      <c r="G33">
        <f t="shared" si="2"/>
        <v>9640621821.5686283</v>
      </c>
      <c r="H33">
        <f t="shared" si="3"/>
        <v>12993869.772650093</v>
      </c>
      <c r="I33">
        <v>67000000</v>
      </c>
      <c r="J33">
        <v>1</v>
      </c>
      <c r="K33">
        <f t="shared" si="0"/>
        <v>157647058.82352939</v>
      </c>
      <c r="L33">
        <f t="shared" si="4"/>
        <v>90304.265728982034</v>
      </c>
      <c r="M33">
        <f t="shared" si="5"/>
        <v>90304.265728982034</v>
      </c>
      <c r="O33">
        <v>20000000000</v>
      </c>
      <c r="P33" s="2">
        <f t="shared" si="6"/>
        <v>0.4820310910784314</v>
      </c>
      <c r="Q33" s="2">
        <f t="shared" si="7"/>
        <v>6.4969348863250459E-4</v>
      </c>
      <c r="R33" s="2">
        <f t="shared" si="1"/>
        <v>1.3478248616265974E-3</v>
      </c>
    </row>
    <row r="34" spans="6:18" x14ac:dyDescent="0.15">
      <c r="F34" s="1">
        <v>43322</v>
      </c>
      <c r="G34">
        <f t="shared" si="2"/>
        <v>9798268880.3921585</v>
      </c>
      <c r="H34">
        <f t="shared" si="3"/>
        <v>13084174.038379075</v>
      </c>
      <c r="I34">
        <v>67000000</v>
      </c>
      <c r="J34">
        <v>1</v>
      </c>
      <c r="K34">
        <f t="shared" si="0"/>
        <v>157647058.82352939</v>
      </c>
      <c r="L34">
        <f t="shared" si="4"/>
        <v>89468.830797824776</v>
      </c>
      <c r="M34">
        <f t="shared" si="5"/>
        <v>89468.830797824776</v>
      </c>
      <c r="O34">
        <v>20000000000</v>
      </c>
      <c r="P34" s="2">
        <f t="shared" si="6"/>
        <v>0.4899134440196079</v>
      </c>
      <c r="Q34" s="2">
        <f t="shared" si="7"/>
        <v>6.5420870191895371E-4</v>
      </c>
      <c r="R34" s="2">
        <f t="shared" si="1"/>
        <v>1.3353556835496235E-3</v>
      </c>
    </row>
    <row r="35" spans="6:18" x14ac:dyDescent="0.15">
      <c r="F35" s="1">
        <v>43323</v>
      </c>
      <c r="G35">
        <f t="shared" si="2"/>
        <v>9955915939.2156887</v>
      </c>
      <c r="H35">
        <f t="shared" si="3"/>
        <v>13173642.8691769</v>
      </c>
      <c r="I35">
        <v>67000000</v>
      </c>
      <c r="J35">
        <v>1</v>
      </c>
      <c r="K35">
        <f t="shared" si="0"/>
        <v>157647058.82352939</v>
      </c>
      <c r="L35">
        <f t="shared" si="4"/>
        <v>88654.231074633281</v>
      </c>
      <c r="M35">
        <f t="shared" si="5"/>
        <v>88654.231074633281</v>
      </c>
      <c r="O35">
        <v>20000000000</v>
      </c>
      <c r="P35" s="2">
        <f t="shared" si="6"/>
        <v>0.49779579696078441</v>
      </c>
      <c r="Q35" s="2">
        <f t="shared" si="7"/>
        <v>6.5868214345884502E-4</v>
      </c>
      <c r="R35" s="2">
        <f t="shared" si="1"/>
        <v>1.3231974787258698E-3</v>
      </c>
    </row>
    <row r="36" spans="6:18" x14ac:dyDescent="0.15">
      <c r="F36" s="1">
        <v>43324</v>
      </c>
      <c r="G36">
        <f t="shared" si="2"/>
        <v>10113562998.039219</v>
      </c>
      <c r="H36">
        <f t="shared" si="3"/>
        <v>13262297.100251533</v>
      </c>
      <c r="I36">
        <v>67000000</v>
      </c>
      <c r="J36">
        <v>1</v>
      </c>
      <c r="K36">
        <f t="shared" si="0"/>
        <v>157647058.82352939</v>
      </c>
      <c r="L36">
        <f t="shared" si="4"/>
        <v>87859.630269681045</v>
      </c>
      <c r="M36">
        <f t="shared" si="5"/>
        <v>87859.630269681045</v>
      </c>
      <c r="O36">
        <v>20000000000</v>
      </c>
      <c r="P36" s="2">
        <f t="shared" si="6"/>
        <v>0.50567814990196092</v>
      </c>
      <c r="Q36" s="2">
        <f t="shared" si="7"/>
        <v>6.631148550125766E-4</v>
      </c>
      <c r="R36" s="2">
        <f t="shared" si="1"/>
        <v>1.3113377652191201E-3</v>
      </c>
    </row>
    <row r="37" spans="6:18" x14ac:dyDescent="0.15">
      <c r="F37" s="1">
        <v>43325</v>
      </c>
      <c r="G37">
        <f t="shared" si="2"/>
        <v>10271210056.862749</v>
      </c>
      <c r="H37">
        <f t="shared" si="3"/>
        <v>13350156.730521213</v>
      </c>
      <c r="I37">
        <v>67000000</v>
      </c>
      <c r="J37">
        <v>1</v>
      </c>
      <c r="K37">
        <f t="shared" si="0"/>
        <v>157647058.82352939</v>
      </c>
      <c r="L37">
        <f t="shared" si="4"/>
        <v>87084.237981023864</v>
      </c>
      <c r="M37">
        <f t="shared" si="5"/>
        <v>87084.237981023864</v>
      </c>
      <c r="O37">
        <v>20000000000</v>
      </c>
      <c r="P37" s="2">
        <f t="shared" si="6"/>
        <v>0.51356050284313748</v>
      </c>
      <c r="Q37" s="2">
        <f t="shared" si="7"/>
        <v>6.6750783652606068E-4</v>
      </c>
      <c r="R37" s="2">
        <f t="shared" si="1"/>
        <v>1.2997647459854309E-3</v>
      </c>
    </row>
    <row r="38" spans="6:18" x14ac:dyDescent="0.15">
      <c r="F38" s="1">
        <v>43326</v>
      </c>
      <c r="G38">
        <f t="shared" si="2"/>
        <v>10428857115.686279</v>
      </c>
      <c r="H38">
        <f t="shared" si="3"/>
        <v>13437240.968502237</v>
      </c>
      <c r="I38">
        <v>67000000</v>
      </c>
      <c r="J38">
        <v>1</v>
      </c>
      <c r="K38">
        <f t="shared" si="0"/>
        <v>157647058.82352939</v>
      </c>
      <c r="L38">
        <f t="shared" si="4"/>
        <v>86327.30652100849</v>
      </c>
      <c r="M38">
        <f t="shared" si="5"/>
        <v>86327.30652100849</v>
      </c>
      <c r="O38">
        <v>20000000000</v>
      </c>
      <c r="P38" s="2">
        <f t="shared" si="6"/>
        <v>0.52144285578431393</v>
      </c>
      <c r="Q38" s="2">
        <f t="shared" si="7"/>
        <v>6.7186204842511186E-4</v>
      </c>
      <c r="R38" s="2">
        <f t="shared" si="1"/>
        <v>1.2884672615075892E-3</v>
      </c>
    </row>
    <row r="39" spans="6:18" x14ac:dyDescent="0.15">
      <c r="F39" s="1">
        <v>43327</v>
      </c>
      <c r="G39">
        <f t="shared" si="2"/>
        <v>10586504174.509809</v>
      </c>
      <c r="H39">
        <f t="shared" si="3"/>
        <v>13523568.275023244</v>
      </c>
      <c r="I39">
        <v>67000000</v>
      </c>
      <c r="J39">
        <v>1</v>
      </c>
      <c r="K39">
        <f t="shared" si="0"/>
        <v>157647058.82352939</v>
      </c>
      <c r="L39">
        <f t="shared" si="4"/>
        <v>85588.128006241663</v>
      </c>
      <c r="M39">
        <f t="shared" si="5"/>
        <v>85588.128006241663</v>
      </c>
      <c r="O39">
        <v>20000000000</v>
      </c>
      <c r="P39" s="2">
        <f t="shared" si="6"/>
        <v>0.52932520872549049</v>
      </c>
      <c r="Q39" s="2">
        <f t="shared" si="7"/>
        <v>6.7617841375116217E-4</v>
      </c>
      <c r="R39" s="2">
        <f t="shared" si="1"/>
        <v>1.2774347463618159E-3</v>
      </c>
    </row>
    <row r="40" spans="6:18" x14ac:dyDescent="0.15">
      <c r="F40" s="1">
        <v>43328</v>
      </c>
      <c r="G40">
        <f t="shared" si="2"/>
        <v>10744151233.33334</v>
      </c>
      <c r="H40">
        <f t="shared" si="3"/>
        <v>13609156.403029487</v>
      </c>
      <c r="I40">
        <v>67000000</v>
      </c>
      <c r="J40">
        <v>1</v>
      </c>
      <c r="K40">
        <f t="shared" si="0"/>
        <v>157647058.82352939</v>
      </c>
      <c r="L40">
        <f t="shared" si="4"/>
        <v>84866.031685602808</v>
      </c>
      <c r="M40">
        <f t="shared" si="5"/>
        <v>84866.031685602808</v>
      </c>
      <c r="O40">
        <v>20000000000</v>
      </c>
      <c r="P40" s="2">
        <f t="shared" si="6"/>
        <v>0.53720756166666694</v>
      </c>
      <c r="Q40" s="2">
        <f t="shared" si="7"/>
        <v>6.8045782015147428E-4</v>
      </c>
      <c r="R40" s="2">
        <f t="shared" si="1"/>
        <v>1.2666571893373553E-3</v>
      </c>
    </row>
    <row r="41" spans="6:18" x14ac:dyDescent="0.15">
      <c r="F41" s="1">
        <v>43329</v>
      </c>
      <c r="G41">
        <f t="shared" si="2"/>
        <v>10901798292.15687</v>
      </c>
      <c r="H41">
        <f t="shared" si="3"/>
        <v>13694022.434715088</v>
      </c>
      <c r="I41">
        <v>67000000</v>
      </c>
      <c r="J41">
        <v>1</v>
      </c>
      <c r="K41">
        <f t="shared" si="0"/>
        <v>157647058.82352939</v>
      </c>
      <c r="L41">
        <f t="shared" si="4"/>
        <v>84160.381483666933</v>
      </c>
      <c r="M41">
        <f t="shared" si="5"/>
        <v>84160.381483666933</v>
      </c>
      <c r="O41">
        <v>20000000000</v>
      </c>
      <c r="P41" s="2">
        <f t="shared" si="6"/>
        <v>0.54508991460784351</v>
      </c>
      <c r="Q41" s="2">
        <f t="shared" si="7"/>
        <v>6.8470112173575441E-4</v>
      </c>
      <c r="R41" s="2">
        <f t="shared" si="1"/>
        <v>1.2561250967711485E-3</v>
      </c>
    </row>
    <row r="42" spans="6:18" x14ac:dyDescent="0.15">
      <c r="F42" s="1">
        <v>43330</v>
      </c>
      <c r="G42">
        <f t="shared" si="2"/>
        <v>11059445350.9804</v>
      </c>
      <c r="H42">
        <f t="shared" si="3"/>
        <v>13778182.816198755</v>
      </c>
      <c r="I42">
        <v>67000000</v>
      </c>
      <c r="J42">
        <v>1</v>
      </c>
      <c r="K42">
        <f t="shared" si="0"/>
        <v>157647058.82352939</v>
      </c>
      <c r="L42">
        <f t="shared" si="4"/>
        <v>83470.573739349595</v>
      </c>
      <c r="M42">
        <f t="shared" si="5"/>
        <v>83470.573739349595</v>
      </c>
      <c r="O42">
        <v>20000000000</v>
      </c>
      <c r="P42" s="2">
        <f t="shared" si="6"/>
        <v>0.55297226754901996</v>
      </c>
      <c r="Q42" s="2">
        <f t="shared" si="7"/>
        <v>6.8890914080993774E-4</v>
      </c>
      <c r="R42" s="2">
        <f t="shared" si="1"/>
        <v>1.2458294587962626E-3</v>
      </c>
    </row>
    <row r="43" spans="6:18" x14ac:dyDescent="0.15">
      <c r="F43" s="1">
        <v>43331</v>
      </c>
      <c r="G43">
        <f t="shared" si="2"/>
        <v>11217092409.80393</v>
      </c>
      <c r="H43">
        <f t="shared" si="3"/>
        <v>13861653.389938105</v>
      </c>
      <c r="I43">
        <v>67000000</v>
      </c>
      <c r="J43">
        <v>1</v>
      </c>
      <c r="K43">
        <f t="shared" si="0"/>
        <v>157647058.82352939</v>
      </c>
      <c r="L43">
        <f t="shared" si="4"/>
        <v>82796.035121733192</v>
      </c>
      <c r="M43">
        <f t="shared" si="5"/>
        <v>82796.035121733192</v>
      </c>
      <c r="O43">
        <v>20000000000</v>
      </c>
      <c r="P43" s="2">
        <f t="shared" si="6"/>
        <v>0.56085462049019652</v>
      </c>
      <c r="Q43" s="2">
        <f t="shared" si="7"/>
        <v>6.9308266949690521E-4</v>
      </c>
      <c r="R43" s="2">
        <f t="shared" si="1"/>
        <v>1.2357617182348238E-3</v>
      </c>
    </row>
    <row r="44" spans="6:18" x14ac:dyDescent="0.15">
      <c r="F44" s="1">
        <v>43332</v>
      </c>
      <c r="G44">
        <f t="shared" si="2"/>
        <v>11374739468.62746</v>
      </c>
      <c r="H44">
        <f t="shared" si="3"/>
        <v>13944449.425059838</v>
      </c>
      <c r="I44">
        <v>67000000</v>
      </c>
      <c r="J44">
        <v>1</v>
      </c>
      <c r="K44">
        <f t="shared" si="0"/>
        <v>157647058.82352939</v>
      </c>
      <c r="L44">
        <f t="shared" si="4"/>
        <v>82136.220706929686</v>
      </c>
      <c r="M44">
        <f t="shared" si="5"/>
        <v>82136.220706929686</v>
      </c>
      <c r="O44">
        <v>20000000000</v>
      </c>
      <c r="P44" s="2">
        <f t="shared" si="6"/>
        <v>0.56873697343137297</v>
      </c>
      <c r="Q44" s="2">
        <f t="shared" si="7"/>
        <v>6.9722247125299187E-4</v>
      </c>
      <c r="R44" s="2">
        <f t="shared" si="1"/>
        <v>1.2259137418944729E-3</v>
      </c>
    </row>
    <row r="45" spans="6:18" x14ac:dyDescent="0.15">
      <c r="F45" s="1">
        <v>43333</v>
      </c>
      <c r="G45">
        <f t="shared" si="2"/>
        <v>11532386527.450991</v>
      </c>
      <c r="H45">
        <f t="shared" si="3"/>
        <v>14026585.645766769</v>
      </c>
      <c r="I45">
        <v>67000000</v>
      </c>
      <c r="J45">
        <v>1</v>
      </c>
      <c r="K45">
        <f t="shared" si="0"/>
        <v>157647058.82352939</v>
      </c>
      <c r="L45">
        <f t="shared" si="4"/>
        <v>81490.612201505341</v>
      </c>
      <c r="M45">
        <f t="shared" si="5"/>
        <v>81490.612201505341</v>
      </c>
      <c r="O45">
        <v>20000000000</v>
      </c>
      <c r="P45" s="2">
        <f t="shared" si="6"/>
        <v>0.57661932637254953</v>
      </c>
      <c r="Q45" s="2">
        <f t="shared" si="7"/>
        <v>7.0132928228833842E-4</v>
      </c>
      <c r="R45" s="2">
        <f t="shared" si="1"/>
        <v>1.2162777940523185E-3</v>
      </c>
    </row>
    <row r="46" spans="6:18" x14ac:dyDescent="0.15">
      <c r="F46" s="1">
        <v>43334</v>
      </c>
      <c r="G46">
        <f t="shared" si="2"/>
        <v>11690033586.274521</v>
      </c>
      <c r="H46">
        <f t="shared" si="3"/>
        <v>14108076.257968273</v>
      </c>
      <c r="I46">
        <v>67000000</v>
      </c>
      <c r="J46">
        <v>1</v>
      </c>
      <c r="K46">
        <f t="shared" si="0"/>
        <v>157647058.82352939</v>
      </c>
      <c r="L46">
        <f t="shared" si="4"/>
        <v>80858.716299472304</v>
      </c>
      <c r="M46">
        <f t="shared" si="5"/>
        <v>80858.716299472304</v>
      </c>
      <c r="O46">
        <v>20000000000</v>
      </c>
      <c r="P46" s="2">
        <f t="shared" si="6"/>
        <v>0.5845016793137261</v>
      </c>
      <c r="Q46" s="2">
        <f t="shared" si="7"/>
        <v>7.0540381289841368E-4</v>
      </c>
      <c r="R46" s="2">
        <f t="shared" si="1"/>
        <v>1.2068465119324224E-3</v>
      </c>
    </row>
    <row r="47" spans="6:18" x14ac:dyDescent="0.15">
      <c r="F47" s="1">
        <v>43335</v>
      </c>
      <c r="G47">
        <f t="shared" si="2"/>
        <v>11847680645.098051</v>
      </c>
      <c r="H47">
        <f t="shared" si="3"/>
        <v>14188934.974267745</v>
      </c>
      <c r="I47">
        <v>67000000</v>
      </c>
      <c r="J47">
        <v>1</v>
      </c>
      <c r="K47">
        <f t="shared" si="0"/>
        <v>157647058.82352939</v>
      </c>
      <c r="L47">
        <f t="shared" si="4"/>
        <v>80240.063161161568</v>
      </c>
      <c r="M47">
        <f t="shared" si="5"/>
        <v>80240.063161161568</v>
      </c>
      <c r="O47">
        <v>20000000000</v>
      </c>
      <c r="P47" s="2">
        <f t="shared" si="6"/>
        <v>0.59238403225490255</v>
      </c>
      <c r="Q47" s="2">
        <f t="shared" si="7"/>
        <v>7.0944674871338727E-4</v>
      </c>
      <c r="R47" s="2">
        <f t="shared" si="1"/>
        <v>1.1976128830024112E-3</v>
      </c>
    </row>
    <row r="48" spans="6:18" x14ac:dyDescent="0.15">
      <c r="F48" s="1">
        <v>43336</v>
      </c>
      <c r="G48">
        <f t="shared" si="2"/>
        <v>12005327703.921581</v>
      </c>
      <c r="H48">
        <f t="shared" si="3"/>
        <v>14269175.037428906</v>
      </c>
      <c r="I48">
        <v>67000000</v>
      </c>
      <c r="J48">
        <v>1</v>
      </c>
      <c r="K48">
        <f t="shared" si="0"/>
        <v>157647058.82352939</v>
      </c>
      <c r="L48">
        <f t="shared" si="4"/>
        <v>79634.205003453986</v>
      </c>
      <c r="M48">
        <f t="shared" si="5"/>
        <v>79634.205003453986</v>
      </c>
      <c r="O48">
        <v>20000000000</v>
      </c>
      <c r="P48" s="2">
        <f t="shared" si="6"/>
        <v>0.60026638519607911</v>
      </c>
      <c r="Q48" s="2">
        <f t="shared" si="7"/>
        <v>7.1345875187144535E-4</v>
      </c>
      <c r="R48" s="2">
        <f t="shared" si="1"/>
        <v>1.188570223932149E-3</v>
      </c>
    </row>
    <row r="49" spans="6:18" x14ac:dyDescent="0.15">
      <c r="F49" s="1">
        <v>43337</v>
      </c>
      <c r="G49">
        <f t="shared" si="2"/>
        <v>12162974762.745111</v>
      </c>
      <c r="H49">
        <f t="shared" si="3"/>
        <v>14348809.24243236</v>
      </c>
      <c r="I49">
        <v>67000000</v>
      </c>
      <c r="J49">
        <v>1</v>
      </c>
      <c r="K49">
        <f t="shared" si="0"/>
        <v>157647058.82352939</v>
      </c>
      <c r="L49">
        <f t="shared" si="4"/>
        <v>79040.714791879785</v>
      </c>
      <c r="M49">
        <f t="shared" si="5"/>
        <v>79040.714791879785</v>
      </c>
      <c r="O49">
        <v>20000000000</v>
      </c>
      <c r="P49" s="2">
        <f t="shared" si="6"/>
        <v>0.60814873813725556</v>
      </c>
      <c r="Q49" s="2">
        <f t="shared" si="7"/>
        <v>7.1744046212161795E-4</v>
      </c>
      <c r="R49" s="2">
        <f t="shared" si="1"/>
        <v>1.1797121610728327E-3</v>
      </c>
    </row>
    <row r="50" spans="6:18" x14ac:dyDescent="0.15">
      <c r="F50" s="1">
        <v>43338</v>
      </c>
      <c r="G50">
        <f t="shared" si="2"/>
        <v>12320621821.568642</v>
      </c>
      <c r="H50">
        <f t="shared" si="3"/>
        <v>14427849.957224239</v>
      </c>
      <c r="I50">
        <v>67000000</v>
      </c>
      <c r="J50">
        <v>1</v>
      </c>
      <c r="K50">
        <f t="shared" si="0"/>
        <v>157647058.82352939</v>
      </c>
      <c r="L50">
        <f t="shared" si="4"/>
        <v>78459.18502601597</v>
      </c>
      <c r="M50">
        <f t="shared" si="5"/>
        <v>78459.18502601597</v>
      </c>
      <c r="O50">
        <v>20000000000</v>
      </c>
      <c r="P50" s="2">
        <f t="shared" si="6"/>
        <v>0.61603109107843212</v>
      </c>
      <c r="Q50" s="2">
        <f t="shared" si="7"/>
        <v>7.2139249786121195E-4</v>
      </c>
      <c r="R50" s="2">
        <f t="shared" si="1"/>
        <v>1.1710326123285965E-3</v>
      </c>
    </row>
    <row r="51" spans="6:18" x14ac:dyDescent="0.15">
      <c r="F51" s="1">
        <v>43339</v>
      </c>
      <c r="G51">
        <f t="shared" si="2"/>
        <v>12478268880.392172</v>
      </c>
      <c r="H51">
        <f t="shared" si="3"/>
        <v>14506309.142250255</v>
      </c>
      <c r="I51">
        <v>67000000</v>
      </c>
      <c r="J51">
        <v>1</v>
      </c>
      <c r="K51">
        <f t="shared" si="0"/>
        <v>157647058.82352939</v>
      </c>
      <c r="L51">
        <f t="shared" si="4"/>
        <v>77889.226610431971</v>
      </c>
      <c r="M51">
        <f t="shared" si="5"/>
        <v>77889.226610431971</v>
      </c>
      <c r="O51">
        <v>20000000000</v>
      </c>
      <c r="P51" s="2">
        <f t="shared" si="6"/>
        <v>0.62391344401960858</v>
      </c>
      <c r="Q51" s="2">
        <f t="shared" si="7"/>
        <v>7.2531545711251269E-4</v>
      </c>
      <c r="R51" s="2">
        <f t="shared" si="1"/>
        <v>1.1625257703049548E-3</v>
      </c>
    </row>
    <row r="52" spans="6:18" x14ac:dyDescent="0.15">
      <c r="F52" s="1">
        <v>43340</v>
      </c>
      <c r="G52">
        <f t="shared" si="2"/>
        <v>12635915939.215702</v>
      </c>
      <c r="H52">
        <f t="shared" si="3"/>
        <v>14584198.368860686</v>
      </c>
      <c r="I52">
        <v>67000000</v>
      </c>
      <c r="J52">
        <v>1</v>
      </c>
      <c r="K52">
        <f t="shared" si="0"/>
        <v>157647058.82352939</v>
      </c>
      <c r="L52">
        <f t="shared" si="4"/>
        <v>77330.467804165848</v>
      </c>
      <c r="M52">
        <f t="shared" si="5"/>
        <v>77330.467804165848</v>
      </c>
      <c r="O52">
        <v>20000000000</v>
      </c>
      <c r="P52" s="2">
        <f t="shared" si="6"/>
        <v>0.63179579696078514</v>
      </c>
      <c r="Q52" s="2">
        <f t="shared" si="7"/>
        <v>7.2920991844303428E-4</v>
      </c>
      <c r="R52" s="2">
        <f t="shared" si="1"/>
        <v>1.154186086629341E-3</v>
      </c>
    </row>
    <row r="53" spans="6:18" x14ac:dyDescent="0.15">
      <c r="F53" s="1">
        <v>43341</v>
      </c>
      <c r="G53">
        <f t="shared" si="2"/>
        <v>12793562998.039232</v>
      </c>
      <c r="H53">
        <f t="shared" si="3"/>
        <v>14661528.836664852</v>
      </c>
      <c r="I53">
        <v>67000000</v>
      </c>
      <c r="J53">
        <v>1</v>
      </c>
      <c r="K53">
        <f t="shared" si="0"/>
        <v>157647058.82352939</v>
      </c>
      <c r="L53">
        <f t="shared" si="4"/>
        <v>76782.553242368667</v>
      </c>
      <c r="M53">
        <f t="shared" si="5"/>
        <v>76782.553242368667</v>
      </c>
      <c r="O53">
        <v>20000000000</v>
      </c>
      <c r="P53" s="2">
        <f t="shared" si="6"/>
        <v>0.63967814990196159</v>
      </c>
      <c r="Q53" s="2">
        <f t="shared" si="7"/>
        <v>7.3307644183324256E-4</v>
      </c>
      <c r="R53" s="2">
        <f t="shared" si="1"/>
        <v>1.1460082573487862E-3</v>
      </c>
    </row>
    <row r="54" spans="6:18" x14ac:dyDescent="0.15">
      <c r="F54" s="1">
        <v>43342</v>
      </c>
      <c r="G54">
        <f t="shared" si="2"/>
        <v>12951210056.862762</v>
      </c>
      <c r="H54">
        <f t="shared" si="3"/>
        <v>14738311.38990722</v>
      </c>
      <c r="I54">
        <v>67000000</v>
      </c>
      <c r="J54">
        <v>1</v>
      </c>
      <c r="K54">
        <f t="shared" si="0"/>
        <v>157647058.82352939</v>
      </c>
      <c r="L54">
        <f t="shared" si="4"/>
        <v>76245.143024340912</v>
      </c>
      <c r="M54">
        <f t="shared" si="5"/>
        <v>76245.143024340912</v>
      </c>
      <c r="O54">
        <v>20000000000</v>
      </c>
      <c r="P54" s="2">
        <f t="shared" si="6"/>
        <v>0.64756050284313815</v>
      </c>
      <c r="Q54" s="2">
        <f t="shared" si="7"/>
        <v>7.3691556949536101E-4</v>
      </c>
      <c r="R54" s="2">
        <f t="shared" si="1"/>
        <v>1.1379872093185211E-3</v>
      </c>
    </row>
    <row r="55" spans="6:18" x14ac:dyDescent="0.15">
      <c r="F55" s="1">
        <v>43343</v>
      </c>
      <c r="G55">
        <f t="shared" si="2"/>
        <v>13108857115.686293</v>
      </c>
      <c r="H55">
        <f t="shared" si="3"/>
        <v>14814556.532931561</v>
      </c>
      <c r="I55">
        <v>67000000</v>
      </c>
      <c r="J55">
        <v>1</v>
      </c>
      <c r="K55">
        <f t="shared" si="0"/>
        <v>157647058.82352939</v>
      </c>
      <c r="L55">
        <f t="shared" si="4"/>
        <v>75717.911862711611</v>
      </c>
      <c r="M55">
        <f t="shared" si="5"/>
        <v>75717.911862711611</v>
      </c>
      <c r="O55">
        <v>20000000000</v>
      </c>
      <c r="P55" s="2">
        <f t="shared" si="6"/>
        <v>0.6554428557843146</v>
      </c>
      <c r="Q55" s="2">
        <f t="shared" si="7"/>
        <v>7.4072782664657806E-4</v>
      </c>
      <c r="R55" s="2">
        <f t="shared" si="1"/>
        <v>1.1301180875031582E-3</v>
      </c>
    </row>
    <row r="56" spans="6:18" x14ac:dyDescent="0.15">
      <c r="F56" s="1">
        <v>43344</v>
      </c>
      <c r="G56">
        <f t="shared" si="2"/>
        <v>13266504174.509823</v>
      </c>
      <c r="H56">
        <f t="shared" si="3"/>
        <v>14890274.444794273</v>
      </c>
      <c r="I56">
        <v>67000000</v>
      </c>
      <c r="J56">
        <v>1</v>
      </c>
      <c r="K56">
        <f t="shared" si="0"/>
        <v>157647058.82352939</v>
      </c>
      <c r="L56">
        <f t="shared" si="4"/>
        <v>75200.548288982682</v>
      </c>
      <c r="M56">
        <f t="shared" si="5"/>
        <v>75200.548288982682</v>
      </c>
      <c r="O56">
        <v>20000000000</v>
      </c>
      <c r="P56" s="2">
        <f t="shared" si="6"/>
        <v>0.66332520872549117</v>
      </c>
      <c r="Q56" s="2">
        <f t="shared" si="7"/>
        <v>7.445137222397136E-4</v>
      </c>
      <c r="R56" s="2">
        <f t="shared" si="1"/>
        <v>1.1223962431191445E-3</v>
      </c>
    </row>
    <row r="57" spans="6:18" x14ac:dyDescent="0.15">
      <c r="F57" s="1">
        <v>43345</v>
      </c>
      <c r="G57">
        <f t="shared" si="2"/>
        <v>13424151233.333353</v>
      </c>
      <c r="H57">
        <f t="shared" si="3"/>
        <v>14965474.993083255</v>
      </c>
      <c r="I57">
        <v>67000000</v>
      </c>
      <c r="J57">
        <v>1</v>
      </c>
      <c r="K57">
        <f t="shared" si="0"/>
        <v>157647058.82352939</v>
      </c>
      <c r="L57">
        <f t="shared" si="4"/>
        <v>74692.75391108662</v>
      </c>
      <c r="M57">
        <f t="shared" si="5"/>
        <v>74692.75391108662</v>
      </c>
      <c r="O57">
        <v>20000000000</v>
      </c>
      <c r="P57" s="2">
        <f t="shared" si="6"/>
        <v>0.67120756166666762</v>
      </c>
      <c r="Q57" s="2">
        <f t="shared" si="7"/>
        <v>7.4827374965416278E-4</v>
      </c>
      <c r="R57" s="2">
        <f t="shared" si="1"/>
        <v>1.1148172225535317E-3</v>
      </c>
    </row>
    <row r="58" spans="6:18" x14ac:dyDescent="0.15">
      <c r="F58" s="1">
        <v>43346</v>
      </c>
      <c r="G58">
        <f t="shared" si="2"/>
        <v>13581798292.156883</v>
      </c>
      <c r="H58">
        <f t="shared" si="3"/>
        <v>15040167.746994343</v>
      </c>
      <c r="I58">
        <v>67000000</v>
      </c>
      <c r="J58">
        <v>1</v>
      </c>
      <c r="K58">
        <f t="shared" si="0"/>
        <v>157647058.82352939</v>
      </c>
      <c r="L58">
        <f t="shared" si="4"/>
        <v>74194.242718987749</v>
      </c>
      <c r="M58">
        <f t="shared" si="5"/>
        <v>74194.242718987749</v>
      </c>
      <c r="O58">
        <v>20000000000</v>
      </c>
      <c r="P58" s="2">
        <f t="shared" si="6"/>
        <v>0.67908991460784418</v>
      </c>
      <c r="Q58" s="2">
        <f t="shared" si="7"/>
        <v>7.5200838734971716E-4</v>
      </c>
      <c r="R58" s="2">
        <f t="shared" si="1"/>
        <v>1.107376756999817E-3</v>
      </c>
    </row>
    <row r="59" spans="6:18" x14ac:dyDescent="0.15">
      <c r="F59" s="1">
        <v>43347</v>
      </c>
      <c r="G59">
        <f t="shared" si="2"/>
        <v>13739445350.980413</v>
      </c>
      <c r="H59">
        <f t="shared" si="3"/>
        <v>15114361.98971333</v>
      </c>
      <c r="I59">
        <v>67000000</v>
      </c>
      <c r="J59">
        <v>1</v>
      </c>
      <c r="K59">
        <f t="shared" si="0"/>
        <v>157647058.82352939</v>
      </c>
      <c r="L59">
        <f t="shared" si="4"/>
        <v>73704.740434702631</v>
      </c>
      <c r="M59">
        <f t="shared" si="5"/>
        <v>73704.740434702631</v>
      </c>
      <c r="O59">
        <v>20000000000</v>
      </c>
      <c r="P59" s="2">
        <f t="shared" si="6"/>
        <v>0.68697226754902063</v>
      </c>
      <c r="Q59" s="2">
        <f t="shared" si="7"/>
        <v>7.5571809948566651E-4</v>
      </c>
      <c r="R59" s="2">
        <f t="shared" si="1"/>
        <v>1.1000707527567557E-3</v>
      </c>
    </row>
    <row r="60" spans="6:18" x14ac:dyDescent="0.15">
      <c r="F60" s="1">
        <v>43348</v>
      </c>
      <c r="G60">
        <f t="shared" si="2"/>
        <v>13897092409.803944</v>
      </c>
      <c r="H60">
        <f t="shared" si="3"/>
        <v>15188066.730148032</v>
      </c>
      <c r="I60">
        <v>67000000</v>
      </c>
      <c r="J60">
        <v>1</v>
      </c>
      <c r="K60">
        <f t="shared" si="0"/>
        <v>157647058.82352939</v>
      </c>
      <c r="L60">
        <f t="shared" si="4"/>
        <v>73223.98390342675</v>
      </c>
      <c r="M60">
        <f t="shared" si="5"/>
        <v>73223.98390342675</v>
      </c>
      <c r="O60">
        <v>20000000000</v>
      </c>
      <c r="P60" s="2">
        <f t="shared" si="6"/>
        <v>0.69485462049019719</v>
      </c>
      <c r="Q60" s="2">
        <f t="shared" si="7"/>
        <v>7.5940333650740166E-4</v>
      </c>
      <c r="R60" s="2">
        <f t="shared" si="1"/>
        <v>1.0928952821406979E-3</v>
      </c>
    </row>
    <row r="61" spans="6:18" x14ac:dyDescent="0.15">
      <c r="F61" s="1">
        <v>43349</v>
      </c>
      <c r="G61">
        <f t="shared" si="2"/>
        <v>14054739468.627474</v>
      </c>
      <c r="H61">
        <f t="shared" si="3"/>
        <v>15261290.714051459</v>
      </c>
      <c r="I61">
        <v>67000000</v>
      </c>
      <c r="J61">
        <v>1</v>
      </c>
      <c r="K61">
        <f t="shared" si="0"/>
        <v>157647058.82352939</v>
      </c>
      <c r="L61">
        <f t="shared" si="4"/>
        <v>72751.720522735617</v>
      </c>
      <c r="M61">
        <f t="shared" si="5"/>
        <v>72751.720522735617</v>
      </c>
      <c r="O61">
        <v>20000000000</v>
      </c>
      <c r="P61" s="2">
        <f t="shared" si="6"/>
        <v>0.70273697343137365</v>
      </c>
      <c r="Q61" s="2">
        <f t="shared" si="7"/>
        <v>7.6306453570257294E-4</v>
      </c>
      <c r="R61" s="2">
        <f t="shared" si="1"/>
        <v>1.0858465749662032E-3</v>
      </c>
    </row>
    <row r="62" spans="6:18" x14ac:dyDescent="0.15">
      <c r="F62" s="1">
        <v>43350</v>
      </c>
      <c r="G62">
        <f t="shared" si="2"/>
        <v>14212386527.451004</v>
      </c>
      <c r="H62">
        <f t="shared" si="3"/>
        <v>15334042.434574194</v>
      </c>
      <c r="I62">
        <v>67000000</v>
      </c>
      <c r="J62">
        <v>1</v>
      </c>
      <c r="K62">
        <f t="shared" si="0"/>
        <v>157647058.82352939</v>
      </c>
      <c r="L62">
        <f t="shared" si="4"/>
        <v>72287.707707083595</v>
      </c>
      <c r="M62">
        <f t="shared" si="5"/>
        <v>72287.707707083595</v>
      </c>
      <c r="O62">
        <v>20000000000</v>
      </c>
      <c r="P62" s="2">
        <f t="shared" si="6"/>
        <v>0.71061932637255021</v>
      </c>
      <c r="Q62" s="2">
        <f t="shared" si="7"/>
        <v>7.6670212172870976E-4</v>
      </c>
      <c r="R62" s="2">
        <f t="shared" si="1"/>
        <v>1.0789210105534865E-3</v>
      </c>
    </row>
    <row r="63" spans="6:18" x14ac:dyDescent="0.15">
      <c r="F63" s="1">
        <v>43351</v>
      </c>
      <c r="G63">
        <f t="shared" si="2"/>
        <v>14370033586.274534</v>
      </c>
      <c r="H63">
        <f t="shared" si="3"/>
        <v>15406330.142281277</v>
      </c>
      <c r="I63">
        <v>67000000</v>
      </c>
      <c r="J63">
        <v>1</v>
      </c>
      <c r="K63">
        <f t="shared" si="0"/>
        <v>157647058.82352939</v>
      </c>
      <c r="L63">
        <f t="shared" si="4"/>
        <v>71831.712385054503</v>
      </c>
      <c r="M63">
        <f t="shared" si="5"/>
        <v>71831.712385054503</v>
      </c>
      <c r="O63">
        <v>20000000000</v>
      </c>
      <c r="P63" s="2">
        <f t="shared" si="6"/>
        <v>0.71850167931372666</v>
      </c>
      <c r="Q63" s="2">
        <f t="shared" si="7"/>
        <v>7.7031650711406391E-4</v>
      </c>
      <c r="R63" s="2">
        <f t="shared" si="1"/>
        <v>1.072115110224694E-3</v>
      </c>
    </row>
    <row r="64" spans="6:18" x14ac:dyDescent="0.15">
      <c r="F64" s="1">
        <v>43352</v>
      </c>
      <c r="G64">
        <f t="shared" si="2"/>
        <v>14527680645.098064</v>
      </c>
      <c r="H64">
        <f t="shared" si="3"/>
        <v>15478161.854666332</v>
      </c>
      <c r="I64">
        <v>67000000</v>
      </c>
      <c r="J64">
        <v>1</v>
      </c>
      <c r="K64">
        <f t="shared" si="0"/>
        <v>157647058.82352939</v>
      </c>
      <c r="L64">
        <f t="shared" si="4"/>
        <v>71383.510527027014</v>
      </c>
      <c r="M64">
        <f t="shared" si="5"/>
        <v>71383.510527027014</v>
      </c>
      <c r="O64">
        <v>20000000000</v>
      </c>
      <c r="P64" s="2">
        <f t="shared" si="6"/>
        <v>0.72638403225490322</v>
      </c>
      <c r="Q64" s="2">
        <f t="shared" si="7"/>
        <v>7.7390809273331659E-4</v>
      </c>
      <c r="R64" s="2">
        <f t="shared" si="1"/>
        <v>1.0654255302541345E-3</v>
      </c>
    </row>
    <row r="65" spans="6:18" x14ac:dyDescent="0.15">
      <c r="F65" s="1">
        <v>43353</v>
      </c>
      <c r="G65">
        <f t="shared" si="2"/>
        <v>14685327703.921595</v>
      </c>
      <c r="H65">
        <f t="shared" si="3"/>
        <v>15549545.36519336</v>
      </c>
      <c r="I65">
        <v>67000000</v>
      </c>
      <c r="J65">
        <v>1</v>
      </c>
      <c r="K65">
        <f t="shared" si="0"/>
        <v>157647058.82352939</v>
      </c>
      <c r="L65">
        <f t="shared" si="4"/>
        <v>70942.886701108204</v>
      </c>
      <c r="M65">
        <f t="shared" si="5"/>
        <v>70942.886701108204</v>
      </c>
      <c r="O65">
        <v>20000000000</v>
      </c>
      <c r="P65" s="2">
        <f t="shared" si="6"/>
        <v>0.73426638519607978</v>
      </c>
      <c r="Q65" s="2">
        <f t="shared" si="7"/>
        <v>7.77477268259668E-4</v>
      </c>
      <c r="R65" s="2">
        <f t="shared" si="1"/>
        <v>1.0588490552404209E-3</v>
      </c>
    </row>
    <row r="66" spans="6:18" x14ac:dyDescent="0.15">
      <c r="F66" s="1">
        <v>43354</v>
      </c>
      <c r="G66">
        <f t="shared" si="2"/>
        <v>14842974762.745125</v>
      </c>
      <c r="H66">
        <f t="shared" si="3"/>
        <v>15620488.251894468</v>
      </c>
      <c r="I66">
        <v>67000000</v>
      </c>
      <c r="J66">
        <v>1</v>
      </c>
      <c r="K66">
        <f t="shared" si="0"/>
        <v>157647058.82352939</v>
      </c>
      <c r="L66">
        <f t="shared" si="4"/>
        <v>70509.633655361118</v>
      </c>
      <c r="M66">
        <f t="shared" si="5"/>
        <v>70509.633655361118</v>
      </c>
      <c r="O66">
        <v>20000000000</v>
      </c>
      <c r="P66" s="2">
        <f t="shared" si="6"/>
        <v>0.74214873813725624</v>
      </c>
      <c r="Q66" s="2">
        <f t="shared" si="7"/>
        <v>7.8102441259472342E-4</v>
      </c>
      <c r="R66" s="2">
        <f t="shared" si="1"/>
        <v>1.0523825918710614E-3</v>
      </c>
    </row>
    <row r="67" spans="6:18" x14ac:dyDescent="0.15">
      <c r="F67" s="1">
        <v>43355</v>
      </c>
      <c r="G67">
        <f t="shared" si="2"/>
        <v>15000621821.568655</v>
      </c>
      <c r="H67">
        <f t="shared" si="3"/>
        <v>15690997.88554983</v>
      </c>
      <c r="I67">
        <v>67000000</v>
      </c>
      <c r="J67">
        <v>1</v>
      </c>
      <c r="K67">
        <f t="shared" si="0"/>
        <v>157647058.82352939</v>
      </c>
      <c r="L67">
        <f t="shared" si="4"/>
        <v>70083.551924509607</v>
      </c>
      <c r="M67">
        <f t="shared" si="5"/>
        <v>70083.551924509607</v>
      </c>
      <c r="O67">
        <v>20000000000</v>
      </c>
      <c r="P67" s="2">
        <f t="shared" si="6"/>
        <v>0.7500310910784328</v>
      </c>
      <c r="Q67" s="2">
        <f t="shared" si="7"/>
        <v>7.8454989427749152E-4</v>
      </c>
      <c r="R67" s="2">
        <f t="shared" si="1"/>
        <v>1.046023163052382E-3</v>
      </c>
    </row>
    <row r="68" spans="6:18" x14ac:dyDescent="0.15">
      <c r="F68" s="1">
        <v>43356</v>
      </c>
      <c r="G68">
        <f t="shared" si="2"/>
        <v>15158268880.392185</v>
      </c>
      <c r="H68">
        <f t="shared" si="3"/>
        <v>15761081.43747434</v>
      </c>
      <c r="I68">
        <v>67000000</v>
      </c>
      <c r="J68">
        <v>1</v>
      </c>
      <c r="K68">
        <f t="shared" si="0"/>
        <v>157647058.82352939</v>
      </c>
      <c r="L68">
        <f t="shared" si="4"/>
        <v>69664.449459446419</v>
      </c>
      <c r="M68">
        <f t="shared" si="5"/>
        <v>69664.449459446419</v>
      </c>
      <c r="O68">
        <v>20000000000</v>
      </c>
      <c r="P68" s="2">
        <f t="shared" si="6"/>
        <v>0.75791344401960925</v>
      </c>
      <c r="Q68" s="2">
        <f t="shared" si="7"/>
        <v>7.8805407187371699E-4</v>
      </c>
      <c r="R68" s="2">
        <f t="shared" si="1"/>
        <v>1.0397679023797972E-3</v>
      </c>
    </row>
    <row r="69" spans="6:18" x14ac:dyDescent="0.15">
      <c r="F69" s="1">
        <v>43357</v>
      </c>
      <c r="G69">
        <f t="shared" si="2"/>
        <v>15315915939.215715</v>
      </c>
      <c r="H69">
        <f t="shared" si="3"/>
        <v>15830745.886933787</v>
      </c>
      <c r="I69">
        <v>67000000</v>
      </c>
      <c r="J69">
        <v>1</v>
      </c>
      <c r="K69">
        <f t="shared" si="0"/>
        <v>157647058.82352939</v>
      </c>
      <c r="L69">
        <f t="shared" si="4"/>
        <v>69252.141278001625</v>
      </c>
      <c r="M69">
        <f t="shared" si="5"/>
        <v>69252.141278001625</v>
      </c>
      <c r="O69">
        <v>20000000000</v>
      </c>
      <c r="P69" s="2">
        <f t="shared" si="6"/>
        <v>0.76579579696078581</v>
      </c>
      <c r="Q69" s="2">
        <f t="shared" si="7"/>
        <v>7.9153729434668931E-4</v>
      </c>
      <c r="R69" s="2">
        <f t="shared" si="1"/>
        <v>1.0336140489253973E-3</v>
      </c>
    </row>
    <row r="70" spans="6:18" x14ac:dyDescent="0.15">
      <c r="F70" s="1">
        <v>43358</v>
      </c>
      <c r="G70">
        <f t="shared" si="2"/>
        <v>15473562998.039246</v>
      </c>
      <c r="H70">
        <f t="shared" si="3"/>
        <v>15899998.028211789</v>
      </c>
      <c r="I70">
        <v>67000000</v>
      </c>
      <c r="J70">
        <v>1</v>
      </c>
      <c r="K70">
        <f t="shared" ref="K70:K133" si="8">I70/0.51*1.2/J70</f>
        <v>157647058.82352939</v>
      </c>
      <c r="L70">
        <f t="shared" si="4"/>
        <v>68846.449135546922</v>
      </c>
      <c r="M70">
        <f t="shared" si="5"/>
        <v>68846.449135546922</v>
      </c>
      <c r="O70">
        <v>20000000000</v>
      </c>
      <c r="P70" s="2">
        <f t="shared" si="6"/>
        <v>0.77367814990196226</v>
      </c>
      <c r="Q70" s="2">
        <f t="shared" si="7"/>
        <v>7.9499990141058941E-4</v>
      </c>
      <c r="R70" s="2">
        <f t="shared" ref="R70:R83" si="9">H70/G70</f>
        <v>1.0275589423215958E-3</v>
      </c>
    </row>
    <row r="71" spans="6:18" x14ac:dyDescent="0.15">
      <c r="F71" s="1">
        <v>43359</v>
      </c>
      <c r="G71">
        <f t="shared" ref="G71:G83" si="10">G70+K70</f>
        <v>15631210056.862776</v>
      </c>
      <c r="H71">
        <f t="shared" ref="H71:H83" si="11">H70+M70</f>
        <v>15968844.477347337</v>
      </c>
      <c r="I71">
        <v>67000000</v>
      </c>
      <c r="J71">
        <v>1</v>
      </c>
      <c r="K71">
        <f t="shared" si="8"/>
        <v>157647058.82352939</v>
      </c>
      <c r="L71">
        <f t="shared" ref="L71:L83" si="12">I71*H71/G71</f>
        <v>68447.201214120578</v>
      </c>
      <c r="M71">
        <f t="shared" ref="M71:M83" si="13">L71/J71</f>
        <v>68447.201214120578</v>
      </c>
      <c r="O71">
        <v>20000000000</v>
      </c>
      <c r="P71" s="2">
        <f t="shared" ref="P71:P83" si="14">G71/O71</f>
        <v>0.78156050284313883</v>
      </c>
      <c r="Q71" s="2">
        <f t="shared" ref="Q71:Q83" si="15">H71/O71</f>
        <v>7.9844222386736682E-4</v>
      </c>
      <c r="R71" s="2">
        <f t="shared" si="9"/>
        <v>1.0216000181212026E-3</v>
      </c>
    </row>
    <row r="72" spans="6:18" x14ac:dyDescent="0.15">
      <c r="F72" s="1">
        <v>43360</v>
      </c>
      <c r="G72">
        <f t="shared" si="10"/>
        <v>15788857115.686306</v>
      </c>
      <c r="H72">
        <f t="shared" si="11"/>
        <v>16037291.678561457</v>
      </c>
      <c r="I72">
        <v>67000000</v>
      </c>
      <c r="J72">
        <v>1</v>
      </c>
      <c r="K72">
        <f t="shared" si="8"/>
        <v>157647058.82352939</v>
      </c>
      <c r="L72">
        <f t="shared" si="12"/>
        <v>68054.231828857213</v>
      </c>
      <c r="M72">
        <f t="shared" si="13"/>
        <v>68054.231828857213</v>
      </c>
      <c r="O72">
        <v>20000000000</v>
      </c>
      <c r="P72" s="2">
        <f t="shared" si="14"/>
        <v>0.78944285578431528</v>
      </c>
      <c r="Q72" s="2">
        <f t="shared" si="15"/>
        <v>8.0186458392807278E-4</v>
      </c>
      <c r="R72" s="2">
        <f t="shared" si="9"/>
        <v>1.0157348034157791E-3</v>
      </c>
    </row>
    <row r="73" spans="6:18" x14ac:dyDescent="0.15">
      <c r="F73" s="1">
        <v>43361</v>
      </c>
      <c r="G73">
        <f t="shared" si="10"/>
        <v>15946504174.509836</v>
      </c>
      <c r="H73">
        <f t="shared" si="11"/>
        <v>16105345.910390314</v>
      </c>
      <c r="I73">
        <v>67000000</v>
      </c>
      <c r="J73">
        <v>1</v>
      </c>
      <c r="K73">
        <f t="shared" si="8"/>
        <v>157647058.82352939</v>
      </c>
      <c r="L73">
        <f t="shared" si="12"/>
        <v>67667.381150597488</v>
      </c>
      <c r="M73">
        <f t="shared" si="13"/>
        <v>67667.381150597488</v>
      </c>
      <c r="O73">
        <v>20000000000</v>
      </c>
      <c r="P73" s="2">
        <f t="shared" si="14"/>
        <v>0.79732520872549184</v>
      </c>
      <c r="Q73" s="2">
        <f t="shared" si="15"/>
        <v>8.0526729551951568E-4</v>
      </c>
      <c r="R73" s="2">
        <f t="shared" si="9"/>
        <v>1.0099609126954848E-3</v>
      </c>
    </row>
    <row r="74" spans="6:18" x14ac:dyDescent="0.15">
      <c r="F74" s="1">
        <v>43362</v>
      </c>
      <c r="G74">
        <f t="shared" si="10"/>
        <v>16104151233.333366</v>
      </c>
      <c r="H74">
        <f t="shared" si="11"/>
        <v>16173013.291540911</v>
      </c>
      <c r="I74">
        <v>67000000</v>
      </c>
      <c r="J74">
        <v>1</v>
      </c>
      <c r="K74">
        <f t="shared" si="8"/>
        <v>157647058.82352939</v>
      </c>
      <c r="L74">
        <f t="shared" si="12"/>
        <v>67286.494943636382</v>
      </c>
      <c r="M74">
        <f t="shared" si="13"/>
        <v>67286.494943636382</v>
      </c>
      <c r="O74">
        <v>20000000000</v>
      </c>
      <c r="P74" s="2">
        <f t="shared" si="14"/>
        <v>0.80520756166666829</v>
      </c>
      <c r="Q74" s="2">
        <f t="shared" si="15"/>
        <v>8.0865066457704558E-4</v>
      </c>
      <c r="R74" s="2">
        <f t="shared" si="9"/>
        <v>1.0042760439348713E-3</v>
      </c>
    </row>
    <row r="75" spans="6:18" x14ac:dyDescent="0.15">
      <c r="F75" s="1">
        <v>43363</v>
      </c>
      <c r="G75">
        <f t="shared" si="10"/>
        <v>16261798292.156897</v>
      </c>
      <c r="H75">
        <f t="shared" si="11"/>
        <v>16240299.786484547</v>
      </c>
      <c r="I75">
        <v>67000000</v>
      </c>
      <c r="J75">
        <v>1</v>
      </c>
      <c r="K75">
        <f t="shared" si="8"/>
        <v>157647058.82352939</v>
      </c>
      <c r="L75">
        <f t="shared" si="12"/>
        <v>66911.424317644982</v>
      </c>
      <c r="M75">
        <f t="shared" si="13"/>
        <v>66911.424317644982</v>
      </c>
      <c r="O75">
        <v>20000000000</v>
      </c>
      <c r="P75" s="2">
        <f t="shared" si="14"/>
        <v>0.81308991460784485</v>
      </c>
      <c r="Q75" s="2">
        <f t="shared" si="15"/>
        <v>8.1201498932422737E-4</v>
      </c>
      <c r="R75" s="2">
        <f t="shared" si="9"/>
        <v>9.9867797489022357E-4</v>
      </c>
    </row>
    <row r="76" spans="6:18" x14ac:dyDescent="0.15">
      <c r="F76" s="1">
        <v>43364</v>
      </c>
      <c r="G76">
        <f t="shared" si="10"/>
        <v>16419445350.980427</v>
      </c>
      <c r="H76">
        <f t="shared" si="11"/>
        <v>16307211.210802192</v>
      </c>
      <c r="I76">
        <v>67000000</v>
      </c>
      <c r="J76">
        <v>1</v>
      </c>
      <c r="K76">
        <f t="shared" si="8"/>
        <v>157647058.82352939</v>
      </c>
      <c r="L76">
        <f t="shared" si="12"/>
        <v>66542.025492871311</v>
      </c>
      <c r="M76">
        <f t="shared" si="13"/>
        <v>66542.025492871311</v>
      </c>
      <c r="O76">
        <v>20000000000</v>
      </c>
      <c r="P76" s="2">
        <f t="shared" si="14"/>
        <v>0.82097226754902131</v>
      </c>
      <c r="Q76" s="2">
        <f t="shared" si="15"/>
        <v>8.1536056054010955E-4</v>
      </c>
      <c r="R76" s="2">
        <f t="shared" si="9"/>
        <v>9.9316455959509416E-4</v>
      </c>
    </row>
    <row r="77" spans="6:18" x14ac:dyDescent="0.15">
      <c r="F77" s="1">
        <v>43365</v>
      </c>
      <c r="G77">
        <f t="shared" si="10"/>
        <v>16577092409.803957</v>
      </c>
      <c r="H77">
        <f t="shared" si="11"/>
        <v>16373753.236295063</v>
      </c>
      <c r="I77">
        <v>67000000</v>
      </c>
      <c r="J77">
        <v>1</v>
      </c>
      <c r="K77">
        <f t="shared" si="8"/>
        <v>157647058.82352939</v>
      </c>
      <c r="L77">
        <f t="shared" si="12"/>
        <v>66178.159577789498</v>
      </c>
      <c r="M77">
        <f t="shared" si="13"/>
        <v>66178.159577789498</v>
      </c>
      <c r="O77">
        <v>20000000000</v>
      </c>
      <c r="P77" s="2">
        <f t="shared" si="14"/>
        <v>0.82885462049019787</v>
      </c>
      <c r="Q77" s="2">
        <f t="shared" si="15"/>
        <v>8.1868766181475319E-4</v>
      </c>
      <c r="R77" s="2">
        <f t="shared" si="9"/>
        <v>9.8773372504163412E-4</v>
      </c>
    </row>
    <row r="78" spans="6:18" x14ac:dyDescent="0.15">
      <c r="F78" s="1">
        <v>43366</v>
      </c>
      <c r="G78">
        <f t="shared" si="10"/>
        <v>16734739468.627487</v>
      </c>
      <c r="H78">
        <f t="shared" si="11"/>
        <v>16439931.395872852</v>
      </c>
      <c r="I78">
        <v>67000000</v>
      </c>
      <c r="J78">
        <v>1</v>
      </c>
      <c r="K78">
        <f t="shared" si="8"/>
        <v>157647058.82352939</v>
      </c>
      <c r="L78">
        <f t="shared" si="12"/>
        <v>65819.692358426633</v>
      </c>
      <c r="M78">
        <f t="shared" si="13"/>
        <v>65819.692358426633</v>
      </c>
      <c r="O78">
        <v>20000000000</v>
      </c>
      <c r="P78" s="2">
        <f t="shared" si="14"/>
        <v>0.83673697343137432</v>
      </c>
      <c r="Q78" s="2">
        <f t="shared" si="15"/>
        <v>8.2199656979364258E-4</v>
      </c>
      <c r="R78" s="2">
        <f t="shared" si="9"/>
        <v>9.8238346803621837E-4</v>
      </c>
    </row>
    <row r="79" spans="6:18" x14ac:dyDescent="0.15">
      <c r="F79" s="1">
        <v>43367</v>
      </c>
      <c r="G79">
        <f t="shared" si="10"/>
        <v>16892386527.451017</v>
      </c>
      <c r="H79">
        <f t="shared" si="11"/>
        <v>16505751.088231279</v>
      </c>
      <c r="I79">
        <v>67000000</v>
      </c>
      <c r="J79">
        <v>1</v>
      </c>
      <c r="K79">
        <f t="shared" si="8"/>
        <v>157647058.82352939</v>
      </c>
      <c r="L79">
        <f t="shared" si="12"/>
        <v>65466.494098650524</v>
      </c>
      <c r="M79">
        <f t="shared" si="13"/>
        <v>65466.494098650524</v>
      </c>
      <c r="O79">
        <v>20000000000</v>
      </c>
      <c r="P79" s="2">
        <f t="shared" si="14"/>
        <v>0.84461932637255088</v>
      </c>
      <c r="Q79" s="2">
        <f t="shared" si="15"/>
        <v>8.2528755441156393E-4</v>
      </c>
      <c r="R79" s="2">
        <f t="shared" si="9"/>
        <v>9.7711185221866447E-4</v>
      </c>
    </row>
    <row r="80" spans="6:18" x14ac:dyDescent="0.15">
      <c r="F80" s="1">
        <v>43368</v>
      </c>
      <c r="G80">
        <f t="shared" si="10"/>
        <v>17050033586.274548</v>
      </c>
      <c r="H80">
        <f t="shared" si="11"/>
        <v>16571217.582329929</v>
      </c>
      <c r="I80">
        <v>67000000</v>
      </c>
      <c r="J80">
        <v>1</v>
      </c>
      <c r="K80">
        <f t="shared" si="8"/>
        <v>157647058.82352939</v>
      </c>
      <c r="L80">
        <f t="shared" si="12"/>
        <v>65118.439350752087</v>
      </c>
      <c r="M80">
        <f t="shared" si="13"/>
        <v>65118.439350752087</v>
      </c>
      <c r="O80">
        <v>20000000000</v>
      </c>
      <c r="P80" s="2">
        <f t="shared" si="14"/>
        <v>0.85250167931372733</v>
      </c>
      <c r="Q80" s="2">
        <f t="shared" si="15"/>
        <v>8.2856087911649639E-4</v>
      </c>
      <c r="R80" s="2">
        <f t="shared" si="9"/>
        <v>9.7191700523510574E-4</v>
      </c>
    </row>
    <row r="81" spans="6:18" x14ac:dyDescent="0.15">
      <c r="F81" s="1">
        <v>43369</v>
      </c>
      <c r="G81">
        <f t="shared" si="10"/>
        <v>17207680645.098076</v>
      </c>
      <c r="H81">
        <f t="shared" si="11"/>
        <v>16636336.021680681</v>
      </c>
      <c r="I81">
        <v>67000000</v>
      </c>
      <c r="J81">
        <v>1</v>
      </c>
      <c r="K81">
        <f t="shared" si="8"/>
        <v>157647058.82352939</v>
      </c>
      <c r="L81">
        <f t="shared" si="12"/>
        <v>64775.406775702206</v>
      </c>
      <c r="M81">
        <f t="shared" si="13"/>
        <v>64775.406775702206</v>
      </c>
      <c r="O81">
        <v>20000000000</v>
      </c>
      <c r="P81" s="2">
        <f t="shared" si="14"/>
        <v>0.86038403225490379</v>
      </c>
      <c r="Q81" s="2">
        <f t="shared" si="15"/>
        <v>8.3181680108403405E-4</v>
      </c>
      <c r="R81" s="2">
        <f t="shared" si="9"/>
        <v>9.667971160552568E-4</v>
      </c>
    </row>
    <row r="82" spans="6:18" x14ac:dyDescent="0.15">
      <c r="F82" s="1">
        <v>43370</v>
      </c>
      <c r="G82">
        <f t="shared" si="10"/>
        <v>17365327703.921604</v>
      </c>
      <c r="H82">
        <f t="shared" si="11"/>
        <v>16701111.428456383</v>
      </c>
      <c r="I82">
        <v>67000000</v>
      </c>
      <c r="J82">
        <v>1</v>
      </c>
      <c r="K82">
        <f t="shared" si="8"/>
        <v>157647058.82352939</v>
      </c>
      <c r="L82">
        <f t="shared" si="12"/>
        <v>64437.278972505665</v>
      </c>
      <c r="M82">
        <f t="shared" si="13"/>
        <v>64437.278972505665</v>
      </c>
      <c r="O82">
        <v>20000000000</v>
      </c>
      <c r="P82" s="2">
        <f t="shared" si="14"/>
        <v>0.86826638519608024</v>
      </c>
      <c r="Q82" s="2">
        <f t="shared" si="15"/>
        <v>8.3505557142281913E-4</v>
      </c>
      <c r="R82" s="2">
        <f t="shared" si="9"/>
        <v>9.6175043242545768E-4</v>
      </c>
    </row>
    <row r="83" spans="6:18" x14ac:dyDescent="0.15">
      <c r="F83" s="1">
        <v>43371</v>
      </c>
      <c r="G83">
        <f t="shared" si="10"/>
        <v>17522974762.745132</v>
      </c>
      <c r="H83">
        <f t="shared" si="11"/>
        <v>16765548.707428889</v>
      </c>
      <c r="I83">
        <v>67000000</v>
      </c>
      <c r="J83">
        <v>1</v>
      </c>
      <c r="K83">
        <f t="shared" si="8"/>
        <v>157647058.82352939</v>
      </c>
      <c r="L83">
        <f t="shared" si="12"/>
        <v>64103.942316114015</v>
      </c>
      <c r="M83">
        <f t="shared" si="13"/>
        <v>64103.942316114015</v>
      </c>
      <c r="O83">
        <v>20000000000</v>
      </c>
      <c r="P83" s="2">
        <f t="shared" si="14"/>
        <v>0.87614873813725658</v>
      </c>
      <c r="Q83" s="2">
        <f t="shared" si="15"/>
        <v>8.3827743537144442E-4</v>
      </c>
      <c r="R83" s="2">
        <f t="shared" si="9"/>
        <v>9.5677525844946288E-4</v>
      </c>
    </row>
    <row r="84" spans="6:18" x14ac:dyDescent="0.15">
      <c r="F84" s="1">
        <v>43372</v>
      </c>
      <c r="G84">
        <f t="shared" ref="G84:G147" si="16">G83+K83</f>
        <v>17680621821.568661</v>
      </c>
      <c r="H84">
        <f t="shared" ref="H84:H147" si="17">H83+M83</f>
        <v>16829652.649745002</v>
      </c>
      <c r="I84">
        <v>67000000</v>
      </c>
      <c r="J84">
        <v>1</v>
      </c>
      <c r="K84">
        <f t="shared" si="8"/>
        <v>157647058.82352939</v>
      </c>
      <c r="L84">
        <f t="shared" ref="L84:L147" si="18">I84*H84/G84</f>
        <v>63775.286803395553</v>
      </c>
      <c r="M84">
        <f t="shared" ref="M84:M147" si="19">L84/J84</f>
        <v>63775.286803395553</v>
      </c>
      <c r="O84">
        <v>20000000000</v>
      </c>
      <c r="P84" s="2">
        <f t="shared" ref="P84:P147" si="20">G84/O84</f>
        <v>0.88403109107843303</v>
      </c>
      <c r="Q84" s="2">
        <f t="shared" ref="Q84:Q147" si="21">H84/O84</f>
        <v>8.4148263248725013E-4</v>
      </c>
      <c r="R84" s="2">
        <f t="shared" ref="R84:R147" si="22">H84/G84</f>
        <v>9.5186995228948581E-4</v>
      </c>
    </row>
    <row r="85" spans="6:18" x14ac:dyDescent="0.15">
      <c r="F85" s="1">
        <v>43373</v>
      </c>
      <c r="G85">
        <f t="shared" si="16"/>
        <v>17838268880.392189</v>
      </c>
      <c r="H85">
        <f t="shared" si="17"/>
        <v>16893427.936548397</v>
      </c>
      <c r="I85">
        <v>67000000</v>
      </c>
      <c r="J85">
        <v>1</v>
      </c>
      <c r="K85">
        <f t="shared" si="8"/>
        <v>157647058.82352939</v>
      </c>
      <c r="L85">
        <f t="shared" si="18"/>
        <v>63451.205906694326</v>
      </c>
      <c r="M85">
        <f t="shared" si="19"/>
        <v>63451.205906694326</v>
      </c>
      <c r="O85">
        <v>20000000000</v>
      </c>
      <c r="P85" s="2">
        <f t="shared" si="20"/>
        <v>0.89191344401960948</v>
      </c>
      <c r="Q85" s="2">
        <f t="shared" si="21"/>
        <v>8.4467139682741985E-4</v>
      </c>
      <c r="R85" s="2">
        <f t="shared" si="22"/>
        <v>9.4703292398051243E-4</v>
      </c>
    </row>
    <row r="86" spans="6:18" x14ac:dyDescent="0.15">
      <c r="F86" s="1">
        <v>43374</v>
      </c>
      <c r="G86">
        <f t="shared" si="16"/>
        <v>17995915939.215717</v>
      </c>
      <c r="H86">
        <f t="shared" si="17"/>
        <v>16956879.14245509</v>
      </c>
      <c r="I86">
        <v>67000000</v>
      </c>
      <c r="J86">
        <v>1</v>
      </c>
      <c r="K86">
        <f t="shared" si="8"/>
        <v>157647058.82352939</v>
      </c>
      <c r="L86">
        <f t="shared" si="18"/>
        <v>63131.596434541025</v>
      </c>
      <c r="M86">
        <f t="shared" si="19"/>
        <v>63131.596434541025</v>
      </c>
      <c r="O86">
        <v>20000000000</v>
      </c>
      <c r="P86" s="2">
        <f t="shared" si="20"/>
        <v>0.89979579696078582</v>
      </c>
      <c r="Q86" s="2">
        <f t="shared" si="21"/>
        <v>8.4784395712275446E-4</v>
      </c>
      <c r="R86" s="2">
        <f t="shared" si="22"/>
        <v>9.4226263335135858E-4</v>
      </c>
    </row>
    <row r="87" spans="6:18" x14ac:dyDescent="0.15">
      <c r="F87" s="1">
        <v>43375</v>
      </c>
      <c r="G87">
        <f t="shared" si="16"/>
        <v>18153562998.039246</v>
      </c>
      <c r="H87">
        <f t="shared" si="17"/>
        <v>17020010.738889631</v>
      </c>
      <c r="I87">
        <v>67000000</v>
      </c>
      <c r="J87">
        <v>1</v>
      </c>
      <c r="K87">
        <f t="shared" si="8"/>
        <v>157647058.82352939</v>
      </c>
      <c r="L87">
        <f t="shared" si="18"/>
        <v>62816.358399107252</v>
      </c>
      <c r="M87">
        <f t="shared" si="19"/>
        <v>62816.358399107252</v>
      </c>
      <c r="O87">
        <v>20000000000</v>
      </c>
      <c r="P87" s="2">
        <f t="shared" si="20"/>
        <v>0.90767814990196227</v>
      </c>
      <c r="Q87" s="2">
        <f t="shared" si="21"/>
        <v>8.5100053694448158E-4</v>
      </c>
      <c r="R87" s="2">
        <f t="shared" si="22"/>
        <v>9.37557588046377E-4</v>
      </c>
    </row>
    <row r="88" spans="6:18" x14ac:dyDescent="0.15">
      <c r="F88" s="1">
        <v>43376</v>
      </c>
      <c r="G88">
        <f t="shared" si="16"/>
        <v>18311210056.862774</v>
      </c>
      <c r="H88">
        <f t="shared" si="17"/>
        <v>17082827.097288739</v>
      </c>
      <c r="I88">
        <v>67000000</v>
      </c>
      <c r="J88">
        <v>1</v>
      </c>
      <c r="K88">
        <f t="shared" si="8"/>
        <v>157647058.82352939</v>
      </c>
      <c r="L88">
        <f t="shared" si="18"/>
        <v>62505.394890021758</v>
      </c>
      <c r="M88">
        <f t="shared" si="19"/>
        <v>62505.394890021758</v>
      </c>
      <c r="O88">
        <v>20000000000</v>
      </c>
      <c r="P88" s="2">
        <f t="shared" si="20"/>
        <v>0.91556050284313872</v>
      </c>
      <c r="Q88" s="2">
        <f t="shared" si="21"/>
        <v>8.5414135486443698E-4</v>
      </c>
      <c r="R88" s="2">
        <f t="shared" si="22"/>
        <v>9.3291634164211585E-4</v>
      </c>
    </row>
    <row r="89" spans="6:18" x14ac:dyDescent="0.15">
      <c r="F89" s="1">
        <v>43377</v>
      </c>
      <c r="G89">
        <f t="shared" si="16"/>
        <v>18468857115.686302</v>
      </c>
      <c r="H89">
        <f t="shared" si="17"/>
        <v>17145332.49217876</v>
      </c>
      <c r="I89">
        <v>67000000</v>
      </c>
      <c r="J89">
        <v>1</v>
      </c>
      <c r="K89">
        <f t="shared" si="8"/>
        <v>157647058.82352939</v>
      </c>
      <c r="L89">
        <f t="shared" si="18"/>
        <v>62198.611954191292</v>
      </c>
      <c r="M89">
        <f t="shared" si="19"/>
        <v>62198.611954191292</v>
      </c>
      <c r="O89">
        <v>20000000000</v>
      </c>
      <c r="P89" s="2">
        <f t="shared" si="20"/>
        <v>0.92344285578431506</v>
      </c>
      <c r="Q89" s="2">
        <f t="shared" si="21"/>
        <v>8.57266624608938E-4</v>
      </c>
      <c r="R89" s="2">
        <f t="shared" si="22"/>
        <v>9.2833749185360136E-4</v>
      </c>
    </row>
    <row r="90" spans="6:18" x14ac:dyDescent="0.15">
      <c r="F90" s="1">
        <v>43378</v>
      </c>
      <c r="G90">
        <f t="shared" si="16"/>
        <v>18626504174.50983</v>
      </c>
      <c r="H90">
        <f t="shared" si="17"/>
        <v>17207531.10413295</v>
      </c>
      <c r="I90">
        <v>67000000</v>
      </c>
      <c r="J90">
        <v>1</v>
      </c>
      <c r="K90">
        <f t="shared" si="8"/>
        <v>157647058.82352939</v>
      </c>
      <c r="L90">
        <f t="shared" si="18"/>
        <v>61895.918481292116</v>
      </c>
      <c r="M90">
        <f t="shared" si="19"/>
        <v>61895.918481292116</v>
      </c>
      <c r="O90">
        <v>20000000000</v>
      </c>
      <c r="P90" s="2">
        <f t="shared" si="20"/>
        <v>0.93132520872549152</v>
      </c>
      <c r="Q90" s="2">
        <f t="shared" si="21"/>
        <v>8.6037655520664752E-4</v>
      </c>
      <c r="R90" s="2">
        <f t="shared" si="22"/>
        <v>9.2381967882525543E-4</v>
      </c>
    </row>
    <row r="91" spans="6:18" x14ac:dyDescent="0.15">
      <c r="F91" s="1">
        <v>43379</v>
      </c>
      <c r="G91">
        <f t="shared" si="16"/>
        <v>18784151233.333359</v>
      </c>
      <c r="H91">
        <f t="shared" si="17"/>
        <v>17269427.022614241</v>
      </c>
      <c r="I91">
        <v>67000000</v>
      </c>
      <c r="J91">
        <v>1</v>
      </c>
      <c r="K91">
        <f t="shared" si="8"/>
        <v>157647058.82352939</v>
      </c>
      <c r="L91">
        <f t="shared" si="18"/>
        <v>61597.226094619145</v>
      </c>
      <c r="M91">
        <f t="shared" si="19"/>
        <v>61597.226094619145</v>
      </c>
      <c r="O91">
        <v>20000000000</v>
      </c>
      <c r="P91" s="2">
        <f t="shared" si="20"/>
        <v>0.93920756166666797</v>
      </c>
      <c r="Q91" s="2">
        <f t="shared" si="21"/>
        <v>8.6347135113071206E-4</v>
      </c>
      <c r="R91" s="2">
        <f t="shared" si="22"/>
        <v>9.1936158350177841E-4</v>
      </c>
    </row>
    <row r="92" spans="6:18" x14ac:dyDescent="0.15">
      <c r="F92" s="1">
        <v>43380</v>
      </c>
      <c r="G92">
        <f t="shared" si="16"/>
        <v>18941798292.156887</v>
      </c>
      <c r="H92">
        <f t="shared" si="17"/>
        <v>17331024.248708859</v>
      </c>
      <c r="I92">
        <v>67000000</v>
      </c>
      <c r="J92">
        <v>1</v>
      </c>
      <c r="K92">
        <f t="shared" si="8"/>
        <v>157647058.82352939</v>
      </c>
      <c r="L92">
        <f t="shared" si="18"/>
        <v>61302.449046999696</v>
      </c>
      <c r="M92">
        <f t="shared" si="19"/>
        <v>61302.449046999696</v>
      </c>
      <c r="O92">
        <v>20000000000</v>
      </c>
      <c r="P92" s="2">
        <f t="shared" si="20"/>
        <v>0.94708991460784431</v>
      </c>
      <c r="Q92" s="2">
        <f t="shared" si="21"/>
        <v>8.6655121243544295E-4</v>
      </c>
      <c r="R92" s="2">
        <f t="shared" si="22"/>
        <v>9.1496192607462242E-4</v>
      </c>
    </row>
    <row r="93" spans="6:18" x14ac:dyDescent="0.15">
      <c r="F93" s="1">
        <v>43381</v>
      </c>
      <c r="G93">
        <f t="shared" si="16"/>
        <v>19099445350.980415</v>
      </c>
      <c r="H93">
        <f t="shared" si="17"/>
        <v>17392326.697755858</v>
      </c>
      <c r="I93">
        <v>67000000</v>
      </c>
      <c r="J93">
        <v>1</v>
      </c>
      <c r="K93">
        <f t="shared" si="8"/>
        <v>157647058.82352939</v>
      </c>
      <c r="L93">
        <f t="shared" si="18"/>
        <v>61011.504121496691</v>
      </c>
      <c r="M93">
        <f t="shared" si="19"/>
        <v>61011.504121496691</v>
      </c>
      <c r="O93">
        <v>20000000000</v>
      </c>
      <c r="P93" s="2">
        <f t="shared" si="20"/>
        <v>0.95497226754902076</v>
      </c>
      <c r="Q93" s="2">
        <f t="shared" si="21"/>
        <v>8.6961633488779287E-4</v>
      </c>
      <c r="R93" s="2">
        <f t="shared" si="22"/>
        <v>9.1061946449995065E-4</v>
      </c>
    </row>
    <row r="94" spans="6:18" x14ac:dyDescent="0.15">
      <c r="F94" s="1">
        <v>43382</v>
      </c>
      <c r="G94">
        <f t="shared" si="16"/>
        <v>19257092409.803944</v>
      </c>
      <c r="H94">
        <f t="shared" si="17"/>
        <v>17453338.201877356</v>
      </c>
      <c r="I94">
        <v>67000000</v>
      </c>
      <c r="J94">
        <v>1</v>
      </c>
      <c r="K94">
        <f t="shared" si="8"/>
        <v>157647058.82352939</v>
      </c>
      <c r="L94">
        <f t="shared" si="18"/>
        <v>60724.31053664389</v>
      </c>
      <c r="M94">
        <f t="shared" si="19"/>
        <v>60724.31053664389</v>
      </c>
      <c r="O94">
        <v>20000000000</v>
      </c>
      <c r="P94" s="2">
        <f t="shared" si="20"/>
        <v>0.96285462049019721</v>
      </c>
      <c r="Q94" s="2">
        <f t="shared" si="21"/>
        <v>8.726669100938678E-4</v>
      </c>
      <c r="R94" s="2">
        <f t="shared" si="22"/>
        <v>9.0633299308423728E-4</v>
      </c>
    </row>
    <row r="95" spans="6:18" x14ac:dyDescent="0.15">
      <c r="F95" s="1">
        <v>43383</v>
      </c>
      <c r="G95">
        <f t="shared" si="16"/>
        <v>19414739468.627472</v>
      </c>
      <c r="H95">
        <f t="shared" si="17"/>
        <v>17514062.512414001</v>
      </c>
      <c r="I95">
        <v>67000000</v>
      </c>
      <c r="J95">
        <v>1</v>
      </c>
      <c r="K95">
        <f t="shared" si="8"/>
        <v>157647058.82352939</v>
      </c>
      <c r="L95">
        <f t="shared" si="18"/>
        <v>60440.789855970943</v>
      </c>
      <c r="M95">
        <f t="shared" si="19"/>
        <v>60440.789855970943</v>
      </c>
      <c r="O95">
        <v>20000000000</v>
      </c>
      <c r="P95" s="2">
        <f t="shared" si="20"/>
        <v>0.97073697343137355</v>
      </c>
      <c r="Q95" s="2">
        <f t="shared" si="21"/>
        <v>8.7570312562070007E-4</v>
      </c>
      <c r="R95" s="2">
        <f t="shared" si="22"/>
        <v>9.0210134113389467E-4</v>
      </c>
    </row>
    <row r="96" spans="6:18" x14ac:dyDescent="0.15">
      <c r="F96" s="1">
        <v>43384</v>
      </c>
      <c r="G96">
        <f t="shared" si="16"/>
        <v>19572386527.451</v>
      </c>
      <c r="H96">
        <f t="shared" si="17"/>
        <v>17574503.302269973</v>
      </c>
      <c r="I96">
        <v>67000000</v>
      </c>
      <c r="J96">
        <v>1</v>
      </c>
      <c r="K96">
        <f t="shared" si="8"/>
        <v>157647058.82352939</v>
      </c>
      <c r="L96">
        <f t="shared" si="18"/>
        <v>60160.865901591118</v>
      </c>
      <c r="M96">
        <f t="shared" si="19"/>
        <v>60160.865901591118</v>
      </c>
      <c r="O96">
        <v>20000000000</v>
      </c>
      <c r="P96" s="2">
        <f t="shared" si="20"/>
        <v>0.97861932637255</v>
      </c>
      <c r="Q96" s="2">
        <f t="shared" si="21"/>
        <v>8.7872516511349863E-4</v>
      </c>
      <c r="R96" s="2">
        <f t="shared" si="22"/>
        <v>8.9792337166553896E-4</v>
      </c>
    </row>
    <row r="97" spans="6:18" x14ac:dyDescent="0.15">
      <c r="F97" s="1">
        <v>43385</v>
      </c>
      <c r="G97">
        <f t="shared" si="16"/>
        <v>19730033586.274529</v>
      </c>
      <c r="H97">
        <f t="shared" si="17"/>
        <v>17634664.168171562</v>
      </c>
      <c r="I97">
        <v>67000000</v>
      </c>
      <c r="J97">
        <v>1</v>
      </c>
      <c r="K97">
        <f t="shared" si="8"/>
        <v>157647058.82352939</v>
      </c>
      <c r="L97">
        <f t="shared" si="18"/>
        <v>59884.464671638336</v>
      </c>
      <c r="M97">
        <f t="shared" si="19"/>
        <v>59884.464671638336</v>
      </c>
      <c r="O97">
        <v>20000000000</v>
      </c>
      <c r="P97" s="2">
        <f t="shared" si="20"/>
        <v>0.98650167931372645</v>
      </c>
      <c r="Q97" s="2">
        <f t="shared" si="21"/>
        <v>8.8173320840857815E-4</v>
      </c>
      <c r="R97" s="2">
        <f t="shared" si="22"/>
        <v>8.9379798017370641E-4</v>
      </c>
    </row>
    <row r="98" spans="6:18" x14ac:dyDescent="0.15">
      <c r="F98" s="1">
        <v>43386</v>
      </c>
      <c r="G98">
        <f t="shared" si="16"/>
        <v>19887680645.098057</v>
      </c>
      <c r="H98">
        <f t="shared" si="17"/>
        <v>17694548.6328432</v>
      </c>
      <c r="I98">
        <v>67000000</v>
      </c>
      <c r="J98">
        <v>1</v>
      </c>
      <c r="K98">
        <f t="shared" si="8"/>
        <v>157647058.82352939</v>
      </c>
      <c r="L98">
        <f t="shared" si="18"/>
        <v>59611.514261352881</v>
      </c>
      <c r="M98">
        <f t="shared" si="19"/>
        <v>59611.514261352881</v>
      </c>
      <c r="O98">
        <v>20000000000</v>
      </c>
      <c r="P98" s="2">
        <f t="shared" si="20"/>
        <v>0.99438403225490279</v>
      </c>
      <c r="Q98" s="2">
        <f t="shared" si="21"/>
        <v>8.8472743164216003E-4</v>
      </c>
      <c r="R98" s="2">
        <f t="shared" si="22"/>
        <v>8.8972409345302803E-4</v>
      </c>
    </row>
    <row r="99" spans="6:18" x14ac:dyDescent="0.15">
      <c r="F99" s="1">
        <v>43387</v>
      </c>
      <c r="G99">
        <f t="shared" si="16"/>
        <v>20045327703.921585</v>
      </c>
      <c r="H99">
        <f t="shared" si="17"/>
        <v>17754160.147104554</v>
      </c>
      <c r="I99">
        <v>67000000</v>
      </c>
      <c r="J99">
        <v>1</v>
      </c>
      <c r="K99">
        <f t="shared" si="8"/>
        <v>157647058.82352939</v>
      </c>
      <c r="L99">
        <f t="shared" si="18"/>
        <v>59341.944787627021</v>
      </c>
      <c r="M99">
        <f t="shared" si="19"/>
        <v>59341.944787627021</v>
      </c>
      <c r="O99">
        <v>20000000000</v>
      </c>
      <c r="P99" s="2">
        <f t="shared" si="20"/>
        <v>1.0022663851960794</v>
      </c>
      <c r="Q99" s="2">
        <f t="shared" si="21"/>
        <v>8.8770800735522772E-4</v>
      </c>
      <c r="R99" s="2">
        <f t="shared" si="22"/>
        <v>8.8570066847204519E-4</v>
      </c>
    </row>
    <row r="100" spans="6:18" x14ac:dyDescent="0.15">
      <c r="F100" s="1">
        <v>43388</v>
      </c>
      <c r="G100">
        <f t="shared" si="16"/>
        <v>20202974762.745113</v>
      </c>
      <c r="H100">
        <f t="shared" si="17"/>
        <v>17813502.091892179</v>
      </c>
      <c r="I100">
        <v>67000000</v>
      </c>
      <c r="J100">
        <v>1</v>
      </c>
      <c r="K100">
        <f t="shared" si="8"/>
        <v>157647058.82352939</v>
      </c>
      <c r="L100">
        <f t="shared" si="18"/>
        <v>59075.688316833126</v>
      </c>
      <c r="M100">
        <f t="shared" si="19"/>
        <v>59075.688316833126</v>
      </c>
      <c r="O100">
        <v>20000000000</v>
      </c>
      <c r="P100" s="2">
        <f t="shared" si="20"/>
        <v>1.0101487381372556</v>
      </c>
      <c r="Q100" s="2">
        <f t="shared" si="21"/>
        <v>8.9067510459460897E-4</v>
      </c>
      <c r="R100" s="2">
        <f t="shared" si="22"/>
        <v>8.8172669129601684E-4</v>
      </c>
    </row>
    <row r="101" spans="6:18" x14ac:dyDescent="0.15">
      <c r="F101" s="1">
        <v>43389</v>
      </c>
      <c r="G101">
        <f t="shared" si="16"/>
        <v>20360621821.568642</v>
      </c>
      <c r="H101">
        <f t="shared" si="17"/>
        <v>17872577.780209012</v>
      </c>
      <c r="I101">
        <v>67000000</v>
      </c>
      <c r="J101">
        <v>1</v>
      </c>
      <c r="K101">
        <f t="shared" si="8"/>
        <v>157647058.82352939</v>
      </c>
      <c r="L101">
        <f t="shared" si="18"/>
        <v>58812.67879576714</v>
      </c>
      <c r="M101">
        <f t="shared" si="19"/>
        <v>58812.67879576714</v>
      </c>
      <c r="O101">
        <v>20000000000</v>
      </c>
      <c r="P101" s="2">
        <f t="shared" si="20"/>
        <v>1.018031091078432</v>
      </c>
      <c r="Q101" s="2">
        <f t="shared" si="21"/>
        <v>8.9362888901045059E-4</v>
      </c>
      <c r="R101" s="2">
        <f t="shared" si="22"/>
        <v>8.7780117605622602E-4</v>
      </c>
    </row>
    <row r="102" spans="6:18" x14ac:dyDescent="0.15">
      <c r="F102" s="1">
        <v>43390</v>
      </c>
      <c r="G102">
        <f t="shared" si="16"/>
        <v>20518268880.39217</v>
      </c>
      <c r="H102">
        <f t="shared" si="17"/>
        <v>17931390.459004778</v>
      </c>
      <c r="I102">
        <v>67000000</v>
      </c>
      <c r="J102">
        <v>1</v>
      </c>
      <c r="K102">
        <f t="shared" si="8"/>
        <v>157647058.82352939</v>
      </c>
      <c r="L102">
        <f t="shared" si="18"/>
        <v>58552.851985550042</v>
      </c>
      <c r="M102">
        <f t="shared" si="19"/>
        <v>58552.851985550042</v>
      </c>
      <c r="O102">
        <v>20000000000</v>
      </c>
      <c r="P102" s="2">
        <f t="shared" si="20"/>
        <v>1.0259134440196085</v>
      </c>
      <c r="Q102" s="2">
        <f t="shared" si="21"/>
        <v>8.9656952295023894E-4</v>
      </c>
      <c r="R102" s="2">
        <f t="shared" si="22"/>
        <v>8.739231639634333E-4</v>
      </c>
    </row>
    <row r="103" spans="6:18" x14ac:dyDescent="0.15">
      <c r="F103" s="1">
        <v>43391</v>
      </c>
      <c r="G103">
        <f t="shared" si="16"/>
        <v>20675915939.215698</v>
      </c>
      <c r="H103">
        <f t="shared" si="17"/>
        <v>17989943.31099033</v>
      </c>
      <c r="I103">
        <v>67000000</v>
      </c>
      <c r="J103">
        <v>1</v>
      </c>
      <c r="K103">
        <f t="shared" si="8"/>
        <v>157647058.82352939</v>
      </c>
      <c r="L103">
        <f t="shared" si="18"/>
        <v>58296.145398338944</v>
      </c>
      <c r="M103">
        <f t="shared" si="19"/>
        <v>58296.145398338944</v>
      </c>
      <c r="O103">
        <v>20000000000</v>
      </c>
      <c r="P103" s="2">
        <f t="shared" si="20"/>
        <v>1.0337957969607849</v>
      </c>
      <c r="Q103" s="2">
        <f t="shared" si="21"/>
        <v>8.9949716554951645E-4</v>
      </c>
      <c r="R103" s="2">
        <f t="shared" si="22"/>
        <v>8.7009172236326786E-4</v>
      </c>
    </row>
    <row r="104" spans="6:18" x14ac:dyDescent="0.15">
      <c r="F104" s="1">
        <v>43392</v>
      </c>
      <c r="G104">
        <f t="shared" si="16"/>
        <v>20833562998.039227</v>
      </c>
      <c r="H104">
        <f t="shared" si="17"/>
        <v>18048239.456388667</v>
      </c>
      <c r="I104">
        <v>67000000</v>
      </c>
      <c r="J104">
        <v>1</v>
      </c>
      <c r="K104">
        <f t="shared" si="8"/>
        <v>157647058.82352939</v>
      </c>
      <c r="L104">
        <f t="shared" si="18"/>
        <v>58042.49823670819</v>
      </c>
      <c r="M104">
        <f t="shared" si="19"/>
        <v>58042.49823670819</v>
      </c>
      <c r="O104">
        <v>20000000000</v>
      </c>
      <c r="P104" s="2">
        <f t="shared" si="20"/>
        <v>1.0416781499019614</v>
      </c>
      <c r="Q104" s="2">
        <f t="shared" si="21"/>
        <v>9.024119728194334E-4</v>
      </c>
      <c r="R104" s="2">
        <f t="shared" si="22"/>
        <v>8.6630594383146551E-4</v>
      </c>
    </row>
    <row r="105" spans="6:18" x14ac:dyDescent="0.15">
      <c r="F105" s="1">
        <v>43393</v>
      </c>
      <c r="G105">
        <f t="shared" si="16"/>
        <v>20991210056.862755</v>
      </c>
      <c r="H105">
        <f t="shared" si="17"/>
        <v>18106281.954625376</v>
      </c>
      <c r="I105">
        <v>67000000</v>
      </c>
      <c r="J105">
        <v>1</v>
      </c>
      <c r="K105">
        <f t="shared" si="8"/>
        <v>157647058.82352939</v>
      </c>
      <c r="L105">
        <f t="shared" si="18"/>
        <v>57791.851335568383</v>
      </c>
      <c r="M105">
        <f t="shared" si="19"/>
        <v>57791.851335568383</v>
      </c>
      <c r="O105">
        <v>20000000000</v>
      </c>
      <c r="P105" s="2">
        <f t="shared" si="20"/>
        <v>1.0495605028431378</v>
      </c>
      <c r="Q105" s="2">
        <f t="shared" si="21"/>
        <v>9.0531409773126877E-4</v>
      </c>
      <c r="R105" s="2">
        <f t="shared" si="22"/>
        <v>8.6256494530699069E-4</v>
      </c>
    </row>
    <row r="106" spans="6:18" x14ac:dyDescent="0.15">
      <c r="F106" s="1">
        <v>43394</v>
      </c>
      <c r="G106">
        <f t="shared" si="16"/>
        <v>21148857115.686283</v>
      </c>
      <c r="H106">
        <f t="shared" si="17"/>
        <v>18164073.805960946</v>
      </c>
      <c r="I106">
        <v>67000000</v>
      </c>
      <c r="J106">
        <v>1</v>
      </c>
      <c r="K106">
        <f t="shared" si="8"/>
        <v>157647058.82352939</v>
      </c>
      <c r="L106">
        <f t="shared" si="18"/>
        <v>57544.147106499171</v>
      </c>
      <c r="M106">
        <f t="shared" si="19"/>
        <v>57544.147106499171</v>
      </c>
      <c r="O106">
        <v>20000000000</v>
      </c>
      <c r="P106" s="2">
        <f t="shared" si="20"/>
        <v>1.0574428557843141</v>
      </c>
      <c r="Q106" s="2">
        <f t="shared" si="21"/>
        <v>9.0820369029804724E-4</v>
      </c>
      <c r="R106" s="2">
        <f t="shared" si="22"/>
        <v>8.5886786726118174E-4</v>
      </c>
    </row>
    <row r="107" spans="6:18" x14ac:dyDescent="0.15">
      <c r="F107" s="1">
        <v>43395</v>
      </c>
      <c r="G107">
        <f t="shared" si="16"/>
        <v>21306504174.509811</v>
      </c>
      <c r="H107">
        <f t="shared" si="17"/>
        <v>18221617.953067444</v>
      </c>
      <c r="I107">
        <v>67000000</v>
      </c>
      <c r="J107">
        <v>1</v>
      </c>
      <c r="K107">
        <f t="shared" si="8"/>
        <v>157647058.82352939</v>
      </c>
      <c r="L107">
        <f t="shared" si="18"/>
        <v>57299.329484378271</v>
      </c>
      <c r="M107">
        <f t="shared" si="19"/>
        <v>57299.329484378271</v>
      </c>
      <c r="O107">
        <v>20000000000</v>
      </c>
      <c r="P107" s="2">
        <f t="shared" si="20"/>
        <v>1.0653252087254905</v>
      </c>
      <c r="Q107" s="2">
        <f t="shared" si="21"/>
        <v>9.1108089765337219E-4</v>
      </c>
      <c r="R107" s="2">
        <f t="shared" si="22"/>
        <v>8.5521387290116819E-4</v>
      </c>
    </row>
    <row r="108" spans="6:18" x14ac:dyDescent="0.15">
      <c r="F108" s="1">
        <v>43396</v>
      </c>
      <c r="G108">
        <f t="shared" si="16"/>
        <v>21464151233.33334</v>
      </c>
      <c r="H108">
        <f t="shared" si="17"/>
        <v>18278917.282551821</v>
      </c>
      <c r="I108">
        <v>67000000</v>
      </c>
      <c r="J108">
        <v>1</v>
      </c>
      <c r="K108">
        <f t="shared" si="8"/>
        <v>157647058.82352939</v>
      </c>
      <c r="L108">
        <f t="shared" si="18"/>
        <v>57057.343876195773</v>
      </c>
      <c r="M108">
        <f t="shared" si="19"/>
        <v>57057.343876195773</v>
      </c>
      <c r="O108">
        <v>20000000000</v>
      </c>
      <c r="P108" s="2">
        <f t="shared" si="20"/>
        <v>1.073207561666667</v>
      </c>
      <c r="Q108" s="2">
        <f t="shared" si="21"/>
        <v>9.1394586412759109E-4</v>
      </c>
      <c r="R108" s="2">
        <f t="shared" si="22"/>
        <v>8.5160214740590706E-4</v>
      </c>
    </row>
    <row r="109" spans="6:18" x14ac:dyDescent="0.15">
      <c r="F109" s="1">
        <v>43397</v>
      </c>
      <c r="G109">
        <f t="shared" si="16"/>
        <v>21621798292.156868</v>
      </c>
      <c r="H109">
        <f t="shared" si="17"/>
        <v>18335974.626428016</v>
      </c>
      <c r="I109">
        <v>67000000</v>
      </c>
      <c r="J109">
        <v>1</v>
      </c>
      <c r="K109">
        <f t="shared" si="8"/>
        <v>157647058.82352939</v>
      </c>
      <c r="L109">
        <f t="shared" si="18"/>
        <v>56818.137111949152</v>
      </c>
      <c r="M109">
        <f t="shared" si="19"/>
        <v>56818.137111949152</v>
      </c>
      <c r="O109">
        <v>20000000000</v>
      </c>
      <c r="P109" s="2">
        <f t="shared" si="20"/>
        <v>1.0810899146078434</v>
      </c>
      <c r="Q109" s="2">
        <f t="shared" si="21"/>
        <v>9.1679873132140082E-4</v>
      </c>
      <c r="R109" s="2">
        <f t="shared" si="22"/>
        <v>8.4803189719327102E-4</v>
      </c>
    </row>
    <row r="110" spans="6:18" x14ac:dyDescent="0.15">
      <c r="F110" s="1">
        <v>43398</v>
      </c>
      <c r="G110">
        <f t="shared" si="16"/>
        <v>21779445350.980396</v>
      </c>
      <c r="H110">
        <f t="shared" si="17"/>
        <v>18392792.763539966</v>
      </c>
      <c r="I110">
        <v>67000000</v>
      </c>
      <c r="J110">
        <v>1</v>
      </c>
      <c r="K110">
        <f t="shared" si="8"/>
        <v>157647058.82352939</v>
      </c>
      <c r="L110">
        <f t="shared" si="18"/>
        <v>56581.657397519783</v>
      </c>
      <c r="M110">
        <f t="shared" si="19"/>
        <v>56581.657397519783</v>
      </c>
      <c r="O110">
        <v>20000000000</v>
      </c>
      <c r="P110" s="2">
        <f t="shared" si="20"/>
        <v>1.0889722675490199</v>
      </c>
      <c r="Q110" s="2">
        <f t="shared" si="21"/>
        <v>9.1963963817699832E-4</v>
      </c>
      <c r="R110" s="2">
        <f t="shared" si="22"/>
        <v>8.4450234921671318E-4</v>
      </c>
    </row>
    <row r="111" spans="6:18" x14ac:dyDescent="0.15">
      <c r="F111" s="1">
        <v>43399</v>
      </c>
      <c r="G111">
        <f t="shared" si="16"/>
        <v>21937092409.803925</v>
      </c>
      <c r="H111">
        <f t="shared" si="17"/>
        <v>18449374.420937486</v>
      </c>
      <c r="I111">
        <v>67000000</v>
      </c>
      <c r="J111">
        <v>1</v>
      </c>
      <c r="K111">
        <f t="shared" si="8"/>
        <v>157647058.82352939</v>
      </c>
      <c r="L111">
        <f t="shared" si="18"/>
        <v>56347.854269437339</v>
      </c>
      <c r="M111">
        <f t="shared" si="19"/>
        <v>56347.854269437339</v>
      </c>
      <c r="O111">
        <v>20000000000</v>
      </c>
      <c r="P111" s="2">
        <f t="shared" si="20"/>
        <v>1.0968546204901963</v>
      </c>
      <c r="Q111" s="2">
        <f t="shared" si="21"/>
        <v>9.224687210468743E-4</v>
      </c>
      <c r="R111" s="2">
        <f t="shared" si="22"/>
        <v>8.4101275029010959E-4</v>
      </c>
    </row>
    <row r="112" spans="6:18" x14ac:dyDescent="0.15">
      <c r="F112" s="1">
        <v>43400</v>
      </c>
      <c r="G112">
        <f t="shared" si="16"/>
        <v>22094739468.627453</v>
      </c>
      <c r="H112">
        <f t="shared" si="17"/>
        <v>18505722.275206923</v>
      </c>
      <c r="I112">
        <v>67000000</v>
      </c>
      <c r="J112">
        <v>1</v>
      </c>
      <c r="K112">
        <f t="shared" si="8"/>
        <v>157647058.82352939</v>
      </c>
      <c r="L112">
        <f t="shared" si="18"/>
        <v>56116.678551443743</v>
      </c>
      <c r="M112">
        <f t="shared" si="19"/>
        <v>56116.678551443743</v>
      </c>
      <c r="O112">
        <v>20000000000</v>
      </c>
      <c r="P112" s="2">
        <f t="shared" si="20"/>
        <v>1.1047369734313726</v>
      </c>
      <c r="Q112" s="2">
        <f t="shared" si="21"/>
        <v>9.2528611376034619E-4</v>
      </c>
      <c r="R112" s="2">
        <f t="shared" si="22"/>
        <v>8.3756236643945899E-4</v>
      </c>
    </row>
    <row r="113" spans="6:18" x14ac:dyDescent="0.15">
      <c r="F113" s="1">
        <v>43401</v>
      </c>
      <c r="G113">
        <f t="shared" si="16"/>
        <v>22252386527.450981</v>
      </c>
      <c r="H113">
        <f t="shared" si="17"/>
        <v>18561838.953758366</v>
      </c>
      <c r="I113">
        <v>67000000</v>
      </c>
      <c r="J113">
        <v>1</v>
      </c>
      <c r="K113">
        <f t="shared" si="8"/>
        <v>157647058.82352939</v>
      </c>
      <c r="L113">
        <f t="shared" si="18"/>
        <v>55888.082312772509</v>
      </c>
      <c r="M113">
        <f t="shared" si="19"/>
        <v>55888.082312772509</v>
      </c>
      <c r="O113">
        <v>20000000000</v>
      </c>
      <c r="P113" s="2">
        <f t="shared" si="20"/>
        <v>1.112619326372549</v>
      </c>
      <c r="Q113" s="2">
        <f t="shared" si="21"/>
        <v>9.2809194768791829E-4</v>
      </c>
      <c r="R113" s="2">
        <f t="shared" si="22"/>
        <v>8.3415048228018679E-4</v>
      </c>
    </row>
    <row r="114" spans="6:18" x14ac:dyDescent="0.15">
      <c r="F114" s="1">
        <v>43402</v>
      </c>
      <c r="G114">
        <f t="shared" si="16"/>
        <v>22410033586.274509</v>
      </c>
      <c r="H114">
        <f t="shared" si="17"/>
        <v>18617727.03607114</v>
      </c>
      <c r="I114">
        <v>67000000</v>
      </c>
      <c r="J114">
        <v>1</v>
      </c>
      <c r="K114">
        <f t="shared" si="8"/>
        <v>157647058.82352939</v>
      </c>
      <c r="L114">
        <f t="shared" si="18"/>
        <v>55662.018828064363</v>
      </c>
      <c r="M114">
        <f t="shared" si="19"/>
        <v>55662.018828064363</v>
      </c>
      <c r="O114">
        <v>20000000000</v>
      </c>
      <c r="P114" s="2">
        <f t="shared" si="20"/>
        <v>1.1205016793137255</v>
      </c>
      <c r="Q114" s="2">
        <f t="shared" si="21"/>
        <v>9.3088635180355701E-4</v>
      </c>
      <c r="R114" s="2">
        <f t="shared" si="22"/>
        <v>8.30776400418871E-4</v>
      </c>
    </row>
    <row r="115" spans="6:18" x14ac:dyDescent="0.15">
      <c r="F115" s="1">
        <v>43403</v>
      </c>
      <c r="G115">
        <f t="shared" si="16"/>
        <v>22567680645.098038</v>
      </c>
      <c r="H115">
        <f t="shared" si="17"/>
        <v>18673389.054899205</v>
      </c>
      <c r="I115">
        <v>67000000</v>
      </c>
      <c r="J115">
        <v>1</v>
      </c>
      <c r="K115">
        <f t="shared" si="8"/>
        <v>157647058.82352939</v>
      </c>
      <c r="L115">
        <f t="shared" si="18"/>
        <v>55438.442538843883</v>
      </c>
      <c r="M115">
        <f t="shared" si="19"/>
        <v>55438.442538843883</v>
      </c>
      <c r="O115">
        <v>20000000000</v>
      </c>
      <c r="P115" s="2">
        <f t="shared" si="20"/>
        <v>1.1283840322549019</v>
      </c>
      <c r="Q115" s="2">
        <f t="shared" si="21"/>
        <v>9.3366945274496026E-4</v>
      </c>
      <c r="R115" s="2">
        <f t="shared" si="22"/>
        <v>8.2743944087826685E-4</v>
      </c>
    </row>
    <row r="116" spans="6:18" x14ac:dyDescent="0.15">
      <c r="F116" s="1">
        <v>43404</v>
      </c>
      <c r="G116">
        <f t="shared" si="16"/>
        <v>22725327703.921566</v>
      </c>
      <c r="H116">
        <f t="shared" si="17"/>
        <v>18728827.497438047</v>
      </c>
      <c r="I116">
        <v>67000000</v>
      </c>
      <c r="J116">
        <v>1</v>
      </c>
      <c r="K116">
        <f t="shared" si="8"/>
        <v>157647058.82352939</v>
      </c>
      <c r="L116">
        <f t="shared" si="18"/>
        <v>55217.309016486084</v>
      </c>
      <c r="M116">
        <f t="shared" si="19"/>
        <v>55217.309016486084</v>
      </c>
      <c r="O116">
        <v>20000000000</v>
      </c>
      <c r="P116" s="2">
        <f t="shared" si="20"/>
        <v>1.1362663851960784</v>
      </c>
      <c r="Q116" s="2">
        <f t="shared" si="21"/>
        <v>9.3644137487190239E-4</v>
      </c>
      <c r="R116" s="2">
        <f t="shared" si="22"/>
        <v>8.2413894054456831E-4</v>
      </c>
    </row>
    <row r="117" spans="6:18" x14ac:dyDescent="0.15">
      <c r="F117" s="1">
        <v>43405</v>
      </c>
      <c r="G117">
        <f t="shared" si="16"/>
        <v>22882974762.745094</v>
      </c>
      <c r="H117">
        <f t="shared" si="17"/>
        <v>18784044.806454532</v>
      </c>
      <c r="I117">
        <v>67000000</v>
      </c>
      <c r="J117">
        <v>1</v>
      </c>
      <c r="K117">
        <f t="shared" si="8"/>
        <v>157647058.82352939</v>
      </c>
      <c r="L117">
        <f t="shared" si="18"/>
        <v>54998.574926605281</v>
      </c>
      <c r="M117">
        <f t="shared" si="19"/>
        <v>54998.574926605281</v>
      </c>
      <c r="O117">
        <v>20000000000</v>
      </c>
      <c r="P117" s="2">
        <f t="shared" si="20"/>
        <v>1.1441487381372548</v>
      </c>
      <c r="Q117" s="2">
        <f t="shared" si="21"/>
        <v>9.3920224032272655E-4</v>
      </c>
      <c r="R117" s="2">
        <f t="shared" si="22"/>
        <v>8.2087425263589959E-4</v>
      </c>
    </row>
    <row r="118" spans="6:18" x14ac:dyDescent="0.15">
      <c r="F118" s="1">
        <v>43406</v>
      </c>
      <c r="G118">
        <f t="shared" si="16"/>
        <v>23040621821.568623</v>
      </c>
      <c r="H118">
        <f t="shared" si="17"/>
        <v>18839043.381381135</v>
      </c>
      <c r="I118">
        <v>67000000</v>
      </c>
      <c r="J118">
        <v>1</v>
      </c>
      <c r="K118">
        <f t="shared" si="8"/>
        <v>157647058.82352939</v>
      </c>
      <c r="L118">
        <f t="shared" si="18"/>
        <v>54782.197994802358</v>
      </c>
      <c r="M118">
        <f t="shared" si="19"/>
        <v>54782.197994802358</v>
      </c>
      <c r="O118">
        <v>20000000000</v>
      </c>
      <c r="P118" s="2">
        <f t="shared" si="20"/>
        <v>1.152031091078431</v>
      </c>
      <c r="Q118" s="2">
        <f t="shared" si="21"/>
        <v>9.4195216906905674E-4</v>
      </c>
      <c r="R118" s="2">
        <f t="shared" si="22"/>
        <v>8.1764474619108003E-4</v>
      </c>
    </row>
    <row r="119" spans="6:18" x14ac:dyDescent="0.15">
      <c r="F119" s="1">
        <v>43407</v>
      </c>
      <c r="G119">
        <f t="shared" si="16"/>
        <v>23198268880.392151</v>
      </c>
      <c r="H119">
        <f t="shared" si="17"/>
        <v>18893825.579375938</v>
      </c>
      <c r="I119">
        <v>67000000</v>
      </c>
      <c r="J119">
        <v>1</v>
      </c>
      <c r="K119">
        <f t="shared" si="8"/>
        <v>157647058.82352939</v>
      </c>
      <c r="L119">
        <f t="shared" si="18"/>
        <v>54568.13697370977</v>
      </c>
      <c r="M119">
        <f t="shared" si="19"/>
        <v>54568.13697370977</v>
      </c>
      <c r="O119">
        <v>20000000000</v>
      </c>
      <c r="P119" s="2">
        <f t="shared" si="20"/>
        <v>1.1599134440196075</v>
      </c>
      <c r="Q119" s="2">
        <f t="shared" si="21"/>
        <v>9.4469127896879685E-4</v>
      </c>
      <c r="R119" s="2">
        <f t="shared" si="22"/>
        <v>8.144498055777579E-4</v>
      </c>
    </row>
    <row r="120" spans="6:18" x14ac:dyDescent="0.15">
      <c r="F120" s="1">
        <v>43408</v>
      </c>
      <c r="G120">
        <f t="shared" si="16"/>
        <v>23355915939.215679</v>
      </c>
      <c r="H120">
        <f t="shared" si="17"/>
        <v>18948393.716349646</v>
      </c>
      <c r="I120">
        <v>67000000</v>
      </c>
      <c r="J120">
        <v>1</v>
      </c>
      <c r="K120">
        <f t="shared" si="8"/>
        <v>157647058.82352939</v>
      </c>
      <c r="L120">
        <f t="shared" si="18"/>
        <v>54356.351611276565</v>
      </c>
      <c r="M120">
        <f t="shared" si="19"/>
        <v>54356.351611276565</v>
      </c>
      <c r="O120">
        <v>20000000000</v>
      </c>
      <c r="P120" s="2">
        <f t="shared" si="20"/>
        <v>1.1677957969607839</v>
      </c>
      <c r="Q120" s="2">
        <f t="shared" si="21"/>
        <v>9.4741968581748236E-4</v>
      </c>
      <c r="R120" s="2">
        <f t="shared" si="22"/>
        <v>8.1128883001905334E-4</v>
      </c>
    </row>
    <row r="121" spans="6:18" x14ac:dyDescent="0.15">
      <c r="F121" s="1">
        <v>43409</v>
      </c>
      <c r="G121">
        <f t="shared" si="16"/>
        <v>23513562998.039207</v>
      </c>
      <c r="H121">
        <f t="shared" si="17"/>
        <v>19002750.067960922</v>
      </c>
      <c r="I121">
        <v>67000000</v>
      </c>
      <c r="J121">
        <v>1</v>
      </c>
      <c r="K121">
        <f t="shared" si="8"/>
        <v>157647058.82352939</v>
      </c>
      <c r="L121">
        <f t="shared" si="18"/>
        <v>54146.802620238901</v>
      </c>
      <c r="M121">
        <f t="shared" si="19"/>
        <v>54146.802620238901</v>
      </c>
      <c r="O121">
        <v>20000000000</v>
      </c>
      <c r="P121" s="2">
        <f t="shared" si="20"/>
        <v>1.1756781499019604</v>
      </c>
      <c r="Q121" s="2">
        <f t="shared" si="21"/>
        <v>9.5013750339804611E-4</v>
      </c>
      <c r="R121" s="2">
        <f t="shared" si="22"/>
        <v>8.0816123313789403E-4</v>
      </c>
    </row>
    <row r="122" spans="6:18" x14ac:dyDescent="0.15">
      <c r="F122" s="1">
        <v>43410</v>
      </c>
      <c r="G122">
        <f t="shared" si="16"/>
        <v>23671210056.862736</v>
      </c>
      <c r="H122">
        <f t="shared" si="17"/>
        <v>19056896.870581161</v>
      </c>
      <c r="I122">
        <v>67000000</v>
      </c>
      <c r="J122">
        <v>1</v>
      </c>
      <c r="K122">
        <f t="shared" si="8"/>
        <v>157647058.82352939</v>
      </c>
      <c r="L122">
        <f t="shared" si="18"/>
        <v>53939.45164872404</v>
      </c>
      <c r="M122">
        <f t="shared" si="19"/>
        <v>53939.45164872404</v>
      </c>
      <c r="O122">
        <v>20000000000</v>
      </c>
      <c r="P122" s="2">
        <f t="shared" si="20"/>
        <v>1.1835605028431369</v>
      </c>
      <c r="Q122" s="2">
        <f t="shared" si="21"/>
        <v>9.5284484352905802E-4</v>
      </c>
      <c r="R122" s="2">
        <f t="shared" si="22"/>
        <v>8.0506644251826932E-4</v>
      </c>
    </row>
    <row r="123" spans="6:18" x14ac:dyDescent="0.15">
      <c r="F123" s="1">
        <v>43411</v>
      </c>
      <c r="G123">
        <f t="shared" si="16"/>
        <v>23828857115.686264</v>
      </c>
      <c r="H123">
        <f t="shared" si="17"/>
        <v>19110836.322229885</v>
      </c>
      <c r="I123">
        <v>67000000</v>
      </c>
      <c r="J123">
        <v>1</v>
      </c>
      <c r="K123">
        <f t="shared" si="8"/>
        <v>157647058.82352939</v>
      </c>
      <c r="L123">
        <f t="shared" si="18"/>
        <v>53734.261251938617</v>
      </c>
      <c r="M123">
        <f t="shared" si="19"/>
        <v>53734.261251938617</v>
      </c>
      <c r="O123">
        <v>20000000000</v>
      </c>
      <c r="P123" s="2">
        <f t="shared" si="20"/>
        <v>1.1914428557843133</v>
      </c>
      <c r="Q123" s="2">
        <f t="shared" si="21"/>
        <v>9.5554181611149421E-4</v>
      </c>
      <c r="R123" s="2">
        <f t="shared" si="22"/>
        <v>8.0200389928266594E-4</v>
      </c>
    </row>
    <row r="124" spans="6:18" x14ac:dyDescent="0.15">
      <c r="F124" s="1">
        <v>43412</v>
      </c>
      <c r="G124">
        <f t="shared" si="16"/>
        <v>23986504174.509792</v>
      </c>
      <c r="H124">
        <f t="shared" si="17"/>
        <v>19164570.583481822</v>
      </c>
      <c r="I124">
        <v>67000000</v>
      </c>
      <c r="J124">
        <v>1</v>
      </c>
      <c r="K124">
        <f t="shared" si="8"/>
        <v>157647058.82352939</v>
      </c>
      <c r="L124">
        <f t="shared" si="18"/>
        <v>53531.194864894205</v>
      </c>
      <c r="M124">
        <f t="shared" si="19"/>
        <v>53531.194864894205</v>
      </c>
      <c r="O124">
        <v>20000000000</v>
      </c>
      <c r="P124" s="2">
        <f t="shared" si="20"/>
        <v>1.1993252087254895</v>
      </c>
      <c r="Q124" s="2">
        <f t="shared" si="21"/>
        <v>9.5822852917409114E-4</v>
      </c>
      <c r="R124" s="2">
        <f t="shared" si="22"/>
        <v>7.9897305768498821E-4</v>
      </c>
    </row>
    <row r="125" spans="6:18" x14ac:dyDescent="0.15">
      <c r="F125" s="1">
        <v>43413</v>
      </c>
      <c r="G125">
        <f t="shared" si="16"/>
        <v>24144151233.333321</v>
      </c>
      <c r="H125">
        <f t="shared" si="17"/>
        <v>19218101.778346717</v>
      </c>
      <c r="I125">
        <v>67000000</v>
      </c>
      <c r="J125">
        <v>1</v>
      </c>
      <c r="K125">
        <f t="shared" si="8"/>
        <v>157647058.82352939</v>
      </c>
      <c r="L125">
        <f t="shared" si="18"/>
        <v>53330.216776125759</v>
      </c>
      <c r="M125">
        <f t="shared" si="19"/>
        <v>53330.216776125759</v>
      </c>
      <c r="O125">
        <v>20000000000</v>
      </c>
      <c r="P125" s="2">
        <f t="shared" si="20"/>
        <v>1.207207561666666</v>
      </c>
      <c r="Q125" s="2">
        <f t="shared" si="21"/>
        <v>9.6090508891733591E-4</v>
      </c>
      <c r="R125" s="2">
        <f t="shared" si="22"/>
        <v>7.9597338471829493E-4</v>
      </c>
    </row>
    <row r="126" spans="6:18" x14ac:dyDescent="0.15">
      <c r="F126" s="1">
        <v>43414</v>
      </c>
      <c r="G126">
        <f t="shared" si="16"/>
        <v>24301798292.156849</v>
      </c>
      <c r="H126">
        <f t="shared" si="17"/>
        <v>19271431.995122842</v>
      </c>
      <c r="I126">
        <v>67000000</v>
      </c>
      <c r="J126">
        <v>1</v>
      </c>
      <c r="K126">
        <f t="shared" si="8"/>
        <v>157647058.82352939</v>
      </c>
      <c r="L126">
        <f t="shared" si="18"/>
        <v>53131.292102360479</v>
      </c>
      <c r="M126">
        <f t="shared" si="19"/>
        <v>53131.292102360479</v>
      </c>
      <c r="O126">
        <v>20000000000</v>
      </c>
      <c r="P126" s="2">
        <f t="shared" si="20"/>
        <v>1.2150899146078424</v>
      </c>
      <c r="Q126" s="2">
        <f t="shared" si="21"/>
        <v>9.6357159975614208E-4</v>
      </c>
      <c r="R126" s="2">
        <f t="shared" si="22"/>
        <v>7.9300435973672352E-4</v>
      </c>
    </row>
    <row r="127" spans="6:18" x14ac:dyDescent="0.15">
      <c r="F127" s="1">
        <v>43415</v>
      </c>
      <c r="G127">
        <f t="shared" si="16"/>
        <v>24459445350.980377</v>
      </c>
      <c r="H127">
        <f t="shared" si="17"/>
        <v>19324563.287225202</v>
      </c>
      <c r="I127">
        <v>67000000</v>
      </c>
      <c r="J127">
        <v>1</v>
      </c>
      <c r="K127">
        <f t="shared" si="8"/>
        <v>157647058.82352939</v>
      </c>
      <c r="L127">
        <f t="shared" si="18"/>
        <v>52934.386764096955</v>
      </c>
      <c r="M127">
        <f t="shared" si="19"/>
        <v>52934.386764096955</v>
      </c>
      <c r="O127">
        <v>20000000000</v>
      </c>
      <c r="P127" s="2">
        <f t="shared" si="20"/>
        <v>1.2229722675490189</v>
      </c>
      <c r="Q127" s="2">
        <f t="shared" si="21"/>
        <v>9.6622816436126014E-4</v>
      </c>
      <c r="R127" s="2">
        <f t="shared" si="22"/>
        <v>7.9006547409099937E-4</v>
      </c>
    </row>
    <row r="128" spans="6:18" x14ac:dyDescent="0.15">
      <c r="F128" s="1">
        <v>43416</v>
      </c>
      <c r="G128">
        <f t="shared" si="16"/>
        <v>24617092409.803905</v>
      </c>
      <c r="H128">
        <f t="shared" si="17"/>
        <v>19377497.6739893</v>
      </c>
      <c r="I128">
        <v>67000000</v>
      </c>
      <c r="J128">
        <v>1</v>
      </c>
      <c r="K128">
        <f t="shared" si="8"/>
        <v>157647058.82352939</v>
      </c>
      <c r="L128">
        <f t="shared" si="18"/>
        <v>52739.467462056171</v>
      </c>
      <c r="M128">
        <f t="shared" si="19"/>
        <v>52739.467462056171</v>
      </c>
      <c r="O128">
        <v>20000000000</v>
      </c>
      <c r="P128" s="2">
        <f t="shared" si="20"/>
        <v>1.2308546204901953</v>
      </c>
      <c r="Q128" s="2">
        <f t="shared" si="21"/>
        <v>9.6887488369946494E-4</v>
      </c>
      <c r="R128" s="2">
        <f t="shared" si="22"/>
        <v>7.8715623077695778E-4</v>
      </c>
    </row>
    <row r="129" spans="6:18" x14ac:dyDescent="0.15">
      <c r="F129" s="1">
        <v>43417</v>
      </c>
      <c r="G129">
        <f t="shared" si="16"/>
        <v>24774739468.627434</v>
      </c>
      <c r="H129">
        <f t="shared" si="17"/>
        <v>19430237.141451355</v>
      </c>
      <c r="I129">
        <v>67000000</v>
      </c>
      <c r="J129">
        <v>1</v>
      </c>
      <c r="K129">
        <f t="shared" si="8"/>
        <v>157647058.82352939</v>
      </c>
      <c r="L129">
        <f t="shared" si="18"/>
        <v>52546.501654467822</v>
      </c>
      <c r="M129">
        <f t="shared" si="19"/>
        <v>52546.501654467822</v>
      </c>
      <c r="O129">
        <v>20000000000</v>
      </c>
      <c r="P129" s="2">
        <f t="shared" si="20"/>
        <v>1.2387369734313718</v>
      </c>
      <c r="Q129" s="2">
        <f t="shared" si="21"/>
        <v>9.7151185707256775E-4</v>
      </c>
      <c r="R129" s="2">
        <f t="shared" si="22"/>
        <v>7.8427614409653471E-4</v>
      </c>
    </row>
    <row r="130" spans="6:18" x14ac:dyDescent="0.15">
      <c r="F130" s="1">
        <v>43418</v>
      </c>
      <c r="G130">
        <f t="shared" si="16"/>
        <v>24932386527.450962</v>
      </c>
      <c r="H130">
        <f t="shared" si="17"/>
        <v>19482783.643105824</v>
      </c>
      <c r="I130">
        <v>67000000</v>
      </c>
      <c r="J130">
        <v>1</v>
      </c>
      <c r="K130">
        <f t="shared" si="8"/>
        <v>157647058.82352939</v>
      </c>
      <c r="L130">
        <f t="shared" si="18"/>
        <v>52355.457535157439</v>
      </c>
      <c r="M130">
        <f t="shared" si="19"/>
        <v>52355.457535157439</v>
      </c>
      <c r="O130">
        <v>20000000000</v>
      </c>
      <c r="P130" s="2">
        <f t="shared" si="20"/>
        <v>1.246619326372548</v>
      </c>
      <c r="Q130" s="2">
        <f t="shared" si="21"/>
        <v>9.7413918215529113E-4</v>
      </c>
      <c r="R130" s="2">
        <f t="shared" si="22"/>
        <v>7.8142473933070795E-4</v>
      </c>
    </row>
    <row r="131" spans="6:18" x14ac:dyDescent="0.15">
      <c r="F131" s="1">
        <v>43419</v>
      </c>
      <c r="G131">
        <f t="shared" si="16"/>
        <v>25090033586.27449</v>
      </c>
      <c r="H131">
        <f t="shared" si="17"/>
        <v>19535139.100640982</v>
      </c>
      <c r="I131">
        <v>67000000</v>
      </c>
      <c r="J131">
        <v>1</v>
      </c>
      <c r="K131">
        <f t="shared" si="8"/>
        <v>157647058.82352939</v>
      </c>
      <c r="L131">
        <f t="shared" si="18"/>
        <v>52166.304012400957</v>
      </c>
      <c r="M131">
        <f t="shared" si="19"/>
        <v>52166.304012400957</v>
      </c>
      <c r="O131">
        <v>20000000000</v>
      </c>
      <c r="P131" s="2">
        <f t="shared" si="20"/>
        <v>1.2545016793137245</v>
      </c>
      <c r="Q131" s="2">
        <f t="shared" si="21"/>
        <v>9.7675695503204917E-4</v>
      </c>
      <c r="R131" s="2">
        <f t="shared" si="22"/>
        <v>7.786015524238949E-4</v>
      </c>
    </row>
    <row r="132" spans="6:18" x14ac:dyDescent="0.15">
      <c r="F132" s="1">
        <v>43420</v>
      </c>
      <c r="G132">
        <f t="shared" si="16"/>
        <v>25247680645.098019</v>
      </c>
      <c r="H132">
        <f t="shared" si="17"/>
        <v>19587305.404653382</v>
      </c>
      <c r="I132">
        <v>67000000</v>
      </c>
      <c r="J132">
        <v>1</v>
      </c>
      <c r="K132">
        <f t="shared" si="8"/>
        <v>157647058.82352939</v>
      </c>
      <c r="L132">
        <f t="shared" si="18"/>
        <v>51979.010688515526</v>
      </c>
      <c r="M132">
        <f t="shared" si="19"/>
        <v>51979.010688515526</v>
      </c>
      <c r="O132">
        <v>20000000000</v>
      </c>
      <c r="P132" s="2">
        <f t="shared" si="20"/>
        <v>1.2623840322549009</v>
      </c>
      <c r="Q132" s="2">
        <f t="shared" si="21"/>
        <v>9.7936527023266898E-4</v>
      </c>
      <c r="R132" s="2">
        <f t="shared" si="22"/>
        <v>7.7580612967933626E-4</v>
      </c>
    </row>
    <row r="133" spans="6:18" x14ac:dyDescent="0.15">
      <c r="F133" s="1">
        <v>43421</v>
      </c>
      <c r="G133">
        <f t="shared" si="16"/>
        <v>25405327703.921547</v>
      </c>
      <c r="H133">
        <f t="shared" si="17"/>
        <v>19639284.415341899</v>
      </c>
      <c r="I133">
        <v>67000000</v>
      </c>
      <c r="J133">
        <v>1</v>
      </c>
      <c r="K133">
        <f t="shared" si="8"/>
        <v>157647058.82352939</v>
      </c>
      <c r="L133">
        <f t="shared" si="18"/>
        <v>51793.547840156236</v>
      </c>
      <c r="M133">
        <f t="shared" si="19"/>
        <v>51793.547840156236</v>
      </c>
      <c r="O133">
        <v>20000000000</v>
      </c>
      <c r="P133" s="2">
        <f t="shared" si="20"/>
        <v>1.2702663851960774</v>
      </c>
      <c r="Q133" s="2">
        <f t="shared" si="21"/>
        <v>9.8196422076709503E-4</v>
      </c>
      <c r="R133" s="2">
        <f t="shared" si="22"/>
        <v>7.7303802746501841E-4</v>
      </c>
    </row>
    <row r="134" spans="6:18" x14ac:dyDescent="0.15">
      <c r="F134" s="1">
        <v>43422</v>
      </c>
      <c r="G134">
        <f t="shared" si="16"/>
        <v>25562974762.745075</v>
      </c>
      <c r="H134">
        <f t="shared" si="17"/>
        <v>19691077.963182054</v>
      </c>
      <c r="I134">
        <v>67000000</v>
      </c>
      <c r="J134">
        <v>1</v>
      </c>
      <c r="K134">
        <f t="shared" ref="K134:K197" si="23">I134/0.51*1.2/J134</f>
        <v>157647058.82352939</v>
      </c>
      <c r="L134">
        <f t="shared" si="18"/>
        <v>51609.886399290284</v>
      </c>
      <c r="M134">
        <f t="shared" si="19"/>
        <v>51609.886399290284</v>
      </c>
      <c r="O134">
        <v>20000000000</v>
      </c>
      <c r="P134" s="2">
        <f t="shared" si="20"/>
        <v>1.2781487381372538</v>
      </c>
      <c r="Q134" s="2">
        <f t="shared" si="21"/>
        <v>9.8455389815910264E-4</v>
      </c>
      <c r="R134" s="2">
        <f t="shared" si="22"/>
        <v>7.7029681192970561E-4</v>
      </c>
    </row>
    <row r="135" spans="6:18" x14ac:dyDescent="0.15">
      <c r="F135" s="1">
        <v>43423</v>
      </c>
      <c r="G135">
        <f t="shared" si="16"/>
        <v>25720621821.568604</v>
      </c>
      <c r="H135">
        <f t="shared" si="17"/>
        <v>19742687.849581346</v>
      </c>
      <c r="I135">
        <v>67000000</v>
      </c>
      <c r="J135">
        <v>1</v>
      </c>
      <c r="K135">
        <f t="shared" si="23"/>
        <v>157647058.82352939</v>
      </c>
      <c r="L135">
        <f t="shared" si="18"/>
        <v>51427.997934821316</v>
      </c>
      <c r="M135">
        <f t="shared" si="19"/>
        <v>51427.997934821316</v>
      </c>
      <c r="O135">
        <v>20000000000</v>
      </c>
      <c r="P135" s="2">
        <f t="shared" si="20"/>
        <v>1.2860310910784303</v>
      </c>
      <c r="Q135" s="2">
        <f t="shared" si="21"/>
        <v>9.8713439247906723E-4</v>
      </c>
      <c r="R135" s="2">
        <f t="shared" si="22"/>
        <v>7.6758205872867638E-4</v>
      </c>
    </row>
    <row r="136" spans="6:18" x14ac:dyDescent="0.15">
      <c r="F136" s="1">
        <v>43424</v>
      </c>
      <c r="G136">
        <f t="shared" si="16"/>
        <v>25878268880.392132</v>
      </c>
      <c r="H136">
        <f t="shared" si="17"/>
        <v>19794115.847516168</v>
      </c>
      <c r="I136">
        <v>67000000</v>
      </c>
      <c r="J136">
        <v>1</v>
      </c>
      <c r="K136">
        <f t="shared" si="23"/>
        <v>157647058.82352939</v>
      </c>
      <c r="L136">
        <f t="shared" si="18"/>
        <v>51247.854634837822</v>
      </c>
      <c r="M136">
        <f t="shared" si="19"/>
        <v>51247.854634837822</v>
      </c>
      <c r="O136">
        <v>20000000000</v>
      </c>
      <c r="P136" s="2">
        <f t="shared" si="20"/>
        <v>1.2939134440196065</v>
      </c>
      <c r="Q136" s="2">
        <f t="shared" si="21"/>
        <v>9.8970579237580843E-4</v>
      </c>
      <c r="R136" s="2">
        <f t="shared" si="22"/>
        <v>7.6489335275877347E-4</v>
      </c>
    </row>
    <row r="137" spans="6:18" x14ac:dyDescent="0.15">
      <c r="F137" s="1">
        <v>43425</v>
      </c>
      <c r="G137">
        <f t="shared" si="16"/>
        <v>26035915939.21566</v>
      </c>
      <c r="H137">
        <f t="shared" si="17"/>
        <v>19845363.702151004</v>
      </c>
      <c r="I137">
        <v>67000000</v>
      </c>
      <c r="J137">
        <v>1</v>
      </c>
      <c r="K137">
        <f t="shared" si="23"/>
        <v>157647058.82352939</v>
      </c>
      <c r="L137">
        <f t="shared" si="18"/>
        <v>51069.429289460713</v>
      </c>
      <c r="M137">
        <f t="shared" si="19"/>
        <v>51069.429289460713</v>
      </c>
      <c r="O137">
        <v>20000000000</v>
      </c>
      <c r="P137" s="2">
        <f t="shared" si="20"/>
        <v>1.301795796960783</v>
      </c>
      <c r="Q137" s="2">
        <f t="shared" si="21"/>
        <v>9.9226818510755031E-4</v>
      </c>
      <c r="R137" s="2">
        <f t="shared" si="22"/>
        <v>7.6223028790239867E-4</v>
      </c>
    </row>
    <row r="138" spans="6:18" x14ac:dyDescent="0.15">
      <c r="F138" s="1">
        <v>43426</v>
      </c>
      <c r="G138">
        <f t="shared" si="16"/>
        <v>26193562998.039188</v>
      </c>
      <c r="H138">
        <f t="shared" si="17"/>
        <v>19896433.131440464</v>
      </c>
      <c r="I138">
        <v>67000000</v>
      </c>
      <c r="J138">
        <v>1</v>
      </c>
      <c r="K138">
        <f t="shared" si="23"/>
        <v>157647058.82352939</v>
      </c>
      <c r="L138">
        <f t="shared" si="18"/>
        <v>50892.695274266509</v>
      </c>
      <c r="M138">
        <f t="shared" si="19"/>
        <v>50892.695274266509</v>
      </c>
      <c r="O138">
        <v>20000000000</v>
      </c>
      <c r="P138" s="2">
        <f t="shared" si="20"/>
        <v>1.3096781499019594</v>
      </c>
      <c r="Q138" s="2">
        <f t="shared" si="21"/>
        <v>9.9482165657202321E-4</v>
      </c>
      <c r="R138" s="2">
        <f t="shared" si="22"/>
        <v>7.5959246678009712E-4</v>
      </c>
    </row>
    <row r="139" spans="6:18" x14ac:dyDescent="0.15">
      <c r="F139" s="1">
        <v>43427</v>
      </c>
      <c r="G139">
        <f t="shared" si="16"/>
        <v>26351210056.862717</v>
      </c>
      <c r="H139">
        <f t="shared" si="17"/>
        <v>19947325.826714732</v>
      </c>
      <c r="I139">
        <v>67000000</v>
      </c>
      <c r="J139">
        <v>1</v>
      </c>
      <c r="K139">
        <f t="shared" si="23"/>
        <v>157647058.82352939</v>
      </c>
      <c r="L139">
        <f t="shared" si="18"/>
        <v>50717.62653426332</v>
      </c>
      <c r="M139">
        <f t="shared" si="19"/>
        <v>50717.62653426332</v>
      </c>
      <c r="O139">
        <v>20000000000</v>
      </c>
      <c r="P139" s="2">
        <f t="shared" si="20"/>
        <v>1.3175605028431359</v>
      </c>
      <c r="Q139" s="2">
        <f t="shared" si="21"/>
        <v>9.9736629133573653E-4</v>
      </c>
      <c r="R139" s="2">
        <f t="shared" si="22"/>
        <v>7.5697950051139282E-4</v>
      </c>
    </row>
    <row r="140" spans="6:18" x14ac:dyDescent="0.15">
      <c r="F140" s="1">
        <v>43428</v>
      </c>
      <c r="G140">
        <f t="shared" si="16"/>
        <v>26508857115.686245</v>
      </c>
      <c r="H140">
        <f t="shared" si="17"/>
        <v>19998043.453248996</v>
      </c>
      <c r="I140">
        <v>67000000</v>
      </c>
      <c r="J140">
        <v>1</v>
      </c>
      <c r="K140">
        <f t="shared" si="23"/>
        <v>157647058.82352939</v>
      </c>
      <c r="L140">
        <f t="shared" si="18"/>
        <v>50544.197568398151</v>
      </c>
      <c r="M140">
        <f t="shared" si="19"/>
        <v>50544.197568398151</v>
      </c>
      <c r="O140">
        <v>20000000000</v>
      </c>
      <c r="P140" s="2">
        <f t="shared" si="20"/>
        <v>1.3254428557843123</v>
      </c>
      <c r="Q140" s="2">
        <f t="shared" si="21"/>
        <v>9.9990217266244987E-4</v>
      </c>
      <c r="R140" s="2">
        <f t="shared" si="22"/>
        <v>7.5439100848355455E-4</v>
      </c>
    </row>
    <row r="141" spans="6:18" x14ac:dyDescent="0.15">
      <c r="F141" s="1">
        <v>43429</v>
      </c>
      <c r="G141">
        <f t="shared" si="16"/>
        <v>26666504174.509773</v>
      </c>
      <c r="H141">
        <f t="shared" si="17"/>
        <v>20048587.650817394</v>
      </c>
      <c r="I141">
        <v>67000000</v>
      </c>
      <c r="J141">
        <v>1</v>
      </c>
      <c r="K141">
        <f t="shared" si="23"/>
        <v>157647058.82352939</v>
      </c>
      <c r="L141">
        <f t="shared" si="18"/>
        <v>50372.38341457479</v>
      </c>
      <c r="M141">
        <f t="shared" si="19"/>
        <v>50372.38341457479</v>
      </c>
      <c r="O141">
        <v>20000000000</v>
      </c>
      <c r="P141" s="2">
        <f t="shared" si="20"/>
        <v>1.3333252087254888</v>
      </c>
      <c r="Q141" s="2">
        <f t="shared" si="21"/>
        <v>1.0024293825408696E-3</v>
      </c>
      <c r="R141" s="2">
        <f t="shared" si="22"/>
        <v>7.5182661812798189E-4</v>
      </c>
    </row>
    <row r="142" spans="6:18" x14ac:dyDescent="0.15">
      <c r="F142" s="1">
        <v>43430</v>
      </c>
      <c r="G142">
        <f t="shared" si="16"/>
        <v>26824151233.333302</v>
      </c>
      <c r="H142">
        <f t="shared" si="17"/>
        <v>20098960.034231968</v>
      </c>
      <c r="I142">
        <v>67000000</v>
      </c>
      <c r="J142">
        <v>1</v>
      </c>
      <c r="K142">
        <f t="shared" si="23"/>
        <v>157647058.82352939</v>
      </c>
      <c r="L142">
        <f t="shared" si="18"/>
        <v>50202.159635162585</v>
      </c>
      <c r="M142">
        <f t="shared" si="19"/>
        <v>50202.159635162585</v>
      </c>
      <c r="O142">
        <v>20000000000</v>
      </c>
      <c r="P142" s="2">
        <f t="shared" si="20"/>
        <v>1.341207561666665</v>
      </c>
      <c r="Q142" s="2">
        <f t="shared" si="21"/>
        <v>1.0049480017115984E-3</v>
      </c>
      <c r="R142" s="2">
        <f t="shared" si="22"/>
        <v>7.4928596470391921E-4</v>
      </c>
    </row>
    <row r="143" spans="6:18" x14ac:dyDescent="0.15">
      <c r="F143" s="1">
        <v>43431</v>
      </c>
      <c r="G143">
        <f t="shared" si="16"/>
        <v>26981798292.15683</v>
      </c>
      <c r="H143">
        <f t="shared" si="17"/>
        <v>20149162.193867132</v>
      </c>
      <c r="I143">
        <v>67000000</v>
      </c>
      <c r="J143">
        <v>1</v>
      </c>
      <c r="K143">
        <f t="shared" si="23"/>
        <v>157647058.82352939</v>
      </c>
      <c r="L143">
        <f t="shared" si="18"/>
        <v>50033.5023029773</v>
      </c>
      <c r="M143">
        <f t="shared" si="19"/>
        <v>50033.5023029773</v>
      </c>
      <c r="O143">
        <v>20000000000</v>
      </c>
      <c r="P143" s="2">
        <f t="shared" si="20"/>
        <v>1.3490899146078414</v>
      </c>
      <c r="Q143" s="2">
        <f t="shared" si="21"/>
        <v>1.0074581096933565E-3</v>
      </c>
      <c r="R143" s="2">
        <f t="shared" si="22"/>
        <v>7.467686910892135E-4</v>
      </c>
    </row>
    <row r="144" spans="6:18" x14ac:dyDescent="0.15">
      <c r="F144" s="1">
        <v>43432</v>
      </c>
      <c r="G144">
        <f t="shared" si="16"/>
        <v>27139445350.980358</v>
      </c>
      <c r="H144">
        <f t="shared" si="17"/>
        <v>20199195.69617011</v>
      </c>
      <c r="I144">
        <v>67000000</v>
      </c>
      <c r="J144">
        <v>1</v>
      </c>
      <c r="K144">
        <f t="shared" si="23"/>
        <v>157647058.82352939</v>
      </c>
      <c r="L144">
        <f t="shared" si="18"/>
        <v>49866.38798771584</v>
      </c>
      <c r="M144">
        <f t="shared" si="19"/>
        <v>49866.38798771584</v>
      </c>
      <c r="O144">
        <v>20000000000</v>
      </c>
      <c r="P144" s="2">
        <f t="shared" si="20"/>
        <v>1.3569722675490179</v>
      </c>
      <c r="Q144" s="2">
        <f t="shared" si="21"/>
        <v>1.0099597848085055E-3</v>
      </c>
      <c r="R144" s="2">
        <f t="shared" si="22"/>
        <v>7.4427444757784833E-4</v>
      </c>
    </row>
    <row r="145" spans="6:18" x14ac:dyDescent="0.15">
      <c r="F145" s="1">
        <v>43433</v>
      </c>
      <c r="G145">
        <f t="shared" si="16"/>
        <v>27297092409.803886</v>
      </c>
      <c r="H145">
        <f t="shared" si="17"/>
        <v>20249062.084157825</v>
      </c>
      <c r="I145">
        <v>67000000</v>
      </c>
      <c r="J145">
        <v>1</v>
      </c>
      <c r="K145">
        <f t="shared" si="23"/>
        <v>157647058.82352939</v>
      </c>
      <c r="L145">
        <f t="shared" si="18"/>
        <v>49700.793742827838</v>
      </c>
      <c r="M145">
        <f t="shared" si="19"/>
        <v>49700.793742827838</v>
      </c>
      <c r="O145">
        <v>20000000000</v>
      </c>
      <c r="P145" s="2">
        <f t="shared" si="20"/>
        <v>1.3648546204901943</v>
      </c>
      <c r="Q145" s="2">
        <f t="shared" si="21"/>
        <v>1.0124531042078912E-3</v>
      </c>
      <c r="R145" s="2">
        <f t="shared" si="22"/>
        <v>7.4180289168399754E-4</v>
      </c>
    </row>
    <row r="146" spans="6:18" x14ac:dyDescent="0.15">
      <c r="F146" s="1">
        <v>43434</v>
      </c>
      <c r="G146">
        <f t="shared" si="16"/>
        <v>27454739468.627415</v>
      </c>
      <c r="H146">
        <f t="shared" si="17"/>
        <v>20298762.877900653</v>
      </c>
      <c r="I146">
        <v>67000000</v>
      </c>
      <c r="J146">
        <v>1</v>
      </c>
      <c r="K146">
        <f t="shared" si="23"/>
        <v>157647058.82352939</v>
      </c>
      <c r="L146">
        <f t="shared" si="18"/>
        <v>49536.697092807532</v>
      </c>
      <c r="M146">
        <f t="shared" si="19"/>
        <v>49536.697092807532</v>
      </c>
      <c r="O146">
        <v>20000000000</v>
      </c>
      <c r="P146" s="2">
        <f t="shared" si="20"/>
        <v>1.3727369734313708</v>
      </c>
      <c r="Q146" s="2">
        <f t="shared" si="21"/>
        <v>1.0149381438950326E-3</v>
      </c>
      <c r="R146" s="2">
        <f t="shared" si="22"/>
        <v>7.3935368795235111E-4</v>
      </c>
    </row>
    <row r="147" spans="6:18" x14ac:dyDescent="0.15">
      <c r="F147" s="1">
        <v>43435</v>
      </c>
      <c r="G147">
        <f t="shared" si="16"/>
        <v>27612386527.450943</v>
      </c>
      <c r="H147">
        <f t="shared" si="17"/>
        <v>20348299.574993461</v>
      </c>
      <c r="I147">
        <v>67000000</v>
      </c>
      <c r="J147">
        <v>1</v>
      </c>
      <c r="K147">
        <f t="shared" si="23"/>
        <v>157647058.82352939</v>
      </c>
      <c r="L147">
        <f t="shared" si="18"/>
        <v>49374.07602089001</v>
      </c>
      <c r="M147">
        <f t="shared" si="19"/>
        <v>49374.07602089001</v>
      </c>
      <c r="O147">
        <v>20000000000</v>
      </c>
      <c r="P147" s="2">
        <f t="shared" si="20"/>
        <v>1.3806193263725473</v>
      </c>
      <c r="Q147" s="2">
        <f t="shared" si="21"/>
        <v>1.017414978749673E-3</v>
      </c>
      <c r="R147" s="2">
        <f t="shared" si="22"/>
        <v>7.3692650777447768E-4</v>
      </c>
    </row>
    <row r="148" spans="6:18" x14ac:dyDescent="0.15">
      <c r="F148" s="1">
        <v>43436</v>
      </c>
      <c r="G148">
        <f t="shared" ref="G148:G211" si="24">G147+K147</f>
        <v>27770033586.274471</v>
      </c>
      <c r="H148">
        <f t="shared" ref="H148:H211" si="25">H147+M147</f>
        <v>20397673.65101435</v>
      </c>
      <c r="I148">
        <v>67000000</v>
      </c>
      <c r="J148">
        <v>1</v>
      </c>
      <c r="K148">
        <f t="shared" si="23"/>
        <v>157647058.82352939</v>
      </c>
      <c r="L148">
        <f t="shared" ref="L148:L211" si="26">I148*H148/G148</f>
        <v>49212.90895713697</v>
      </c>
      <c r="M148">
        <f t="shared" ref="M148:M211" si="27">L148/J148</f>
        <v>49212.90895713697</v>
      </c>
      <c r="O148">
        <v>20000000000</v>
      </c>
      <c r="P148" s="2">
        <f t="shared" ref="P148:P211" si="28">G148/O148</f>
        <v>1.3885016793137235</v>
      </c>
      <c r="Q148" s="2">
        <f t="shared" ref="Q148:Q211" si="29">H148/O148</f>
        <v>1.0198836825507176E-3</v>
      </c>
      <c r="R148" s="2">
        <f t="shared" ref="R148:R211" si="30">H148/G148</f>
        <v>7.3452102921099953E-4</v>
      </c>
    </row>
    <row r="149" spans="6:18" x14ac:dyDescent="0.15">
      <c r="F149" s="1">
        <v>43437</v>
      </c>
      <c r="G149">
        <f t="shared" si="24"/>
        <v>27927680645.098</v>
      </c>
      <c r="H149">
        <f t="shared" si="25"/>
        <v>20446886.559971489</v>
      </c>
      <c r="I149">
        <v>67000000</v>
      </c>
      <c r="J149">
        <v>1</v>
      </c>
      <c r="K149">
        <f t="shared" si="23"/>
        <v>157647058.82352939</v>
      </c>
      <c r="L149">
        <f t="shared" si="26"/>
        <v>49053.174766897391</v>
      </c>
      <c r="M149">
        <f t="shared" si="27"/>
        <v>49053.174766897391</v>
      </c>
      <c r="O149">
        <v>20000000000</v>
      </c>
      <c r="P149" s="2">
        <f t="shared" si="28"/>
        <v>1.3963840322548999</v>
      </c>
      <c r="Q149" s="2">
        <f t="shared" si="29"/>
        <v>1.0223443279985744E-3</v>
      </c>
      <c r="R149" s="2">
        <f t="shared" si="30"/>
        <v>7.3213693681936404E-4</v>
      </c>
    </row>
    <row r="150" spans="6:18" x14ac:dyDescent="0.15">
      <c r="F150" s="1">
        <v>43438</v>
      </c>
      <c r="G150">
        <f t="shared" si="24"/>
        <v>28085327703.921528</v>
      </c>
      <c r="H150">
        <f t="shared" si="25"/>
        <v>20495939.734738387</v>
      </c>
      <c r="I150">
        <v>67000000</v>
      </c>
      <c r="J150">
        <v>1</v>
      </c>
      <c r="K150">
        <f t="shared" si="23"/>
        <v>157647058.82352939</v>
      </c>
      <c r="L150">
        <f t="shared" si="26"/>
        <v>48894.852739629219</v>
      </c>
      <c r="M150">
        <f t="shared" si="27"/>
        <v>48894.852739629219</v>
      </c>
      <c r="O150">
        <v>20000000000</v>
      </c>
      <c r="P150" s="2">
        <f t="shared" si="28"/>
        <v>1.4042663851960764</v>
      </c>
      <c r="Q150" s="2">
        <f t="shared" si="29"/>
        <v>1.0247969867369193E-3</v>
      </c>
      <c r="R150" s="2">
        <f t="shared" si="30"/>
        <v>7.2977392148700331E-4</v>
      </c>
    </row>
    <row r="151" spans="6:18" x14ac:dyDescent="0.15">
      <c r="F151" s="1">
        <v>43439</v>
      </c>
      <c r="G151">
        <f t="shared" si="24"/>
        <v>28242974762.745056</v>
      </c>
      <c r="H151">
        <f t="shared" si="25"/>
        <v>20544834.587478016</v>
      </c>
      <c r="I151">
        <v>67000000</v>
      </c>
      <c r="J151">
        <v>1</v>
      </c>
      <c r="K151">
        <f t="shared" si="23"/>
        <v>157647058.82352939</v>
      </c>
      <c r="L151">
        <f t="shared" si="26"/>
        <v>48737.922578069061</v>
      </c>
      <c r="M151">
        <f t="shared" si="27"/>
        <v>48737.922578069061</v>
      </c>
      <c r="O151">
        <v>20000000000</v>
      </c>
      <c r="P151" s="2">
        <f t="shared" si="28"/>
        <v>1.4121487381372528</v>
      </c>
      <c r="Q151" s="2">
        <f t="shared" si="29"/>
        <v>1.0272417293739008E-3</v>
      </c>
      <c r="R151" s="2">
        <f t="shared" si="30"/>
        <v>7.2743168026968754E-4</v>
      </c>
    </row>
    <row r="152" spans="6:18" x14ac:dyDescent="0.15">
      <c r="F152" s="1">
        <v>43440</v>
      </c>
      <c r="G152">
        <f t="shared" si="24"/>
        <v>28400621821.568584</v>
      </c>
      <c r="H152">
        <f t="shared" si="25"/>
        <v>20593572.510056086</v>
      </c>
      <c r="I152">
        <v>67000000</v>
      </c>
      <c r="J152">
        <v>1</v>
      </c>
      <c r="K152">
        <f t="shared" si="23"/>
        <v>157647058.82352939</v>
      </c>
      <c r="L152">
        <f t="shared" si="26"/>
        <v>48582.364387736925</v>
      </c>
      <c r="M152">
        <f t="shared" si="27"/>
        <v>48582.364387736925</v>
      </c>
      <c r="O152">
        <v>20000000000</v>
      </c>
      <c r="P152" s="2">
        <f t="shared" si="28"/>
        <v>1.4200310910784293</v>
      </c>
      <c r="Q152" s="2">
        <f t="shared" si="29"/>
        <v>1.0296786255028043E-3</v>
      </c>
      <c r="R152" s="2">
        <f t="shared" si="30"/>
        <v>7.2510991623487946E-4</v>
      </c>
    </row>
    <row r="153" spans="6:18" x14ac:dyDescent="0.15">
      <c r="F153" s="1">
        <v>43441</v>
      </c>
      <c r="G153">
        <f t="shared" si="24"/>
        <v>28558268880.392113</v>
      </c>
      <c r="H153">
        <f t="shared" si="25"/>
        <v>20642154.874443822</v>
      </c>
      <c r="I153">
        <v>67000000</v>
      </c>
      <c r="J153">
        <v>1</v>
      </c>
      <c r="K153">
        <f t="shared" si="23"/>
        <v>157647058.82352939</v>
      </c>
      <c r="L153">
        <f t="shared" si="26"/>
        <v>48428.158666763935</v>
      </c>
      <c r="M153">
        <f t="shared" si="27"/>
        <v>48428.158666763935</v>
      </c>
      <c r="O153">
        <v>20000000000</v>
      </c>
      <c r="P153" s="2">
        <f t="shared" si="28"/>
        <v>1.4279134440196057</v>
      </c>
      <c r="Q153" s="2">
        <f t="shared" si="29"/>
        <v>1.032107743722191E-3</v>
      </c>
      <c r="R153" s="2">
        <f t="shared" si="30"/>
        <v>7.2280833830990951E-4</v>
      </c>
    </row>
    <row r="154" spans="6:18" x14ac:dyDescent="0.15">
      <c r="F154" s="1">
        <v>43442</v>
      </c>
      <c r="G154">
        <f t="shared" si="24"/>
        <v>28715915939.215641</v>
      </c>
      <c r="H154">
        <f t="shared" si="25"/>
        <v>20690583.033110585</v>
      </c>
      <c r="I154">
        <v>67000000</v>
      </c>
      <c r="J154">
        <v>1</v>
      </c>
      <c r="K154">
        <f t="shared" si="23"/>
        <v>157647058.82352939</v>
      </c>
      <c r="L154">
        <f t="shared" si="26"/>
        <v>48275.286296031496</v>
      </c>
      <c r="M154">
        <f t="shared" si="27"/>
        <v>48275.286296031496</v>
      </c>
      <c r="O154">
        <v>20000000000</v>
      </c>
      <c r="P154" s="2">
        <f t="shared" si="28"/>
        <v>1.435795796960782</v>
      </c>
      <c r="Q154" s="2">
        <f t="shared" si="29"/>
        <v>1.0345291516555292E-3</v>
      </c>
      <c r="R154" s="2">
        <f t="shared" si="30"/>
        <v>7.2052666113479847E-4</v>
      </c>
    </row>
    <row r="155" spans="6:18" x14ac:dyDescent="0.15">
      <c r="F155" s="1">
        <v>43443</v>
      </c>
      <c r="G155">
        <f t="shared" si="24"/>
        <v>28873562998.039169</v>
      </c>
      <c r="H155">
        <f t="shared" si="25"/>
        <v>20738858.319406617</v>
      </c>
      <c r="I155">
        <v>67000000</v>
      </c>
      <c r="J155">
        <v>1</v>
      </c>
      <c r="K155">
        <f t="shared" si="23"/>
        <v>157647058.82352939</v>
      </c>
      <c r="L155">
        <f t="shared" si="26"/>
        <v>48123.728529610489</v>
      </c>
      <c r="M155">
        <f t="shared" si="27"/>
        <v>48123.728529610489</v>
      </c>
      <c r="O155">
        <v>20000000000</v>
      </c>
      <c r="P155" s="2">
        <f t="shared" si="28"/>
        <v>1.4436781499019584</v>
      </c>
      <c r="Q155" s="2">
        <f t="shared" si="29"/>
        <v>1.0369429159703309E-3</v>
      </c>
      <c r="R155" s="2">
        <f t="shared" si="30"/>
        <v>7.1826460491955957E-4</v>
      </c>
    </row>
    <row r="156" spans="6:18" x14ac:dyDescent="0.15">
      <c r="F156" s="1">
        <v>43444</v>
      </c>
      <c r="G156">
        <f t="shared" si="24"/>
        <v>29031210056.862698</v>
      </c>
      <c r="H156">
        <f t="shared" si="25"/>
        <v>20786982.047936227</v>
      </c>
      <c r="I156">
        <v>67000000</v>
      </c>
      <c r="J156">
        <v>1</v>
      </c>
      <c r="K156">
        <f t="shared" si="23"/>
        <v>157647058.82352939</v>
      </c>
      <c r="L156">
        <f t="shared" si="26"/>
        <v>47973.466985489977</v>
      </c>
      <c r="M156">
        <f t="shared" si="27"/>
        <v>47973.466985489977</v>
      </c>
      <c r="O156">
        <v>20000000000</v>
      </c>
      <c r="P156" s="2">
        <f t="shared" si="28"/>
        <v>1.4515605028431349</v>
      </c>
      <c r="Q156" s="2">
        <f t="shared" si="29"/>
        <v>1.0393491023968113E-3</v>
      </c>
      <c r="R156" s="2">
        <f t="shared" si="30"/>
        <v>7.1602189530582054E-4</v>
      </c>
    </row>
    <row r="157" spans="6:18" x14ac:dyDescent="0.15">
      <c r="F157" s="1">
        <v>43445</v>
      </c>
      <c r="G157">
        <f t="shared" si="24"/>
        <v>29188857115.686226</v>
      </c>
      <c r="H157">
        <f t="shared" si="25"/>
        <v>20834955.514921717</v>
      </c>
      <c r="I157">
        <v>67000000</v>
      </c>
      <c r="J157">
        <v>1</v>
      </c>
      <c r="K157">
        <f t="shared" si="23"/>
        <v>157647058.82352939</v>
      </c>
      <c r="L157">
        <f t="shared" si="26"/>
        <v>47824.48363658505</v>
      </c>
      <c r="M157">
        <f t="shared" si="27"/>
        <v>47824.48363658505</v>
      </c>
      <c r="O157">
        <v>20000000000</v>
      </c>
      <c r="P157" s="2">
        <f t="shared" si="28"/>
        <v>1.4594428557843113</v>
      </c>
      <c r="Q157" s="2">
        <f t="shared" si="29"/>
        <v>1.0417477757460858E-3</v>
      </c>
      <c r="R157" s="2">
        <f t="shared" si="30"/>
        <v>7.1379826323261276E-4</v>
      </c>
    </row>
    <row r="158" spans="6:18" x14ac:dyDescent="0.15">
      <c r="F158" s="1">
        <v>43446</v>
      </c>
      <c r="G158">
        <f t="shared" si="24"/>
        <v>29346504174.509754</v>
      </c>
      <c r="H158">
        <f t="shared" si="25"/>
        <v>20882779.998558301</v>
      </c>
      <c r="I158">
        <v>67000000</v>
      </c>
      <c r="J158">
        <v>1</v>
      </c>
      <c r="K158">
        <f t="shared" si="23"/>
        <v>157647058.82352939</v>
      </c>
      <c r="L158">
        <f t="shared" si="26"/>
        <v>47676.760802013981</v>
      </c>
      <c r="M158">
        <f t="shared" si="27"/>
        <v>47676.760802013981</v>
      </c>
      <c r="O158">
        <v>20000000000</v>
      </c>
      <c r="P158" s="2">
        <f t="shared" si="28"/>
        <v>1.4673252087254878</v>
      </c>
      <c r="Q158" s="2">
        <f t="shared" si="29"/>
        <v>1.044138999927915E-3</v>
      </c>
      <c r="R158" s="2">
        <f t="shared" si="30"/>
        <v>7.1159344480617882E-4</v>
      </c>
    </row>
    <row r="159" spans="6:18" x14ac:dyDescent="0.15">
      <c r="F159" s="1">
        <v>43447</v>
      </c>
      <c r="G159">
        <f t="shared" si="24"/>
        <v>29504151233.333282</v>
      </c>
      <c r="H159">
        <f t="shared" si="25"/>
        <v>20930456.759360317</v>
      </c>
      <c r="I159">
        <v>67000000</v>
      </c>
      <c r="J159">
        <v>1</v>
      </c>
      <c r="K159">
        <f t="shared" si="23"/>
        <v>157647058.82352939</v>
      </c>
      <c r="L159">
        <f t="shared" si="26"/>
        <v>47530.281138635197</v>
      </c>
      <c r="M159">
        <f t="shared" si="27"/>
        <v>47530.281138635197</v>
      </c>
      <c r="O159">
        <v>20000000000</v>
      </c>
      <c r="P159" s="2">
        <f t="shared" si="28"/>
        <v>1.4752075616666642</v>
      </c>
      <c r="Q159" s="2">
        <f t="shared" si="29"/>
        <v>1.0465228379680158E-3</v>
      </c>
      <c r="R159" s="2">
        <f t="shared" si="30"/>
        <v>7.0940718117365963E-4</v>
      </c>
    </row>
    <row r="160" spans="6:18" x14ac:dyDescent="0.15">
      <c r="F160" s="1">
        <v>43448</v>
      </c>
      <c r="G160">
        <f t="shared" si="24"/>
        <v>29661798292.156811</v>
      </c>
      <c r="H160">
        <f t="shared" si="25"/>
        <v>20977987.040498953</v>
      </c>
      <c r="I160">
        <v>67000000</v>
      </c>
      <c r="J160">
        <v>1</v>
      </c>
      <c r="K160">
        <f t="shared" si="23"/>
        <v>157647058.82352939</v>
      </c>
      <c r="L160">
        <f t="shared" si="26"/>
        <v>47385.027632835045</v>
      </c>
      <c r="M160">
        <f t="shared" si="27"/>
        <v>47385.027632835045</v>
      </c>
      <c r="O160">
        <v>20000000000</v>
      </c>
      <c r="P160" s="2">
        <f t="shared" si="28"/>
        <v>1.4830899146078405</v>
      </c>
      <c r="Q160" s="2">
        <f t="shared" si="29"/>
        <v>1.0488993520249477E-3</v>
      </c>
      <c r="R160" s="2">
        <f t="shared" si="30"/>
        <v>7.0723921840052306E-4</v>
      </c>
    </row>
    <row r="161" spans="6:18" x14ac:dyDescent="0.15">
      <c r="F161" s="1">
        <v>43449</v>
      </c>
      <c r="G161">
        <f t="shared" si="24"/>
        <v>29819445350.980339</v>
      </c>
      <c r="H161">
        <f t="shared" si="25"/>
        <v>21025372.06813179</v>
      </c>
      <c r="I161">
        <v>67000000</v>
      </c>
      <c r="J161">
        <v>1</v>
      </c>
      <c r="K161">
        <f t="shared" si="23"/>
        <v>157647058.82352939</v>
      </c>
      <c r="L161">
        <f t="shared" si="26"/>
        <v>47240.98359255759</v>
      </c>
      <c r="M161">
        <f t="shared" si="27"/>
        <v>47240.98359255759</v>
      </c>
      <c r="O161">
        <v>20000000000</v>
      </c>
      <c r="P161" s="2">
        <f t="shared" si="28"/>
        <v>1.4909722675490169</v>
      </c>
      <c r="Q161" s="2">
        <f t="shared" si="29"/>
        <v>1.0512686034065894E-3</v>
      </c>
      <c r="R161" s="2">
        <f t="shared" si="30"/>
        <v>7.0508930735160586E-4</v>
      </c>
    </row>
    <row r="162" spans="6:18" x14ac:dyDescent="0.15">
      <c r="F162" s="1">
        <v>43450</v>
      </c>
      <c r="G162">
        <f t="shared" si="24"/>
        <v>29977092409.803867</v>
      </c>
      <c r="H162">
        <f t="shared" si="25"/>
        <v>21072613.051724348</v>
      </c>
      <c r="I162">
        <v>67000000</v>
      </c>
      <c r="J162">
        <v>1</v>
      </c>
      <c r="K162">
        <f t="shared" si="23"/>
        <v>157647058.82352939</v>
      </c>
      <c r="L162">
        <f t="shared" si="26"/>
        <v>47098.132639568052</v>
      </c>
      <c r="M162">
        <f t="shared" si="27"/>
        <v>47098.132639568052</v>
      </c>
      <c r="O162">
        <v>20000000000</v>
      </c>
      <c r="P162" s="2">
        <f t="shared" si="28"/>
        <v>1.4988546204901934</v>
      </c>
      <c r="Q162" s="2">
        <f t="shared" si="29"/>
        <v>1.0536306525862173E-3</v>
      </c>
      <c r="R162" s="2">
        <f t="shared" si="30"/>
        <v>7.029572035756426E-4</v>
      </c>
    </row>
    <row r="163" spans="6:18" x14ac:dyDescent="0.15">
      <c r="F163" s="1">
        <v>43451</v>
      </c>
      <c r="G163">
        <f t="shared" si="24"/>
        <v>30134739468.627396</v>
      </c>
      <c r="H163">
        <f t="shared" si="25"/>
        <v>21119711.184363917</v>
      </c>
      <c r="I163">
        <v>67000000</v>
      </c>
      <c r="J163">
        <v>1</v>
      </c>
      <c r="K163">
        <f t="shared" si="23"/>
        <v>157647058.82352939</v>
      </c>
      <c r="L163">
        <f t="shared" si="26"/>
        <v>46956.458701941956</v>
      </c>
      <c r="M163">
        <f t="shared" si="27"/>
        <v>46956.458701941956</v>
      </c>
      <c r="O163">
        <v>20000000000</v>
      </c>
      <c r="P163" s="2">
        <f t="shared" si="28"/>
        <v>1.5067369734313698</v>
      </c>
      <c r="Q163" s="2">
        <f t="shared" si="29"/>
        <v>1.0559855592181958E-3</v>
      </c>
      <c r="R163" s="2">
        <f t="shared" si="30"/>
        <v>7.0084266719316348E-4</v>
      </c>
    </row>
    <row r="164" spans="6:18" x14ac:dyDescent="0.15">
      <c r="F164" s="1">
        <v>43452</v>
      </c>
      <c r="G164">
        <f t="shared" si="24"/>
        <v>30292386527.450924</v>
      </c>
      <c r="H164">
        <f t="shared" si="25"/>
        <v>21166667.643065859</v>
      </c>
      <c r="I164">
        <v>67000000</v>
      </c>
      <c r="J164">
        <v>1</v>
      </c>
      <c r="K164">
        <f t="shared" si="23"/>
        <v>157647058.82352939</v>
      </c>
      <c r="L164">
        <f t="shared" si="26"/>
        <v>46815.946006772079</v>
      </c>
      <c r="M164">
        <f t="shared" si="27"/>
        <v>46815.946006772079</v>
      </c>
      <c r="O164">
        <v>20000000000</v>
      </c>
      <c r="P164" s="2">
        <f t="shared" si="28"/>
        <v>1.5146193263725463</v>
      </c>
      <c r="Q164" s="2">
        <f t="shared" si="29"/>
        <v>1.058333382153293E-3</v>
      </c>
      <c r="R164" s="2">
        <f t="shared" si="30"/>
        <v>6.9874546278764302E-4</v>
      </c>
    </row>
    <row r="165" spans="6:18" x14ac:dyDescent="0.15">
      <c r="F165" s="1">
        <v>43453</v>
      </c>
      <c r="G165">
        <f t="shared" si="24"/>
        <v>30450033586.274452</v>
      </c>
      <c r="H165">
        <f t="shared" si="25"/>
        <v>21213483.58907263</v>
      </c>
      <c r="I165">
        <v>67000000</v>
      </c>
      <c r="J165">
        <v>1</v>
      </c>
      <c r="K165">
        <f t="shared" si="23"/>
        <v>157647058.82352939</v>
      </c>
      <c r="L165">
        <f t="shared" si="26"/>
        <v>46676.579073086075</v>
      </c>
      <c r="M165">
        <f t="shared" si="27"/>
        <v>46676.579073086075</v>
      </c>
      <c r="O165">
        <v>20000000000</v>
      </c>
      <c r="P165" s="2">
        <f t="shared" si="28"/>
        <v>1.5225016793137227</v>
      </c>
      <c r="Q165" s="2">
        <f t="shared" si="29"/>
        <v>1.0606741794536316E-3</v>
      </c>
      <c r="R165" s="2">
        <f t="shared" si="30"/>
        <v>6.9666535929979213E-4</v>
      </c>
    </row>
    <row r="166" spans="6:18" x14ac:dyDescent="0.15">
      <c r="F166" s="1">
        <v>43454</v>
      </c>
      <c r="G166">
        <f t="shared" si="24"/>
        <v>30607680645.09798</v>
      </c>
      <c r="H166">
        <f t="shared" si="25"/>
        <v>21260160.168145716</v>
      </c>
      <c r="I166">
        <v>67000000</v>
      </c>
      <c r="J166">
        <v>1</v>
      </c>
      <c r="K166">
        <f t="shared" si="23"/>
        <v>157647058.82352939</v>
      </c>
      <c r="L166">
        <f t="shared" si="26"/>
        <v>46538.342704967254</v>
      </c>
      <c r="M166">
        <f t="shared" si="27"/>
        <v>46538.342704967254</v>
      </c>
      <c r="O166">
        <v>20000000000</v>
      </c>
      <c r="P166" s="2">
        <f t="shared" si="28"/>
        <v>1.5303840322548989</v>
      </c>
      <c r="Q166" s="2">
        <f t="shared" si="29"/>
        <v>1.0630080084072858E-3</v>
      </c>
      <c r="R166" s="2">
        <f t="shared" si="30"/>
        <v>6.9460212992488433E-4</v>
      </c>
    </row>
    <row r="167" spans="6:18" x14ac:dyDescent="0.15">
      <c r="F167" s="1">
        <v>43455</v>
      </c>
      <c r="G167">
        <f t="shared" si="24"/>
        <v>30765327703.921509</v>
      </c>
      <c r="H167">
        <f t="shared" si="25"/>
        <v>21306698.510850683</v>
      </c>
      <c r="I167">
        <v>67000000</v>
      </c>
      <c r="J167">
        <v>1</v>
      </c>
      <c r="K167">
        <f t="shared" si="23"/>
        <v>157647058.82352939</v>
      </c>
      <c r="L167">
        <f t="shared" si="26"/>
        <v>46401.221984872049</v>
      </c>
      <c r="M167">
        <f t="shared" si="27"/>
        <v>46401.221984872049</v>
      </c>
      <c r="O167">
        <v>20000000000</v>
      </c>
      <c r="P167" s="2">
        <f t="shared" si="28"/>
        <v>1.5382663851960754</v>
      </c>
      <c r="Q167" s="2">
        <f t="shared" si="29"/>
        <v>1.0653349255425341E-3</v>
      </c>
      <c r="R167" s="2">
        <f t="shared" si="30"/>
        <v>6.9255555201301556E-4</v>
      </c>
    </row>
    <row r="168" spans="6:18" x14ac:dyDescent="0.15">
      <c r="F168" s="1">
        <v>43456</v>
      </c>
      <c r="G168">
        <f t="shared" si="24"/>
        <v>30922974762.745037</v>
      </c>
      <c r="H168">
        <f t="shared" si="25"/>
        <v>21353099.732835554</v>
      </c>
      <c r="I168">
        <v>67000000</v>
      </c>
      <c r="J168">
        <v>1</v>
      </c>
      <c r="K168">
        <f t="shared" si="23"/>
        <v>157647058.82352939</v>
      </c>
      <c r="L168">
        <f t="shared" si="26"/>
        <v>46265.202267137327</v>
      </c>
      <c r="M168">
        <f t="shared" si="27"/>
        <v>46265.202267137327</v>
      </c>
      <c r="O168">
        <v>20000000000</v>
      </c>
      <c r="P168" s="2">
        <f t="shared" si="28"/>
        <v>1.5461487381372518</v>
      </c>
      <c r="Q168" s="2">
        <f t="shared" si="29"/>
        <v>1.0676549866417777E-3</v>
      </c>
      <c r="R168" s="2">
        <f t="shared" si="30"/>
        <v>6.9052540697219899E-4</v>
      </c>
    </row>
    <row r="169" spans="6:18" x14ac:dyDescent="0.15">
      <c r="F169" s="1">
        <v>43457</v>
      </c>
      <c r="G169">
        <f t="shared" si="24"/>
        <v>31080621821.568565</v>
      </c>
      <c r="H169">
        <f t="shared" si="25"/>
        <v>21399364.93510269</v>
      </c>
      <c r="I169">
        <v>67000000</v>
      </c>
      <c r="J169">
        <v>1</v>
      </c>
      <c r="K169">
        <f t="shared" si="23"/>
        <v>157647058.82352939</v>
      </c>
      <c r="L169">
        <f t="shared" si="26"/>
        <v>46130.269171671353</v>
      </c>
      <c r="M169">
        <f t="shared" si="27"/>
        <v>46130.269171671353</v>
      </c>
      <c r="O169">
        <v>20000000000</v>
      </c>
      <c r="P169" s="2">
        <f t="shared" si="28"/>
        <v>1.5540310910784283</v>
      </c>
      <c r="Q169" s="2">
        <f t="shared" si="29"/>
        <v>1.0699682467551345E-3</v>
      </c>
      <c r="R169" s="2">
        <f t="shared" si="30"/>
        <v>6.8851148017419928E-4</v>
      </c>
    </row>
    <row r="170" spans="6:18" x14ac:dyDescent="0.15">
      <c r="F170" s="1">
        <v>43458</v>
      </c>
      <c r="G170">
        <f t="shared" si="24"/>
        <v>31238268880.392094</v>
      </c>
      <c r="H170">
        <f t="shared" si="25"/>
        <v>21445495.20427436</v>
      </c>
      <c r="I170">
        <v>67000000</v>
      </c>
      <c r="J170">
        <v>1</v>
      </c>
      <c r="K170">
        <f t="shared" si="23"/>
        <v>157647058.82352939</v>
      </c>
      <c r="L170">
        <f t="shared" si="26"/>
        <v>45996.408577822171</v>
      </c>
      <c r="M170">
        <f t="shared" si="27"/>
        <v>45996.408577822171</v>
      </c>
      <c r="O170">
        <v>20000000000</v>
      </c>
      <c r="P170" s="2">
        <f t="shared" si="28"/>
        <v>1.5619134440196047</v>
      </c>
      <c r="Q170" s="2">
        <f t="shared" si="29"/>
        <v>1.0722747602137179E-3</v>
      </c>
      <c r="R170" s="2">
        <f t="shared" si="30"/>
        <v>6.8651356086301741E-4</v>
      </c>
    </row>
    <row r="171" spans="6:18" x14ac:dyDescent="0.15">
      <c r="F171" s="1">
        <v>43459</v>
      </c>
      <c r="G171">
        <f t="shared" si="24"/>
        <v>31395915939.215622</v>
      </c>
      <c r="H171">
        <f t="shared" si="25"/>
        <v>21491491.612852182</v>
      </c>
      <c r="I171">
        <v>67000000</v>
      </c>
      <c r="J171">
        <v>1</v>
      </c>
      <c r="K171">
        <f t="shared" si="23"/>
        <v>157647058.82352939</v>
      </c>
      <c r="L171">
        <f t="shared" si="26"/>
        <v>45863.606618417725</v>
      </c>
      <c r="M171">
        <f t="shared" si="27"/>
        <v>45863.606618417725</v>
      </c>
      <c r="O171">
        <v>20000000000</v>
      </c>
      <c r="P171" s="2">
        <f t="shared" si="28"/>
        <v>1.5697957969607812</v>
      </c>
      <c r="Q171" s="2">
        <f t="shared" si="29"/>
        <v>1.0745745806426091E-3</v>
      </c>
      <c r="R171" s="2">
        <f t="shared" si="30"/>
        <v>6.8453144206593621E-4</v>
      </c>
    </row>
    <row r="172" spans="6:18" x14ac:dyDescent="0.15">
      <c r="F172" s="1">
        <v>43460</v>
      </c>
      <c r="G172">
        <f t="shared" si="24"/>
        <v>31553562998.03915</v>
      </c>
      <c r="H172">
        <f t="shared" si="25"/>
        <v>21537355.219470602</v>
      </c>
      <c r="I172">
        <v>67000000</v>
      </c>
      <c r="J172">
        <v>1</v>
      </c>
      <c r="K172">
        <f t="shared" si="23"/>
        <v>157647058.82352939</v>
      </c>
      <c r="L172">
        <f t="shared" si="26"/>
        <v>45731.849673971956</v>
      </c>
      <c r="M172">
        <f t="shared" si="27"/>
        <v>45731.849673971956</v>
      </c>
      <c r="O172">
        <v>20000000000</v>
      </c>
      <c r="P172" s="2">
        <f t="shared" si="28"/>
        <v>1.5776781499019574</v>
      </c>
      <c r="Q172" s="2">
        <f t="shared" si="29"/>
        <v>1.0768677609735301E-3</v>
      </c>
      <c r="R172" s="2">
        <f t="shared" si="30"/>
        <v>6.8256492050704416E-4</v>
      </c>
    </row>
    <row r="173" spans="6:18" x14ac:dyDescent="0.15">
      <c r="F173" s="1">
        <v>43461</v>
      </c>
      <c r="G173">
        <f t="shared" si="24"/>
        <v>31711210056.862679</v>
      </c>
      <c r="H173">
        <f t="shared" si="25"/>
        <v>21583087.069144573</v>
      </c>
      <c r="I173">
        <v>67000000</v>
      </c>
      <c r="J173">
        <v>1</v>
      </c>
      <c r="K173">
        <f t="shared" si="23"/>
        <v>157647058.82352939</v>
      </c>
      <c r="L173">
        <f t="shared" si="26"/>
        <v>45601.124367051416</v>
      </c>
      <c r="M173">
        <f t="shared" si="27"/>
        <v>45601.124367051416</v>
      </c>
      <c r="O173">
        <v>20000000000</v>
      </c>
      <c r="P173" s="2">
        <f t="shared" si="28"/>
        <v>1.5855605028431339</v>
      </c>
      <c r="Q173" s="2">
        <f t="shared" si="29"/>
        <v>1.0791543534572287E-3</v>
      </c>
      <c r="R173" s="2">
        <f t="shared" si="30"/>
        <v>6.8061379652315532E-4</v>
      </c>
    </row>
    <row r="174" spans="6:18" x14ac:dyDescent="0.15">
      <c r="F174" s="1">
        <v>43462</v>
      </c>
      <c r="G174">
        <f t="shared" si="24"/>
        <v>31868857115.686207</v>
      </c>
      <c r="H174">
        <f t="shared" si="25"/>
        <v>21628688.193511624</v>
      </c>
      <c r="I174">
        <v>67000000</v>
      </c>
      <c r="J174">
        <v>1</v>
      </c>
      <c r="K174">
        <f t="shared" si="23"/>
        <v>157647058.82352939</v>
      </c>
      <c r="L174">
        <f t="shared" si="26"/>
        <v>45471.417556797314</v>
      </c>
      <c r="M174">
        <f t="shared" si="27"/>
        <v>45471.417556797314</v>
      </c>
      <c r="O174">
        <v>20000000000</v>
      </c>
      <c r="P174" s="2">
        <f t="shared" si="28"/>
        <v>1.5934428557843103</v>
      </c>
      <c r="Q174" s="2">
        <f t="shared" si="29"/>
        <v>1.0814344096755813E-3</v>
      </c>
      <c r="R174" s="2">
        <f t="shared" si="30"/>
        <v>6.7867787398204942E-4</v>
      </c>
    </row>
    <row r="175" spans="6:18" x14ac:dyDescent="0.15">
      <c r="F175" s="1">
        <v>43463</v>
      </c>
      <c r="G175">
        <f t="shared" si="24"/>
        <v>32026504174.509735</v>
      </c>
      <c r="H175">
        <f t="shared" si="25"/>
        <v>21674159.61106842</v>
      </c>
      <c r="I175">
        <v>67000000</v>
      </c>
      <c r="J175">
        <v>1</v>
      </c>
      <c r="K175">
        <f t="shared" si="23"/>
        <v>157647058.82352939</v>
      </c>
      <c r="L175">
        <f t="shared" si="26"/>
        <v>45342.716333597913</v>
      </c>
      <c r="M175">
        <f t="shared" si="27"/>
        <v>45342.716333597913</v>
      </c>
      <c r="O175">
        <v>20000000000</v>
      </c>
      <c r="P175" s="2">
        <f t="shared" si="28"/>
        <v>1.6013252087254868</v>
      </c>
      <c r="Q175" s="2">
        <f t="shared" si="29"/>
        <v>1.083707980553421E-3</v>
      </c>
      <c r="R175" s="2">
        <f t="shared" si="30"/>
        <v>6.7675696020295386E-4</v>
      </c>
    </row>
    <row r="176" spans="6:18" x14ac:dyDescent="0.15">
      <c r="F176" s="1">
        <v>43464</v>
      </c>
      <c r="G176">
        <f t="shared" si="24"/>
        <v>32184151233.333263</v>
      </c>
      <c r="H176">
        <f t="shared" si="25"/>
        <v>21719502.327402018</v>
      </c>
      <c r="I176">
        <v>67000000</v>
      </c>
      <c r="J176">
        <v>1</v>
      </c>
      <c r="K176">
        <f t="shared" si="23"/>
        <v>157647058.82352939</v>
      </c>
      <c r="L176">
        <f t="shared" si="26"/>
        <v>45215.008013906285</v>
      </c>
      <c r="M176">
        <f t="shared" si="27"/>
        <v>45215.008013906285</v>
      </c>
      <c r="O176">
        <v>20000000000</v>
      </c>
      <c r="P176" s="2">
        <f t="shared" si="28"/>
        <v>1.6092075616666632</v>
      </c>
      <c r="Q176" s="2">
        <f t="shared" si="29"/>
        <v>1.0859751163701009E-3</v>
      </c>
      <c r="R176" s="2">
        <f t="shared" si="30"/>
        <v>6.7485086587919826E-4</v>
      </c>
    </row>
    <row r="177" spans="6:18" x14ac:dyDescent="0.15">
      <c r="F177" s="1">
        <v>43465</v>
      </c>
      <c r="G177">
        <f t="shared" si="24"/>
        <v>32341798292.156792</v>
      </c>
      <c r="H177">
        <f t="shared" si="25"/>
        <v>21764717.335415926</v>
      </c>
      <c r="I177">
        <v>67000000</v>
      </c>
      <c r="J177">
        <v>1</v>
      </c>
      <c r="K177">
        <f t="shared" si="23"/>
        <v>157647058.82352939</v>
      </c>
      <c r="L177">
        <f t="shared" si="26"/>
        <v>45088.280135199027</v>
      </c>
      <c r="M177">
        <f t="shared" si="27"/>
        <v>45088.280135199027</v>
      </c>
      <c r="O177">
        <v>20000000000</v>
      </c>
      <c r="P177" s="2">
        <f t="shared" si="28"/>
        <v>1.6170899146078397</v>
      </c>
      <c r="Q177" s="2">
        <f t="shared" si="29"/>
        <v>1.0882358667707963E-3</v>
      </c>
      <c r="R177" s="2">
        <f t="shared" si="30"/>
        <v>6.7295940500297061E-4</v>
      </c>
    </row>
    <row r="178" spans="6:18" x14ac:dyDescent="0.15">
      <c r="F178" s="1">
        <v>43466</v>
      </c>
      <c r="G178">
        <f t="shared" si="24"/>
        <v>32499445350.98032</v>
      </c>
      <c r="H178">
        <f t="shared" si="25"/>
        <v>21809805.615551125</v>
      </c>
      <c r="I178">
        <v>67000000</v>
      </c>
      <c r="J178">
        <v>1</v>
      </c>
      <c r="K178">
        <f t="shared" si="23"/>
        <v>157647058.82352939</v>
      </c>
      <c r="L178">
        <f t="shared" si="26"/>
        <v>44962.520451071265</v>
      </c>
      <c r="M178">
        <f t="shared" si="27"/>
        <v>44962.520451071265</v>
      </c>
      <c r="O178">
        <v>20000000000</v>
      </c>
      <c r="P178" s="2">
        <f t="shared" si="28"/>
        <v>1.6249722675490159</v>
      </c>
      <c r="Q178" s="2">
        <f t="shared" si="29"/>
        <v>1.0904902807775563E-3</v>
      </c>
      <c r="R178" s="2">
        <f t="shared" si="30"/>
        <v>6.7108239479210833E-4</v>
      </c>
    </row>
    <row r="179" spans="6:18" x14ac:dyDescent="0.15">
      <c r="F179" s="1">
        <v>43467</v>
      </c>
      <c r="G179">
        <f t="shared" si="24"/>
        <v>32657092409.803848</v>
      </c>
      <c r="H179">
        <f t="shared" si="25"/>
        <v>21854768.136002198</v>
      </c>
      <c r="I179">
        <v>67000000</v>
      </c>
      <c r="J179">
        <v>1</v>
      </c>
      <c r="K179">
        <f t="shared" si="23"/>
        <v>157647058.82352939</v>
      </c>
      <c r="L179">
        <f t="shared" si="26"/>
        <v>44837.716926463581</v>
      </c>
      <c r="M179">
        <f t="shared" si="27"/>
        <v>44837.716926463581</v>
      </c>
      <c r="O179">
        <v>20000000000</v>
      </c>
      <c r="P179" s="2">
        <f t="shared" si="28"/>
        <v>1.6328546204901924</v>
      </c>
      <c r="Q179" s="2">
        <f t="shared" si="29"/>
        <v>1.0927384068001099E-3</v>
      </c>
      <c r="R179" s="2">
        <f t="shared" si="30"/>
        <v>6.6921965561885942E-4</v>
      </c>
    </row>
    <row r="180" spans="6:18" x14ac:dyDescent="0.15">
      <c r="F180" s="1">
        <v>43468</v>
      </c>
      <c r="G180">
        <f t="shared" si="24"/>
        <v>32814739468.627377</v>
      </c>
      <c r="H180">
        <f t="shared" si="25"/>
        <v>21899605.852928661</v>
      </c>
      <c r="I180">
        <v>67000000</v>
      </c>
      <c r="J180">
        <v>1</v>
      </c>
      <c r="K180">
        <f t="shared" si="23"/>
        <v>157647058.82352939</v>
      </c>
      <c r="L180">
        <f t="shared" si="26"/>
        <v>44713.857733016936</v>
      </c>
      <c r="M180">
        <f t="shared" si="27"/>
        <v>44713.857733016936</v>
      </c>
      <c r="O180">
        <v>20000000000</v>
      </c>
      <c r="P180" s="2">
        <f t="shared" si="28"/>
        <v>1.6407369734313688</v>
      </c>
      <c r="Q180" s="2">
        <f t="shared" si="29"/>
        <v>1.0949802926464331E-3</v>
      </c>
      <c r="R180" s="2">
        <f t="shared" si="30"/>
        <v>6.6737101094055124E-4</v>
      </c>
    </row>
    <row r="181" spans="6:18" x14ac:dyDescent="0.15">
      <c r="F181" s="1">
        <v>43469</v>
      </c>
      <c r="G181">
        <f t="shared" si="24"/>
        <v>32972386527.450905</v>
      </c>
      <c r="H181">
        <f t="shared" si="25"/>
        <v>21944319.71066168</v>
      </c>
      <c r="I181">
        <v>67000000</v>
      </c>
      <c r="J181">
        <v>1</v>
      </c>
      <c r="K181">
        <f t="shared" si="23"/>
        <v>157647058.82352939</v>
      </c>
      <c r="L181">
        <f t="shared" si="26"/>
        <v>44590.931244551291</v>
      </c>
      <c r="M181">
        <f t="shared" si="27"/>
        <v>44590.931244551291</v>
      </c>
      <c r="O181">
        <v>20000000000</v>
      </c>
      <c r="P181" s="2">
        <f t="shared" si="28"/>
        <v>1.6486193263725453</v>
      </c>
      <c r="Q181" s="2">
        <f t="shared" si="29"/>
        <v>1.0972159855330839E-3</v>
      </c>
      <c r="R181" s="2">
        <f t="shared" si="30"/>
        <v>6.6553628723210875E-4</v>
      </c>
    </row>
    <row r="182" spans="6:18" x14ac:dyDescent="0.15">
      <c r="F182" s="1">
        <v>43470</v>
      </c>
      <c r="G182">
        <f t="shared" si="24"/>
        <v>33130033586.274433</v>
      </c>
      <c r="H182">
        <f t="shared" si="25"/>
        <v>21988910.641906232</v>
      </c>
      <c r="I182">
        <v>67000000</v>
      </c>
      <c r="J182">
        <v>1</v>
      </c>
      <c r="K182">
        <f t="shared" si="23"/>
        <v>157647058.82352939</v>
      </c>
      <c r="L182">
        <f t="shared" si="26"/>
        <v>44468.926032664174</v>
      </c>
      <c r="M182">
        <f t="shared" si="27"/>
        <v>44468.926032664174</v>
      </c>
      <c r="O182">
        <v>20000000000</v>
      </c>
      <c r="P182" s="2">
        <f t="shared" si="28"/>
        <v>1.6565016793137217</v>
      </c>
      <c r="Q182" s="2">
        <f t="shared" si="29"/>
        <v>1.0994455320953115E-3</v>
      </c>
      <c r="R182" s="2">
        <f t="shared" si="30"/>
        <v>6.6371531392036079E-4</v>
      </c>
    </row>
    <row r="183" spans="6:18" x14ac:dyDescent="0.15">
      <c r="F183" s="1">
        <v>43471</v>
      </c>
      <c r="G183">
        <f t="shared" si="24"/>
        <v>33287680645.097961</v>
      </c>
      <c r="H183">
        <f t="shared" si="25"/>
        <v>22033379.567938894</v>
      </c>
      <c r="I183">
        <v>67000000</v>
      </c>
      <c r="J183">
        <v>1</v>
      </c>
      <c r="K183">
        <f t="shared" si="23"/>
        <v>157647058.82352939</v>
      </c>
      <c r="L183">
        <f t="shared" si="26"/>
        <v>44347.830862445524</v>
      </c>
      <c r="M183">
        <f t="shared" si="27"/>
        <v>44347.830862445524</v>
      </c>
      <c r="O183">
        <v>20000000000</v>
      </c>
      <c r="P183" s="2">
        <f t="shared" si="28"/>
        <v>1.6643840322548982</v>
      </c>
      <c r="Q183" s="2">
        <f t="shared" si="29"/>
        <v>1.1016689783969447E-3</v>
      </c>
      <c r="R183" s="2">
        <f t="shared" si="30"/>
        <v>6.6190792332008249E-4</v>
      </c>
    </row>
    <row r="184" spans="6:18" x14ac:dyDescent="0.15">
      <c r="F184" s="1">
        <v>43472</v>
      </c>
      <c r="G184">
        <f t="shared" si="24"/>
        <v>33445327703.92149</v>
      </c>
      <c r="H184">
        <f t="shared" si="25"/>
        <v>22077727.398801338</v>
      </c>
      <c r="I184">
        <v>67000000</v>
      </c>
      <c r="J184">
        <v>1</v>
      </c>
      <c r="K184">
        <f t="shared" si="23"/>
        <v>157647058.82352939</v>
      </c>
      <c r="L184">
        <f t="shared" si="26"/>
        <v>44227.634688305101</v>
      </c>
      <c r="M184">
        <f t="shared" si="27"/>
        <v>44227.634688305101</v>
      </c>
      <c r="O184">
        <v>20000000000</v>
      </c>
      <c r="P184" s="2">
        <f t="shared" si="28"/>
        <v>1.6722663851960744</v>
      </c>
      <c r="Q184" s="2">
        <f t="shared" si="29"/>
        <v>1.103886369940067E-3</v>
      </c>
      <c r="R184" s="2">
        <f t="shared" si="30"/>
        <v>6.6011395057171795E-4</v>
      </c>
    </row>
    <row r="185" spans="6:18" x14ac:dyDescent="0.15">
      <c r="F185" s="1">
        <v>43473</v>
      </c>
      <c r="G185">
        <f t="shared" si="24"/>
        <v>33602974762.745018</v>
      </c>
      <c r="H185">
        <f t="shared" si="25"/>
        <v>22121955.033489645</v>
      </c>
      <c r="I185">
        <v>67000000</v>
      </c>
      <c r="J185">
        <v>1</v>
      </c>
      <c r="K185">
        <f t="shared" si="23"/>
        <v>157647058.82352939</v>
      </c>
      <c r="L185">
        <f t="shared" si="26"/>
        <v>44108.326649909017</v>
      </c>
      <c r="M185">
        <f t="shared" si="27"/>
        <v>44108.326649909017</v>
      </c>
      <c r="O185">
        <v>20000000000</v>
      </c>
      <c r="P185" s="2">
        <f t="shared" si="28"/>
        <v>1.6801487381372509</v>
      </c>
      <c r="Q185" s="2">
        <f t="shared" si="29"/>
        <v>1.1060977516744823E-3</v>
      </c>
      <c r="R185" s="2">
        <f t="shared" si="30"/>
        <v>6.5833323358073157E-4</v>
      </c>
    </row>
    <row r="186" spans="6:18" x14ac:dyDescent="0.15">
      <c r="F186" s="1">
        <v>43474</v>
      </c>
      <c r="G186">
        <f t="shared" si="24"/>
        <v>33760621821.568546</v>
      </c>
      <c r="H186">
        <f t="shared" si="25"/>
        <v>22166063.360139553</v>
      </c>
      <c r="I186">
        <v>67000000</v>
      </c>
      <c r="J186">
        <v>1</v>
      </c>
      <c r="K186">
        <f t="shared" si="23"/>
        <v>157647058.82352939</v>
      </c>
      <c r="L186">
        <f t="shared" si="26"/>
        <v>43989.896068222057</v>
      </c>
      <c r="M186">
        <f t="shared" si="27"/>
        <v>43989.896068222057</v>
      </c>
      <c r="O186">
        <v>20000000000</v>
      </c>
      <c r="P186" s="2">
        <f t="shared" si="28"/>
        <v>1.6880310910784273</v>
      </c>
      <c r="Q186" s="2">
        <f t="shared" si="29"/>
        <v>1.1083031680069776E-3</v>
      </c>
      <c r="R186" s="2">
        <f t="shared" si="30"/>
        <v>6.5656561295853821E-4</v>
      </c>
    </row>
    <row r="187" spans="6:18" x14ac:dyDescent="0.15">
      <c r="F187" s="1">
        <v>43475</v>
      </c>
      <c r="G187">
        <f t="shared" si="24"/>
        <v>33918268880.392075</v>
      </c>
      <c r="H187">
        <f t="shared" si="25"/>
        <v>22210053.256207775</v>
      </c>
      <c r="I187">
        <v>67000000</v>
      </c>
      <c r="J187">
        <v>1</v>
      </c>
      <c r="K187">
        <f t="shared" si="23"/>
        <v>157647058.82352939</v>
      </c>
      <c r="L187">
        <f t="shared" si="26"/>
        <v>43872.332441652601</v>
      </c>
      <c r="M187">
        <f t="shared" si="27"/>
        <v>43872.332441652601</v>
      </c>
      <c r="O187">
        <v>20000000000</v>
      </c>
      <c r="P187" s="2">
        <f t="shared" si="28"/>
        <v>1.6959134440196038</v>
      </c>
      <c r="Q187" s="2">
        <f t="shared" si="29"/>
        <v>1.1105026628103888E-3</v>
      </c>
      <c r="R187" s="2">
        <f t="shared" si="30"/>
        <v>6.548109319649641E-4</v>
      </c>
    </row>
    <row r="188" spans="6:18" x14ac:dyDescent="0.15">
      <c r="F188" s="1">
        <v>43476</v>
      </c>
      <c r="G188">
        <f t="shared" si="24"/>
        <v>34075915939.215603</v>
      </c>
      <c r="H188">
        <f t="shared" si="25"/>
        <v>22253925.588649429</v>
      </c>
      <c r="I188">
        <v>67000000</v>
      </c>
      <c r="J188">
        <v>1</v>
      </c>
      <c r="K188">
        <f t="shared" si="23"/>
        <v>157647058.82352939</v>
      </c>
      <c r="L188">
        <f t="shared" si="26"/>
        <v>43755.62544229687</v>
      </c>
      <c r="M188">
        <f t="shared" si="27"/>
        <v>43755.62544229687</v>
      </c>
      <c r="O188">
        <v>20000000000</v>
      </c>
      <c r="P188" s="2">
        <f t="shared" si="28"/>
        <v>1.7037957969607802</v>
      </c>
      <c r="Q188" s="2">
        <f t="shared" si="29"/>
        <v>1.1126962794324716E-3</v>
      </c>
      <c r="R188" s="2">
        <f t="shared" si="30"/>
        <v>6.5306903645219211E-4</v>
      </c>
    </row>
    <row r="189" spans="6:18" x14ac:dyDescent="0.15">
      <c r="F189" s="1">
        <v>43477</v>
      </c>
      <c r="G189">
        <f t="shared" si="24"/>
        <v>34233562998.039131</v>
      </c>
      <c r="H189">
        <f t="shared" si="25"/>
        <v>22297681.214091726</v>
      </c>
      <c r="I189">
        <v>67000000</v>
      </c>
      <c r="J189">
        <v>1</v>
      </c>
      <c r="K189">
        <f t="shared" si="23"/>
        <v>157647058.82352939</v>
      </c>
      <c r="L189">
        <f t="shared" si="26"/>
        <v>43639.764912279723</v>
      </c>
      <c r="M189">
        <f t="shared" si="27"/>
        <v>43639.764912279723</v>
      </c>
      <c r="O189">
        <v>20000000000</v>
      </c>
      <c r="P189" s="2">
        <f t="shared" si="28"/>
        <v>1.7116781499019567</v>
      </c>
      <c r="Q189" s="2">
        <f t="shared" si="29"/>
        <v>1.1148840607045863E-3</v>
      </c>
      <c r="R189" s="2">
        <f t="shared" si="30"/>
        <v>6.5133977481014521E-4</v>
      </c>
    </row>
    <row r="190" spans="6:18" x14ac:dyDescent="0.15">
      <c r="F190" s="1">
        <v>43478</v>
      </c>
      <c r="G190">
        <f t="shared" si="24"/>
        <v>34391210056.862663</v>
      </c>
      <c r="H190">
        <f t="shared" si="25"/>
        <v>22341320.979004007</v>
      </c>
      <c r="I190">
        <v>67000000</v>
      </c>
      <c r="J190">
        <v>1</v>
      </c>
      <c r="K190">
        <f t="shared" si="23"/>
        <v>157647058.82352939</v>
      </c>
      <c r="L190">
        <f t="shared" si="26"/>
        <v>43524.74086018886</v>
      </c>
      <c r="M190">
        <f t="shared" si="27"/>
        <v>43524.74086018886</v>
      </c>
      <c r="O190">
        <v>20000000000</v>
      </c>
      <c r="P190" s="2">
        <f t="shared" si="28"/>
        <v>1.7195605028431331</v>
      </c>
      <c r="Q190" s="2">
        <f t="shared" si="29"/>
        <v>1.1170660489502003E-3</v>
      </c>
      <c r="R190" s="2">
        <f t="shared" si="30"/>
        <v>6.4962299791326654E-4</v>
      </c>
    </row>
    <row r="191" spans="6:18" x14ac:dyDescent="0.15">
      <c r="F191" s="1">
        <v>43479</v>
      </c>
      <c r="G191">
        <f t="shared" si="24"/>
        <v>34548857115.686195</v>
      </c>
      <c r="H191">
        <f t="shared" si="25"/>
        <v>22384845.719864197</v>
      </c>
      <c r="I191">
        <v>67000000</v>
      </c>
      <c r="J191">
        <v>1</v>
      </c>
      <c r="K191">
        <f t="shared" si="23"/>
        <v>157647058.82352939</v>
      </c>
      <c r="L191">
        <f t="shared" si="26"/>
        <v>43410.543457599786</v>
      </c>
      <c r="M191">
        <f t="shared" si="27"/>
        <v>43410.543457599786</v>
      </c>
      <c r="O191">
        <v>20000000000</v>
      </c>
      <c r="P191" s="2">
        <f t="shared" si="28"/>
        <v>1.7274428557843098</v>
      </c>
      <c r="Q191" s="2">
        <f t="shared" si="29"/>
        <v>1.1192422859932099E-3</v>
      </c>
      <c r="R191" s="2">
        <f t="shared" si="30"/>
        <v>6.479185590686535E-4</v>
      </c>
    </row>
    <row r="192" spans="6:18" x14ac:dyDescent="0.15">
      <c r="F192" s="1">
        <v>43480</v>
      </c>
      <c r="G192">
        <f t="shared" si="24"/>
        <v>34706504174.509727</v>
      </c>
      <c r="H192">
        <f t="shared" si="25"/>
        <v>22428256.263321798</v>
      </c>
      <c r="I192">
        <v>67000000</v>
      </c>
      <c r="J192">
        <v>1</v>
      </c>
      <c r="K192">
        <f t="shared" si="23"/>
        <v>157647058.82352939</v>
      </c>
      <c r="L192">
        <f t="shared" si="26"/>
        <v>43297.163035688769</v>
      </c>
      <c r="M192">
        <f t="shared" si="27"/>
        <v>43297.163035688769</v>
      </c>
      <c r="O192">
        <v>20000000000</v>
      </c>
      <c r="P192" s="2">
        <f t="shared" si="28"/>
        <v>1.7353252087254865</v>
      </c>
      <c r="Q192" s="2">
        <f t="shared" si="29"/>
        <v>1.1214128131660898E-3</v>
      </c>
      <c r="R192" s="2">
        <f t="shared" si="30"/>
        <v>6.4622631396550395E-4</v>
      </c>
    </row>
    <row r="193" spans="6:18" x14ac:dyDescent="0.15">
      <c r="F193" s="1">
        <v>43481</v>
      </c>
      <c r="G193">
        <f t="shared" si="24"/>
        <v>34864151233.33326</v>
      </c>
      <c r="H193">
        <f t="shared" si="25"/>
        <v>22471553.426357485</v>
      </c>
      <c r="I193">
        <v>67000000</v>
      </c>
      <c r="J193">
        <v>1</v>
      </c>
      <c r="K193">
        <f t="shared" si="23"/>
        <v>157647058.82352939</v>
      </c>
      <c r="L193">
        <f t="shared" si="26"/>
        <v>43184.590081931157</v>
      </c>
      <c r="M193">
        <f t="shared" si="27"/>
        <v>43184.590081931157</v>
      </c>
      <c r="O193">
        <v>20000000000</v>
      </c>
      <c r="P193" s="2">
        <f t="shared" si="28"/>
        <v>1.7432075616666629</v>
      </c>
      <c r="Q193" s="2">
        <f t="shared" si="29"/>
        <v>1.1235776713178743E-3</v>
      </c>
      <c r="R193" s="2">
        <f t="shared" si="30"/>
        <v>6.4454612062583817E-4</v>
      </c>
    </row>
    <row r="194" spans="6:18" x14ac:dyDescent="0.15">
      <c r="F194" s="1">
        <v>43482</v>
      </c>
      <c r="G194">
        <f t="shared" si="24"/>
        <v>35021798292.156792</v>
      </c>
      <c r="H194">
        <f t="shared" si="25"/>
        <v>22514738.016439416</v>
      </c>
      <c r="I194">
        <v>67000000</v>
      </c>
      <c r="J194">
        <v>1</v>
      </c>
      <c r="K194">
        <f t="shared" si="23"/>
        <v>157647058.82352939</v>
      </c>
      <c r="L194">
        <f t="shared" si="26"/>
        <v>43072.81523688262</v>
      </c>
      <c r="M194">
        <f t="shared" si="27"/>
        <v>43072.81523688262</v>
      </c>
      <c r="O194">
        <v>20000000000</v>
      </c>
      <c r="P194" s="2">
        <f t="shared" si="28"/>
        <v>1.7510899146078396</v>
      </c>
      <c r="Q194" s="2">
        <f t="shared" si="29"/>
        <v>1.1257369008219708E-3</v>
      </c>
      <c r="R194" s="2">
        <f t="shared" si="30"/>
        <v>6.4287783935645709E-4</v>
      </c>
    </row>
    <row r="195" spans="6:18" x14ac:dyDescent="0.15">
      <c r="F195" s="1">
        <v>43483</v>
      </c>
      <c r="G195">
        <f t="shared" si="24"/>
        <v>35179445350.980324</v>
      </c>
      <c r="H195">
        <f t="shared" si="25"/>
        <v>22557810.831676297</v>
      </c>
      <c r="I195">
        <v>67000000</v>
      </c>
      <c r="J195">
        <v>1</v>
      </c>
      <c r="K195">
        <f t="shared" si="23"/>
        <v>157647058.82352939</v>
      </c>
      <c r="L195">
        <f t="shared" si="26"/>
        <v>42961.829291040696</v>
      </c>
      <c r="M195">
        <f t="shared" si="27"/>
        <v>42961.829291040696</v>
      </c>
      <c r="O195">
        <v>20000000000</v>
      </c>
      <c r="P195" s="2">
        <f t="shared" si="28"/>
        <v>1.7589722675490163</v>
      </c>
      <c r="Q195" s="2">
        <f t="shared" si="29"/>
        <v>1.1278905415838148E-3</v>
      </c>
      <c r="R195" s="2">
        <f t="shared" si="30"/>
        <v>6.412213327020999E-4</v>
      </c>
    </row>
    <row r="196" spans="6:18" x14ac:dyDescent="0.15">
      <c r="F196" s="1">
        <v>43484</v>
      </c>
      <c r="G196">
        <f t="shared" si="24"/>
        <v>35337092409.803856</v>
      </c>
      <c r="H196">
        <f t="shared" si="25"/>
        <v>22600772.660967339</v>
      </c>
      <c r="I196">
        <v>67000000</v>
      </c>
      <c r="J196">
        <v>1</v>
      </c>
      <c r="K196">
        <f t="shared" si="23"/>
        <v>157647058.82352939</v>
      </c>
      <c r="L196">
        <f t="shared" si="26"/>
        <v>42851.623181784489</v>
      </c>
      <c r="M196">
        <f t="shared" si="27"/>
        <v>42851.623181784489</v>
      </c>
      <c r="O196">
        <v>20000000000</v>
      </c>
      <c r="P196" s="2">
        <f t="shared" si="28"/>
        <v>1.7668546204901927</v>
      </c>
      <c r="Q196" s="2">
        <f t="shared" si="29"/>
        <v>1.1300386330483669E-3</v>
      </c>
      <c r="R196" s="2">
        <f t="shared" si="30"/>
        <v>6.3957646539976852E-4</v>
      </c>
    </row>
    <row r="197" spans="6:18" x14ac:dyDescent="0.15">
      <c r="F197" s="1">
        <v>43485</v>
      </c>
      <c r="G197">
        <f t="shared" si="24"/>
        <v>35494739468.627388</v>
      </c>
      <c r="H197">
        <f t="shared" si="25"/>
        <v>22643624.284149121</v>
      </c>
      <c r="I197">
        <v>67000000</v>
      </c>
      <c r="J197">
        <v>1</v>
      </c>
      <c r="K197">
        <f t="shared" si="23"/>
        <v>157647058.82352939</v>
      </c>
      <c r="L197">
        <f t="shared" si="26"/>
        <v>42742.187990390106</v>
      </c>
      <c r="M197">
        <f t="shared" si="27"/>
        <v>42742.187990390106</v>
      </c>
      <c r="O197">
        <v>20000000000</v>
      </c>
      <c r="P197" s="2">
        <f t="shared" si="28"/>
        <v>1.7747369734313694</v>
      </c>
      <c r="Q197" s="2">
        <f t="shared" si="29"/>
        <v>1.1321812142074561E-3</v>
      </c>
      <c r="R197" s="2">
        <f t="shared" si="30"/>
        <v>6.379431043341807E-4</v>
      </c>
    </row>
    <row r="198" spans="6:18" x14ac:dyDescent="0.15">
      <c r="F198" s="1">
        <v>43486</v>
      </c>
      <c r="G198">
        <f t="shared" si="24"/>
        <v>35652386527.45092</v>
      </c>
      <c r="H198">
        <f t="shared" si="25"/>
        <v>22686366.472139511</v>
      </c>
      <c r="I198">
        <v>67000000</v>
      </c>
      <c r="J198">
        <v>1</v>
      </c>
      <c r="K198">
        <f t="shared" ref="K198:K261" si="31">I198/0.51*1.2/J198</f>
        <v>157647058.82352939</v>
      </c>
      <c r="L198">
        <f t="shared" si="26"/>
        <v>42633.514939119661</v>
      </c>
      <c r="M198">
        <f t="shared" si="27"/>
        <v>42633.514939119661</v>
      </c>
      <c r="O198">
        <v>20000000000</v>
      </c>
      <c r="P198" s="2">
        <f t="shared" si="28"/>
        <v>1.7826193263725461</v>
      </c>
      <c r="Q198" s="2">
        <f t="shared" si="29"/>
        <v>1.1343183236069755E-3</v>
      </c>
      <c r="R198" s="2">
        <f t="shared" si="30"/>
        <v>6.3632111849432332E-4</v>
      </c>
    </row>
    <row r="199" spans="6:18" x14ac:dyDescent="0.15">
      <c r="F199" s="1">
        <v>43487</v>
      </c>
      <c r="G199">
        <f t="shared" si="24"/>
        <v>35810033586.274452</v>
      </c>
      <c r="H199">
        <f t="shared" si="25"/>
        <v>22728999.987078629</v>
      </c>
      <c r="I199">
        <v>67000000</v>
      </c>
      <c r="J199">
        <v>1</v>
      </c>
      <c r="K199">
        <f t="shared" si="31"/>
        <v>157647058.82352939</v>
      </c>
      <c r="L199">
        <f t="shared" si="26"/>
        <v>42525.595388381742</v>
      </c>
      <c r="M199">
        <f t="shared" si="27"/>
        <v>42525.595388381742</v>
      </c>
      <c r="O199">
        <v>20000000000</v>
      </c>
      <c r="P199" s="2">
        <f t="shared" si="28"/>
        <v>1.7905016793137225</v>
      </c>
      <c r="Q199" s="2">
        <f t="shared" si="29"/>
        <v>1.1364499993539315E-3</v>
      </c>
      <c r="R199" s="2">
        <f t="shared" si="30"/>
        <v>6.3471037893107079E-4</v>
      </c>
    </row>
    <row r="200" spans="6:18" x14ac:dyDescent="0.15">
      <c r="F200" s="1">
        <v>43488</v>
      </c>
      <c r="G200">
        <f t="shared" si="24"/>
        <v>35967680645.097984</v>
      </c>
      <c r="H200">
        <f t="shared" si="25"/>
        <v>22771525.582467012</v>
      </c>
      <c r="I200">
        <v>67000000</v>
      </c>
      <c r="J200">
        <v>1</v>
      </c>
      <c r="K200">
        <f t="shared" si="31"/>
        <v>157647058.82352939</v>
      </c>
      <c r="L200">
        <f t="shared" si="26"/>
        <v>42418.420833961267</v>
      </c>
      <c r="M200">
        <f t="shared" si="27"/>
        <v>42418.420833961267</v>
      </c>
      <c r="O200">
        <v>20000000000</v>
      </c>
      <c r="P200" s="2">
        <f t="shared" si="28"/>
        <v>1.7983840322548992</v>
      </c>
      <c r="Q200" s="2">
        <f t="shared" si="29"/>
        <v>1.1385762791233506E-3</v>
      </c>
      <c r="R200" s="2">
        <f t="shared" si="30"/>
        <v>6.3311075871583982E-4</v>
      </c>
    </row>
    <row r="201" spans="6:18" x14ac:dyDescent="0.15">
      <c r="F201" s="1">
        <v>43489</v>
      </c>
      <c r="G201">
        <f t="shared" si="24"/>
        <v>36125327703.921516</v>
      </c>
      <c r="H201">
        <f t="shared" si="25"/>
        <v>22813944.003300972</v>
      </c>
      <c r="I201">
        <v>67000000</v>
      </c>
      <c r="J201">
        <v>1</v>
      </c>
      <c r="K201">
        <f t="shared" si="31"/>
        <v>157647058.82352939</v>
      </c>
      <c r="L201">
        <f t="shared" si="26"/>
        <v>42311.98290431669</v>
      </c>
      <c r="M201">
        <f t="shared" si="27"/>
        <v>42311.98290431669</v>
      </c>
      <c r="O201">
        <v>20000000000</v>
      </c>
      <c r="P201" s="2">
        <f t="shared" si="28"/>
        <v>1.8062663851960759</v>
      </c>
      <c r="Q201" s="2">
        <f t="shared" si="29"/>
        <v>1.1406972001650486E-3</v>
      </c>
      <c r="R201" s="2">
        <f t="shared" si="30"/>
        <v>6.31522132900249E-4</v>
      </c>
    </row>
    <row r="202" spans="6:18" x14ac:dyDescent="0.15">
      <c r="F202" s="1">
        <v>43490</v>
      </c>
      <c r="G202">
        <f t="shared" si="24"/>
        <v>36282974762.745049</v>
      </c>
      <c r="H202">
        <f t="shared" si="25"/>
        <v>22856255.986205287</v>
      </c>
      <c r="I202">
        <v>67000000</v>
      </c>
      <c r="J202">
        <v>1</v>
      </c>
      <c r="K202">
        <f t="shared" si="31"/>
        <v>157647058.82352939</v>
      </c>
      <c r="L202">
        <f t="shared" si="26"/>
        <v>42206.273357942715</v>
      </c>
      <c r="M202">
        <f t="shared" si="27"/>
        <v>42206.273357942715</v>
      </c>
      <c r="O202">
        <v>20000000000</v>
      </c>
      <c r="P202" s="2">
        <f t="shared" si="28"/>
        <v>1.8141487381372525</v>
      </c>
      <c r="Q202" s="2">
        <f t="shared" si="29"/>
        <v>1.1428127993102645E-3</v>
      </c>
      <c r="R202" s="2">
        <f t="shared" si="30"/>
        <v>6.2994437847675689E-4</v>
      </c>
    </row>
    <row r="203" spans="6:18" x14ac:dyDescent="0.15">
      <c r="F203" s="1">
        <v>43491</v>
      </c>
      <c r="G203">
        <f t="shared" si="24"/>
        <v>36440621821.568581</v>
      </c>
      <c r="H203">
        <f t="shared" si="25"/>
        <v>22898462.25956323</v>
      </c>
      <c r="I203">
        <v>67000000</v>
      </c>
      <c r="J203">
        <v>1</v>
      </c>
      <c r="K203">
        <f t="shared" si="31"/>
        <v>157647058.82352939</v>
      </c>
      <c r="L203">
        <f t="shared" si="26"/>
        <v>42101.284080796657</v>
      </c>
      <c r="M203">
        <f t="shared" si="27"/>
        <v>42101.284080796657</v>
      </c>
      <c r="O203">
        <v>20000000000</v>
      </c>
      <c r="P203" s="2">
        <f t="shared" si="28"/>
        <v>1.822031091078429</v>
      </c>
      <c r="Q203" s="2">
        <f t="shared" si="29"/>
        <v>1.1449231129781615E-3</v>
      </c>
      <c r="R203" s="2">
        <f t="shared" si="30"/>
        <v>6.2837737434024853E-4</v>
      </c>
    </row>
    <row r="204" spans="6:18" x14ac:dyDescent="0.15">
      <c r="F204" s="1">
        <v>43492</v>
      </c>
      <c r="G204">
        <f t="shared" si="24"/>
        <v>36598268880.392113</v>
      </c>
      <c r="H204">
        <f t="shared" si="25"/>
        <v>22940563.543644026</v>
      </c>
      <c r="I204">
        <v>67000000</v>
      </c>
      <c r="J204">
        <v>1</v>
      </c>
      <c r="K204">
        <f t="shared" si="31"/>
        <v>157647058.82352939</v>
      </c>
      <c r="L204">
        <f t="shared" si="26"/>
        <v>41997.007083786477</v>
      </c>
      <c r="M204">
        <f t="shared" si="27"/>
        <v>41997.007083786477</v>
      </c>
      <c r="O204">
        <v>20000000000</v>
      </c>
      <c r="P204" s="2">
        <f t="shared" si="28"/>
        <v>1.8299134440196057</v>
      </c>
      <c r="Q204" s="2">
        <f t="shared" si="29"/>
        <v>1.1470281771822012E-3</v>
      </c>
      <c r="R204" s="2">
        <f t="shared" si="30"/>
        <v>6.2682100125054444E-4</v>
      </c>
    </row>
    <row r="205" spans="6:18" x14ac:dyDescent="0.15">
      <c r="F205" s="1">
        <v>43493</v>
      </c>
      <c r="G205">
        <f t="shared" si="24"/>
        <v>36755915939.215645</v>
      </c>
      <c r="H205">
        <f t="shared" si="25"/>
        <v>22982560.550727811</v>
      </c>
      <c r="I205">
        <v>67000000</v>
      </c>
      <c r="J205">
        <v>1</v>
      </c>
      <c r="K205">
        <f t="shared" si="31"/>
        <v>157647058.82352939</v>
      </c>
      <c r="L205">
        <f t="shared" si="26"/>
        <v>41893.434500319039</v>
      </c>
      <c r="M205">
        <f t="shared" si="27"/>
        <v>41893.434500319039</v>
      </c>
      <c r="O205">
        <v>20000000000</v>
      </c>
      <c r="P205" s="2">
        <f t="shared" si="28"/>
        <v>1.8377957969607823</v>
      </c>
      <c r="Q205" s="2">
        <f t="shared" si="29"/>
        <v>1.1491280275363906E-3</v>
      </c>
      <c r="R205" s="2">
        <f t="shared" si="30"/>
        <v>6.2527514179580666E-4</v>
      </c>
    </row>
    <row r="206" spans="6:18" x14ac:dyDescent="0.15">
      <c r="F206" s="1">
        <v>43494</v>
      </c>
      <c r="G206">
        <f t="shared" si="24"/>
        <v>36913562998.039177</v>
      </c>
      <c r="H206">
        <f t="shared" si="25"/>
        <v>23024453.985228129</v>
      </c>
      <c r="I206">
        <v>67000000</v>
      </c>
      <c r="J206">
        <v>1</v>
      </c>
      <c r="K206">
        <f t="shared" si="31"/>
        <v>157647058.82352939</v>
      </c>
      <c r="L206">
        <f t="shared" si="26"/>
        <v>41790.558583906633</v>
      </c>
      <c r="M206">
        <f t="shared" si="27"/>
        <v>41790.558583906633</v>
      </c>
      <c r="O206">
        <v>20000000000</v>
      </c>
      <c r="P206" s="2">
        <f t="shared" si="28"/>
        <v>1.8456781499019588</v>
      </c>
      <c r="Q206" s="2">
        <f t="shared" si="29"/>
        <v>1.1512226992614065E-3</v>
      </c>
      <c r="R206" s="2">
        <f t="shared" si="30"/>
        <v>6.2373968035681548E-4</v>
      </c>
    </row>
    <row r="207" spans="6:18" x14ac:dyDescent="0.15">
      <c r="F207" s="1">
        <v>43495</v>
      </c>
      <c r="G207">
        <f t="shared" si="24"/>
        <v>37071210056.862709</v>
      </c>
      <c r="H207">
        <f t="shared" si="25"/>
        <v>23066244.543812037</v>
      </c>
      <c r="I207">
        <v>67000000</v>
      </c>
      <c r="J207">
        <v>1</v>
      </c>
      <c r="K207">
        <f t="shared" si="31"/>
        <v>157647058.82352939</v>
      </c>
      <c r="L207">
        <f t="shared" si="26"/>
        <v>41688.371705830286</v>
      </c>
      <c r="M207">
        <f t="shared" si="27"/>
        <v>41688.371705830286</v>
      </c>
      <c r="O207">
        <v>20000000000</v>
      </c>
      <c r="P207" s="2">
        <f t="shared" si="28"/>
        <v>1.8535605028431354</v>
      </c>
      <c r="Q207" s="2">
        <f t="shared" si="29"/>
        <v>1.1533122271906019E-3</v>
      </c>
      <c r="R207" s="2">
        <f t="shared" si="30"/>
        <v>6.2221450307209381E-4</v>
      </c>
    </row>
    <row r="208" spans="6:18" x14ac:dyDescent="0.15">
      <c r="F208" s="1">
        <v>43496</v>
      </c>
      <c r="G208">
        <f t="shared" si="24"/>
        <v>37228857115.686241</v>
      </c>
      <c r="H208">
        <f t="shared" si="25"/>
        <v>23107932.915517867</v>
      </c>
      <c r="I208">
        <v>67000000</v>
      </c>
      <c r="J208">
        <v>1</v>
      </c>
      <c r="K208">
        <f t="shared" si="31"/>
        <v>157647058.82352939</v>
      </c>
      <c r="L208">
        <f t="shared" si="26"/>
        <v>41586.866352858182</v>
      </c>
      <c r="M208">
        <f t="shared" si="27"/>
        <v>41586.866352858182</v>
      </c>
      <c r="O208">
        <v>20000000000</v>
      </c>
      <c r="P208" s="2">
        <f t="shared" si="28"/>
        <v>1.8614428557843121</v>
      </c>
      <c r="Q208" s="2">
        <f t="shared" si="29"/>
        <v>1.1553966457758934E-3</v>
      </c>
      <c r="R208" s="2">
        <f t="shared" si="30"/>
        <v>6.2069949780385342E-4</v>
      </c>
    </row>
    <row r="209" spans="6:18" x14ac:dyDescent="0.15">
      <c r="F209" s="1">
        <v>43497</v>
      </c>
      <c r="G209">
        <f t="shared" si="24"/>
        <v>37386504174.509773</v>
      </c>
      <c r="H209">
        <f t="shared" si="25"/>
        <v>23149519.781870726</v>
      </c>
      <c r="I209">
        <v>67000000</v>
      </c>
      <c r="J209">
        <v>1</v>
      </c>
      <c r="K209">
        <f t="shared" si="31"/>
        <v>157647058.82352939</v>
      </c>
      <c r="L209">
        <f t="shared" si="26"/>
        <v>41486.035125017843</v>
      </c>
      <c r="M209">
        <f t="shared" si="27"/>
        <v>41486.035125017843</v>
      </c>
      <c r="O209">
        <v>20000000000</v>
      </c>
      <c r="P209" s="2">
        <f t="shared" si="28"/>
        <v>1.8693252087254886</v>
      </c>
      <c r="Q209" s="2">
        <f t="shared" si="29"/>
        <v>1.1574759890935363E-3</v>
      </c>
      <c r="R209" s="2">
        <f t="shared" si="30"/>
        <v>6.1919455410474396E-4</v>
      </c>
    </row>
    <row r="210" spans="6:18" x14ac:dyDescent="0.15">
      <c r="F210" s="1">
        <v>43498</v>
      </c>
      <c r="G210">
        <f t="shared" si="24"/>
        <v>37544151233.333305</v>
      </c>
      <c r="H210">
        <f t="shared" si="25"/>
        <v>23191005.816995744</v>
      </c>
      <c r="I210">
        <v>67000000</v>
      </c>
      <c r="J210">
        <v>1</v>
      </c>
      <c r="K210">
        <f t="shared" si="31"/>
        <v>157647058.82352939</v>
      </c>
      <c r="L210">
        <f t="shared" si="26"/>
        <v>41385.870733420306</v>
      </c>
      <c r="M210">
        <f t="shared" si="27"/>
        <v>41385.870733420306</v>
      </c>
      <c r="O210">
        <v>20000000000</v>
      </c>
      <c r="P210" s="2">
        <f t="shared" si="28"/>
        <v>1.8772075616666652</v>
      </c>
      <c r="Q210" s="2">
        <f t="shared" si="29"/>
        <v>1.1595502908497873E-3</v>
      </c>
      <c r="R210" s="2">
        <f t="shared" si="30"/>
        <v>6.1769956318537776E-4</v>
      </c>
    </row>
    <row r="211" spans="6:18" x14ac:dyDescent="0.15">
      <c r="F211" s="1">
        <v>43499</v>
      </c>
      <c r="G211">
        <f t="shared" si="24"/>
        <v>37701798292.156837</v>
      </c>
      <c r="H211">
        <f t="shared" si="25"/>
        <v>23232391.687729165</v>
      </c>
      <c r="I211">
        <v>67000000</v>
      </c>
      <c r="J211">
        <v>1</v>
      </c>
      <c r="K211">
        <f t="shared" si="31"/>
        <v>157647058.82352939</v>
      </c>
      <c r="L211">
        <f t="shared" si="26"/>
        <v>41286.365998135152</v>
      </c>
      <c r="M211">
        <f t="shared" si="27"/>
        <v>41286.365998135152</v>
      </c>
      <c r="O211">
        <v>20000000000</v>
      </c>
      <c r="P211" s="2">
        <f t="shared" si="28"/>
        <v>1.8850899146078419</v>
      </c>
      <c r="Q211" s="2">
        <f t="shared" si="29"/>
        <v>1.1616195843864583E-3</v>
      </c>
      <c r="R211" s="2">
        <f t="shared" si="30"/>
        <v>6.1621441788261427E-4</v>
      </c>
    </row>
    <row r="212" spans="6:18" x14ac:dyDescent="0.15">
      <c r="F212" s="1">
        <v>43500</v>
      </c>
      <c r="G212">
        <f t="shared" ref="G212:G275" si="32">G211+K211</f>
        <v>37859445350.98037</v>
      </c>
      <c r="H212">
        <f t="shared" ref="H212:H275" si="33">H211+M211</f>
        <v>23273678.053727299</v>
      </c>
      <c r="I212">
        <v>67000000</v>
      </c>
      <c r="J212">
        <v>1</v>
      </c>
      <c r="K212">
        <f t="shared" si="31"/>
        <v>157647058.82352939</v>
      </c>
      <c r="L212">
        <f t="shared" ref="L212:L275" si="34">I212*H212/G212</f>
        <v>41187.513846114758</v>
      </c>
      <c r="M212">
        <f t="shared" ref="M212:M275" si="35">L212/J212</f>
        <v>41187.513846114758</v>
      </c>
      <c r="O212">
        <v>20000000000</v>
      </c>
      <c r="P212" s="2">
        <f t="shared" ref="P212:P275" si="36">G212/O212</f>
        <v>1.8929722675490184</v>
      </c>
      <c r="Q212" s="2">
        <f t="shared" ref="Q212:Q275" si="37">H212/O212</f>
        <v>1.1636839026863649E-3</v>
      </c>
      <c r="R212" s="2">
        <f t="shared" ref="R212:R275" si="38">H212/G212</f>
        <v>6.1473901262857852E-4</v>
      </c>
    </row>
    <row r="213" spans="6:18" x14ac:dyDescent="0.15">
      <c r="F213" s="1">
        <v>43501</v>
      </c>
      <c r="G213">
        <f t="shared" si="32"/>
        <v>38017092409.803902</v>
      </c>
      <c r="H213">
        <f t="shared" si="33"/>
        <v>23314865.567573413</v>
      </c>
      <c r="I213">
        <v>67000000</v>
      </c>
      <c r="J213">
        <v>1</v>
      </c>
      <c r="K213">
        <f t="shared" si="31"/>
        <v>157647058.82352939</v>
      </c>
      <c r="L213">
        <f t="shared" si="34"/>
        <v>41089.30730916663</v>
      </c>
      <c r="M213">
        <f t="shared" si="35"/>
        <v>41089.30730916663</v>
      </c>
      <c r="O213">
        <v>20000000000</v>
      </c>
      <c r="P213" s="2">
        <f t="shared" si="36"/>
        <v>1.900854620490195</v>
      </c>
      <c r="Q213" s="2">
        <f t="shared" si="37"/>
        <v>1.1657432783786707E-3</v>
      </c>
      <c r="R213" s="2">
        <f t="shared" si="38"/>
        <v>6.1327324342039745E-4</v>
      </c>
    </row>
    <row r="214" spans="6:18" x14ac:dyDescent="0.15">
      <c r="F214" s="1">
        <v>43502</v>
      </c>
      <c r="G214">
        <f t="shared" si="32"/>
        <v>38174739468.627434</v>
      </c>
      <c r="H214">
        <f t="shared" si="33"/>
        <v>23355954.874882579</v>
      </c>
      <c r="I214">
        <v>67000000</v>
      </c>
      <c r="J214">
        <v>1</v>
      </c>
      <c r="K214">
        <f t="shared" si="31"/>
        <v>157647058.82352939</v>
      </c>
      <c r="L214">
        <f t="shared" si="34"/>
        <v>40991.739521972348</v>
      </c>
      <c r="M214">
        <f t="shared" si="35"/>
        <v>40991.739521972348</v>
      </c>
      <c r="O214">
        <v>20000000000</v>
      </c>
      <c r="P214" s="2">
        <f t="shared" si="36"/>
        <v>1.9087369734313717</v>
      </c>
      <c r="Q214" s="2">
        <f t="shared" si="37"/>
        <v>1.1677977437441289E-3</v>
      </c>
      <c r="R214" s="2">
        <f t="shared" si="38"/>
        <v>6.1181700779063203E-4</v>
      </c>
    </row>
    <row r="215" spans="6:18" x14ac:dyDescent="0.15">
      <c r="F215" s="1">
        <v>43503</v>
      </c>
      <c r="G215">
        <f t="shared" si="32"/>
        <v>38332386527.450966</v>
      </c>
      <c r="H215">
        <f t="shared" si="33"/>
        <v>23396946.614404552</v>
      </c>
      <c r="I215">
        <v>67000000</v>
      </c>
      <c r="J215">
        <v>1</v>
      </c>
      <c r="K215">
        <f t="shared" si="31"/>
        <v>157647058.82352939</v>
      </c>
      <c r="L215">
        <f t="shared" si="34"/>
        <v>40894.803720151969</v>
      </c>
      <c r="M215">
        <f t="shared" si="35"/>
        <v>40894.803720151969</v>
      </c>
      <c r="O215">
        <v>20000000000</v>
      </c>
      <c r="P215" s="2">
        <f t="shared" si="36"/>
        <v>1.9166193263725484</v>
      </c>
      <c r="Q215" s="2">
        <f t="shared" si="37"/>
        <v>1.1698473307202276E-3</v>
      </c>
      <c r="R215" s="2">
        <f t="shared" si="38"/>
        <v>6.1037020477838755E-4</v>
      </c>
    </row>
    <row r="216" spans="6:18" x14ac:dyDescent="0.15">
      <c r="F216" s="1">
        <v>43504</v>
      </c>
      <c r="G216">
        <f t="shared" si="32"/>
        <v>38490033586.274498</v>
      </c>
      <c r="H216">
        <f t="shared" si="33"/>
        <v>23437841.418124702</v>
      </c>
      <c r="I216">
        <v>67000000</v>
      </c>
      <c r="J216">
        <v>1</v>
      </c>
      <c r="K216">
        <f t="shared" si="31"/>
        <v>157647058.82352939</v>
      </c>
      <c r="L216">
        <f t="shared" si="34"/>
        <v>40798.493238372619</v>
      </c>
      <c r="M216">
        <f t="shared" si="35"/>
        <v>40798.493238372619</v>
      </c>
      <c r="O216">
        <v>20000000000</v>
      </c>
      <c r="P216" s="2">
        <f t="shared" si="36"/>
        <v>1.9245016793137248</v>
      </c>
      <c r="Q216" s="2">
        <f t="shared" si="37"/>
        <v>1.171892070906235E-3</v>
      </c>
      <c r="R216" s="2">
        <f t="shared" si="38"/>
        <v>6.0893273490108385E-4</v>
      </c>
    </row>
    <row r="217" spans="6:18" x14ac:dyDescent="0.15">
      <c r="F217" s="1">
        <v>43505</v>
      </c>
      <c r="G217">
        <f t="shared" si="32"/>
        <v>38647680645.09803</v>
      </c>
      <c r="H217">
        <f t="shared" si="33"/>
        <v>23478639.911363073</v>
      </c>
      <c r="I217">
        <v>67000000</v>
      </c>
      <c r="J217">
        <v>1</v>
      </c>
      <c r="K217">
        <f t="shared" si="31"/>
        <v>157647058.82352939</v>
      </c>
      <c r="L217">
        <f t="shared" si="34"/>
        <v>40702.801508500088</v>
      </c>
      <c r="M217">
        <f t="shared" si="35"/>
        <v>40702.801508500088</v>
      </c>
      <c r="O217">
        <v>20000000000</v>
      </c>
      <c r="P217" s="2">
        <f t="shared" si="36"/>
        <v>1.9323840322549015</v>
      </c>
      <c r="Q217" s="2">
        <f t="shared" si="37"/>
        <v>1.1739319955681535E-3</v>
      </c>
      <c r="R217" s="2">
        <f t="shared" si="38"/>
        <v>6.0750450012686703E-4</v>
      </c>
    </row>
    <row r="218" spans="6:18" x14ac:dyDescent="0.15">
      <c r="F218" s="1">
        <v>43506</v>
      </c>
      <c r="G218">
        <f t="shared" si="32"/>
        <v>38805327703.921562</v>
      </c>
      <c r="H218">
        <f t="shared" si="33"/>
        <v>23519342.712871574</v>
      </c>
      <c r="I218">
        <v>67000000</v>
      </c>
      <c r="J218">
        <v>1</v>
      </c>
      <c r="K218">
        <f t="shared" si="31"/>
        <v>157647058.82352939</v>
      </c>
      <c r="L218">
        <f t="shared" si="34"/>
        <v>40607.722057792329</v>
      </c>
      <c r="M218">
        <f t="shared" si="35"/>
        <v>40607.722057792329</v>
      </c>
      <c r="O218">
        <v>20000000000</v>
      </c>
      <c r="P218" s="2">
        <f t="shared" si="36"/>
        <v>1.9402663851960782</v>
      </c>
      <c r="Q218" s="2">
        <f t="shared" si="37"/>
        <v>1.1759671356435786E-3</v>
      </c>
      <c r="R218" s="2">
        <f t="shared" si="38"/>
        <v>6.0608540384764675E-4</v>
      </c>
    </row>
    <row r="219" spans="6:18" x14ac:dyDescent="0.15">
      <c r="F219" s="1">
        <v>43507</v>
      </c>
      <c r="G219">
        <f t="shared" si="32"/>
        <v>38962974762.745094</v>
      </c>
      <c r="H219">
        <f t="shared" si="33"/>
        <v>23559950.434929367</v>
      </c>
      <c r="I219">
        <v>67000000</v>
      </c>
      <c r="J219">
        <v>1</v>
      </c>
      <c r="K219">
        <f t="shared" si="31"/>
        <v>157647058.82352939</v>
      </c>
      <c r="L219">
        <f t="shared" si="34"/>
        <v>40513.24850713362</v>
      </c>
      <c r="M219">
        <f t="shared" si="35"/>
        <v>40513.24850713362</v>
      </c>
      <c r="O219">
        <v>20000000000</v>
      </c>
      <c r="P219" s="2">
        <f t="shared" si="36"/>
        <v>1.9481487381372546</v>
      </c>
      <c r="Q219" s="2">
        <f t="shared" si="37"/>
        <v>1.1779975217464684E-3</v>
      </c>
      <c r="R219" s="2">
        <f t="shared" si="38"/>
        <v>6.0467535085274057E-4</v>
      </c>
    </row>
    <row r="220" spans="6:18" x14ac:dyDescent="0.15">
      <c r="F220" s="1">
        <v>43508</v>
      </c>
      <c r="G220">
        <f t="shared" si="32"/>
        <v>39120621821.568626</v>
      </c>
      <c r="H220">
        <f t="shared" si="33"/>
        <v>23600463.683436502</v>
      </c>
      <c r="I220">
        <v>67000000</v>
      </c>
      <c r="J220">
        <v>1</v>
      </c>
      <c r="K220">
        <f t="shared" si="31"/>
        <v>157647058.82352939</v>
      </c>
      <c r="L220">
        <f t="shared" si="34"/>
        <v>40419.374569308486</v>
      </c>
      <c r="M220">
        <f t="shared" si="35"/>
        <v>40419.374569308486</v>
      </c>
      <c r="O220">
        <v>20000000000</v>
      </c>
      <c r="P220" s="2">
        <f t="shared" si="36"/>
        <v>1.9560310910784313</v>
      </c>
      <c r="Q220" s="2">
        <f t="shared" si="37"/>
        <v>1.180023184171825E-3</v>
      </c>
      <c r="R220" s="2">
        <f t="shared" si="38"/>
        <v>6.032742473031118E-4</v>
      </c>
    </row>
    <row r="221" spans="6:18" x14ac:dyDescent="0.15">
      <c r="F221" s="1">
        <v>43509</v>
      </c>
      <c r="G221">
        <f t="shared" si="32"/>
        <v>39278268880.392159</v>
      </c>
      <c r="H221">
        <f t="shared" si="33"/>
        <v>23640883.05800581</v>
      </c>
      <c r="I221">
        <v>67000000</v>
      </c>
      <c r="J221">
        <v>1</v>
      </c>
      <c r="K221">
        <f t="shared" si="31"/>
        <v>157647058.82352939</v>
      </c>
      <c r="L221">
        <f t="shared" si="34"/>
        <v>40326.094047314211</v>
      </c>
      <c r="M221">
        <f t="shared" si="35"/>
        <v>40326.094047314211</v>
      </c>
      <c r="O221">
        <v>20000000000</v>
      </c>
      <c r="P221" s="2">
        <f t="shared" si="36"/>
        <v>1.963913444019608</v>
      </c>
      <c r="Q221" s="2">
        <f t="shared" si="37"/>
        <v>1.1820441529002905E-3</v>
      </c>
      <c r="R221" s="2">
        <f t="shared" si="38"/>
        <v>6.0188200070618227E-4</v>
      </c>
    </row>
    <row r="222" spans="6:18" x14ac:dyDescent="0.15">
      <c r="F222" s="1">
        <v>43510</v>
      </c>
      <c r="G222">
        <f t="shared" si="32"/>
        <v>39435915939.215691</v>
      </c>
      <c r="H222">
        <f t="shared" si="33"/>
        <v>23681209.152053125</v>
      </c>
      <c r="I222">
        <v>67000000</v>
      </c>
      <c r="J222">
        <v>1</v>
      </c>
      <c r="K222">
        <f t="shared" si="31"/>
        <v>157647058.82352939</v>
      </c>
      <c r="L222">
        <f t="shared" si="34"/>
        <v>40233.400832710948</v>
      </c>
      <c r="M222">
        <f t="shared" si="35"/>
        <v>40233.400832710948</v>
      </c>
      <c r="O222">
        <v>20000000000</v>
      </c>
      <c r="P222" s="2">
        <f t="shared" si="36"/>
        <v>1.9717957969607844</v>
      </c>
      <c r="Q222" s="2">
        <f t="shared" si="37"/>
        <v>1.1840604576026563E-3</v>
      </c>
      <c r="R222" s="2">
        <f t="shared" si="38"/>
        <v>6.0049851989120808E-4</v>
      </c>
    </row>
    <row r="223" spans="6:18" x14ac:dyDescent="0.15">
      <c r="F223" s="1">
        <v>43511</v>
      </c>
      <c r="G223">
        <f t="shared" si="32"/>
        <v>39593562998.039223</v>
      </c>
      <c r="H223">
        <f t="shared" si="33"/>
        <v>23721442.552885838</v>
      </c>
      <c r="I223">
        <v>67000000</v>
      </c>
      <c r="J223">
        <v>1</v>
      </c>
      <c r="K223">
        <f t="shared" si="31"/>
        <v>157647058.82352939</v>
      </c>
      <c r="L223">
        <f t="shared" si="34"/>
        <v>40141.288904008448</v>
      </c>
      <c r="M223">
        <f t="shared" si="35"/>
        <v>40141.288904008448</v>
      </c>
      <c r="O223">
        <v>20000000000</v>
      </c>
      <c r="P223" s="2">
        <f t="shared" si="36"/>
        <v>1.9796781499019611</v>
      </c>
      <c r="Q223" s="2">
        <f t="shared" si="37"/>
        <v>1.1860721276442919E-3</v>
      </c>
      <c r="R223" s="2">
        <f t="shared" si="38"/>
        <v>5.9912371498520062E-4</v>
      </c>
    </row>
    <row r="224" spans="6:18" x14ac:dyDescent="0.15">
      <c r="F224" s="1">
        <v>43512</v>
      </c>
      <c r="G224">
        <f t="shared" si="32"/>
        <v>39751210056.862755</v>
      </c>
      <c r="H224">
        <f t="shared" si="33"/>
        <v>23761583.841789845</v>
      </c>
      <c r="I224">
        <v>67000000</v>
      </c>
      <c r="J224">
        <v>1</v>
      </c>
      <c r="K224">
        <f t="shared" si="31"/>
        <v>157647058.82352939</v>
      </c>
      <c r="L224">
        <f t="shared" si="34"/>
        <v>40049.752325088484</v>
      </c>
      <c r="M224">
        <f t="shared" si="35"/>
        <v>40049.752325088484</v>
      </c>
      <c r="O224">
        <v>20000000000</v>
      </c>
      <c r="P224" s="2">
        <f t="shared" si="36"/>
        <v>1.9875605028431378</v>
      </c>
      <c r="Q224" s="2">
        <f t="shared" si="37"/>
        <v>1.1880791920894922E-3</v>
      </c>
      <c r="R224" s="2">
        <f t="shared" si="38"/>
        <v>5.9775749738938031E-4</v>
      </c>
    </row>
    <row r="225" spans="6:18" x14ac:dyDescent="0.15">
      <c r="F225" s="1">
        <v>43513</v>
      </c>
      <c r="G225">
        <f t="shared" si="32"/>
        <v>39908857115.686287</v>
      </c>
      <c r="H225">
        <f t="shared" si="33"/>
        <v>23801633.594114933</v>
      </c>
      <c r="I225">
        <v>67000000</v>
      </c>
      <c r="J225">
        <v>1</v>
      </c>
      <c r="K225">
        <f t="shared" si="31"/>
        <v>157647058.82352939</v>
      </c>
      <c r="L225">
        <f t="shared" si="34"/>
        <v>39958.785243662001</v>
      </c>
      <c r="M225">
        <f t="shared" si="35"/>
        <v>39958.785243662001</v>
      </c>
      <c r="O225">
        <v>20000000000</v>
      </c>
      <c r="P225" s="2">
        <f t="shared" si="36"/>
        <v>1.9954428557843142</v>
      </c>
      <c r="Q225" s="2">
        <f t="shared" si="37"/>
        <v>1.1900816797057467E-3</v>
      </c>
      <c r="R225" s="2">
        <f t="shared" si="38"/>
        <v>5.9639977975614925E-4</v>
      </c>
    </row>
    <row r="226" spans="6:18" x14ac:dyDescent="0.15">
      <c r="F226" s="1">
        <v>43514</v>
      </c>
      <c r="G226">
        <f t="shared" si="32"/>
        <v>40066504174.509819</v>
      </c>
      <c r="H226">
        <f t="shared" si="33"/>
        <v>23841592.379358593</v>
      </c>
      <c r="I226">
        <v>67000000</v>
      </c>
      <c r="J226">
        <v>1</v>
      </c>
      <c r="K226">
        <f t="shared" si="31"/>
        <v>157647058.82352939</v>
      </c>
      <c r="L226">
        <f t="shared" si="34"/>
        <v>39868.381889760123</v>
      </c>
      <c r="M226">
        <f t="shared" si="35"/>
        <v>39868.381889760123</v>
      </c>
      <c r="O226">
        <v>20000000000</v>
      </c>
      <c r="P226" s="2">
        <f t="shared" si="36"/>
        <v>2.0033252087254909</v>
      </c>
      <c r="Q226" s="2">
        <f t="shared" si="37"/>
        <v>1.1920796189679296E-3</v>
      </c>
      <c r="R226" s="2">
        <f t="shared" si="38"/>
        <v>5.9505047596656907E-4</v>
      </c>
    </row>
    <row r="227" spans="6:18" x14ac:dyDescent="0.15">
      <c r="F227" s="1">
        <v>43515</v>
      </c>
      <c r="G227">
        <f t="shared" si="32"/>
        <v>40224151233.333351</v>
      </c>
      <c r="H227">
        <f t="shared" si="33"/>
        <v>23881460.761248354</v>
      </c>
      <c r="I227">
        <v>67000000</v>
      </c>
      <c r="J227">
        <v>1</v>
      </c>
      <c r="K227">
        <f t="shared" si="31"/>
        <v>157647058.82352939</v>
      </c>
      <c r="L227">
        <f t="shared" si="34"/>
        <v>39778.536574258098</v>
      </c>
      <c r="M227">
        <f t="shared" si="35"/>
        <v>39778.536574258098</v>
      </c>
      <c r="O227">
        <v>20000000000</v>
      </c>
      <c r="P227" s="2">
        <f t="shared" si="36"/>
        <v>2.0112075616666676</v>
      </c>
      <c r="Q227" s="2">
        <f t="shared" si="37"/>
        <v>1.1940730380624177E-3</v>
      </c>
      <c r="R227" s="2">
        <f t="shared" si="38"/>
        <v>5.9370950110832984E-4</v>
      </c>
    </row>
    <row r="228" spans="6:18" x14ac:dyDescent="0.15">
      <c r="F228" s="1">
        <v>43516</v>
      </c>
      <c r="G228">
        <f t="shared" si="32"/>
        <v>40381798292.156883</v>
      </c>
      <c r="H228">
        <f t="shared" si="33"/>
        <v>23921239.297822613</v>
      </c>
      <c r="I228">
        <v>67000000</v>
      </c>
      <c r="J228">
        <v>1</v>
      </c>
      <c r="K228">
        <f t="shared" si="31"/>
        <v>157647058.82352939</v>
      </c>
      <c r="L228">
        <f t="shared" si="34"/>
        <v>39689.243687431386</v>
      </c>
      <c r="M228">
        <f t="shared" si="35"/>
        <v>39689.243687431386</v>
      </c>
      <c r="O228">
        <v>20000000000</v>
      </c>
      <c r="P228" s="2">
        <f t="shared" si="36"/>
        <v>2.0190899146078443</v>
      </c>
      <c r="Q228" s="2">
        <f t="shared" si="37"/>
        <v>1.1960619648911308E-3</v>
      </c>
      <c r="R228" s="2">
        <f t="shared" si="38"/>
        <v>5.9237677145419982E-4</v>
      </c>
    </row>
    <row r="229" spans="6:18" x14ac:dyDescent="0.15">
      <c r="F229" s="1">
        <v>43517</v>
      </c>
      <c r="G229">
        <f t="shared" si="32"/>
        <v>40539445350.980415</v>
      </c>
      <c r="H229">
        <f t="shared" si="33"/>
        <v>23960928.541510046</v>
      </c>
      <c r="I229">
        <v>67000000</v>
      </c>
      <c r="J229">
        <v>1</v>
      </c>
      <c r="K229">
        <f t="shared" si="31"/>
        <v>157647058.82352939</v>
      </c>
      <c r="L229">
        <f t="shared" si="34"/>
        <v>39600.497697543069</v>
      </c>
      <c r="M229">
        <f t="shared" si="35"/>
        <v>39600.497697543069</v>
      </c>
      <c r="O229">
        <v>20000000000</v>
      </c>
      <c r="P229" s="2">
        <f t="shared" si="36"/>
        <v>2.0269722675490209</v>
      </c>
      <c r="Q229" s="2">
        <f t="shared" si="37"/>
        <v>1.1980464270755023E-3</v>
      </c>
      <c r="R229" s="2">
        <f t="shared" si="38"/>
        <v>5.9105220444094139E-4</v>
      </c>
    </row>
    <row r="230" spans="6:18" x14ac:dyDescent="0.15">
      <c r="F230" s="1">
        <v>43518</v>
      </c>
      <c r="G230">
        <f t="shared" si="32"/>
        <v>40697092409.803947</v>
      </c>
      <c r="H230">
        <f t="shared" si="33"/>
        <v>24000529.039207589</v>
      </c>
      <c r="I230">
        <v>67000000</v>
      </c>
      <c r="J230">
        <v>1</v>
      </c>
      <c r="K230">
        <f t="shared" si="31"/>
        <v>157647058.82352939</v>
      </c>
      <c r="L230">
        <f t="shared" si="34"/>
        <v>39512.293149461751</v>
      </c>
      <c r="M230">
        <f t="shared" si="35"/>
        <v>39512.293149461751</v>
      </c>
      <c r="O230">
        <v>20000000000</v>
      </c>
      <c r="P230" s="2">
        <f t="shared" si="36"/>
        <v>2.0348546204901972</v>
      </c>
      <c r="Q230" s="2">
        <f t="shared" si="37"/>
        <v>1.2000264519603794E-3</v>
      </c>
      <c r="R230" s="2">
        <f t="shared" si="38"/>
        <v>5.8973571864868286E-4</v>
      </c>
    </row>
    <row r="231" spans="6:18" x14ac:dyDescent="0.15">
      <c r="F231" s="1">
        <v>43519</v>
      </c>
      <c r="G231">
        <f t="shared" si="32"/>
        <v>40854739468.62748</v>
      </c>
      <c r="H231">
        <f t="shared" si="33"/>
        <v>24040041.332357049</v>
      </c>
      <c r="I231">
        <v>67000000</v>
      </c>
      <c r="J231">
        <v>1</v>
      </c>
      <c r="K231">
        <f t="shared" si="31"/>
        <v>157647058.82352939</v>
      </c>
      <c r="L231">
        <f t="shared" si="34"/>
        <v>39424.624663309187</v>
      </c>
      <c r="M231">
        <f t="shared" si="35"/>
        <v>39424.624663309187</v>
      </c>
      <c r="O231">
        <v>20000000000</v>
      </c>
      <c r="P231" s="2">
        <f t="shared" si="36"/>
        <v>2.0427369734313738</v>
      </c>
      <c r="Q231" s="2">
        <f t="shared" si="37"/>
        <v>1.2020020666178525E-3</v>
      </c>
      <c r="R231" s="2">
        <f t="shared" si="38"/>
        <v>5.8842723378073412E-4</v>
      </c>
    </row>
    <row r="232" spans="6:18" x14ac:dyDescent="0.15">
      <c r="F232" s="1">
        <v>43520</v>
      </c>
      <c r="G232">
        <f t="shared" si="32"/>
        <v>41012386527.451012</v>
      </c>
      <c r="H232">
        <f t="shared" si="33"/>
        <v>24079465.957020357</v>
      </c>
      <c r="I232">
        <v>67000000</v>
      </c>
      <c r="J232">
        <v>1</v>
      </c>
      <c r="K232">
        <f t="shared" si="31"/>
        <v>157647058.82352939</v>
      </c>
      <c r="L232">
        <f t="shared" si="34"/>
        <v>39337.486933136897</v>
      </c>
      <c r="M232">
        <f t="shared" si="35"/>
        <v>39337.486933136897</v>
      </c>
      <c r="O232">
        <v>20000000000</v>
      </c>
      <c r="P232" s="2">
        <f t="shared" si="36"/>
        <v>2.0506193263725505</v>
      </c>
      <c r="Q232" s="2">
        <f t="shared" si="37"/>
        <v>1.2039732978510178E-3</v>
      </c>
      <c r="R232" s="2">
        <f t="shared" si="38"/>
        <v>5.8712667064383429E-4</v>
      </c>
    </row>
    <row r="233" spans="6:18" x14ac:dyDescent="0.15">
      <c r="F233" s="1">
        <v>43521</v>
      </c>
      <c r="G233">
        <f t="shared" si="32"/>
        <v>41170033586.274544</v>
      </c>
      <c r="H233">
        <f t="shared" si="33"/>
        <v>24118803.443953495</v>
      </c>
      <c r="I233">
        <v>67000000</v>
      </c>
      <c r="J233">
        <v>1</v>
      </c>
      <c r="K233">
        <f t="shared" si="31"/>
        <v>157647058.82352939</v>
      </c>
      <c r="L233">
        <f t="shared" si="34"/>
        <v>39250.874725631031</v>
      </c>
      <c r="M233">
        <f t="shared" si="35"/>
        <v>39250.874725631031</v>
      </c>
      <c r="O233">
        <v>20000000000</v>
      </c>
      <c r="P233" s="2">
        <f t="shared" si="36"/>
        <v>2.0585016793137272</v>
      </c>
      <c r="Q233" s="2">
        <f t="shared" si="37"/>
        <v>1.2059401721976747E-3</v>
      </c>
      <c r="R233" s="2">
        <f t="shared" si="38"/>
        <v>5.8583395112882133E-4</v>
      </c>
    </row>
    <row r="234" spans="6:18" x14ac:dyDescent="0.15">
      <c r="F234" s="1">
        <v>43522</v>
      </c>
      <c r="G234">
        <f t="shared" si="32"/>
        <v>41327680645.098076</v>
      </c>
      <c r="H234">
        <f t="shared" si="33"/>
        <v>24158054.318679128</v>
      </c>
      <c r="I234">
        <v>67000000</v>
      </c>
      <c r="J234">
        <v>1</v>
      </c>
      <c r="K234">
        <f t="shared" si="31"/>
        <v>157647058.82352939</v>
      </c>
      <c r="L234">
        <f t="shared" si="34"/>
        <v>39164.782878844773</v>
      </c>
      <c r="M234">
        <f t="shared" si="35"/>
        <v>39164.782878844773</v>
      </c>
      <c r="O234">
        <v>20000000000</v>
      </c>
      <c r="P234" s="2">
        <f t="shared" si="36"/>
        <v>2.0663840322549039</v>
      </c>
      <c r="Q234" s="2">
        <f t="shared" si="37"/>
        <v>1.2079027159339565E-3</v>
      </c>
      <c r="R234" s="2">
        <f t="shared" si="38"/>
        <v>5.8454899819171304E-4</v>
      </c>
    </row>
    <row r="235" spans="6:18" x14ac:dyDescent="0.15">
      <c r="F235" s="1">
        <v>43523</v>
      </c>
      <c r="G235">
        <f t="shared" si="32"/>
        <v>41485327703.921608</v>
      </c>
      <c r="H235">
        <f t="shared" si="33"/>
        <v>24197219.101557974</v>
      </c>
      <c r="I235">
        <v>67000000</v>
      </c>
      <c r="J235">
        <v>1</v>
      </c>
      <c r="K235">
        <f t="shared" si="31"/>
        <v>157647058.82352939</v>
      </c>
      <c r="L235">
        <f t="shared" si="34"/>
        <v>39079.206300957601</v>
      </c>
      <c r="M235">
        <f t="shared" si="35"/>
        <v>39079.206300957601</v>
      </c>
      <c r="O235">
        <v>20000000000</v>
      </c>
      <c r="P235" s="2">
        <f t="shared" si="36"/>
        <v>2.0742663851960805</v>
      </c>
      <c r="Q235" s="2">
        <f t="shared" si="37"/>
        <v>1.2098609550778986E-3</v>
      </c>
      <c r="R235" s="2">
        <f t="shared" si="38"/>
        <v>5.8327173583518804E-4</v>
      </c>
    </row>
    <row r="236" spans="6:18" x14ac:dyDescent="0.15">
      <c r="F236" s="1">
        <v>43524</v>
      </c>
      <c r="G236">
        <f t="shared" si="32"/>
        <v>41642974762.74514</v>
      </c>
      <c r="H236">
        <f t="shared" si="33"/>
        <v>24236298.307858933</v>
      </c>
      <c r="I236">
        <v>67000000</v>
      </c>
      <c r="J236">
        <v>1</v>
      </c>
      <c r="K236">
        <f t="shared" si="31"/>
        <v>157647058.82352939</v>
      </c>
      <c r="L236">
        <f t="shared" si="34"/>
        <v>38994.13996906075</v>
      </c>
      <c r="M236">
        <f t="shared" si="35"/>
        <v>38994.13996906075</v>
      </c>
      <c r="O236">
        <v>20000000000</v>
      </c>
      <c r="P236" s="2">
        <f t="shared" si="36"/>
        <v>2.0821487381372572</v>
      </c>
      <c r="Q236" s="2">
        <f t="shared" si="37"/>
        <v>1.2118149153929466E-3</v>
      </c>
      <c r="R236" s="2">
        <f t="shared" si="38"/>
        <v>5.8200208909045905E-4</v>
      </c>
    </row>
    <row r="237" spans="6:18" x14ac:dyDescent="0.15">
      <c r="F237" s="1">
        <v>43525</v>
      </c>
      <c r="G237">
        <f t="shared" si="32"/>
        <v>41800621821.568672</v>
      </c>
      <c r="H237">
        <f t="shared" si="33"/>
        <v>24275292.447827995</v>
      </c>
      <c r="I237">
        <v>67000000</v>
      </c>
      <c r="J237">
        <v>1</v>
      </c>
      <c r="K237">
        <f t="shared" si="31"/>
        <v>157647058.82352939</v>
      </c>
      <c r="L237">
        <f t="shared" si="34"/>
        <v>38909.578927968192</v>
      </c>
      <c r="M237">
        <f t="shared" si="35"/>
        <v>38909.578927968192</v>
      </c>
      <c r="O237">
        <v>20000000000</v>
      </c>
      <c r="P237" s="2">
        <f t="shared" si="36"/>
        <v>2.0900310910784334</v>
      </c>
      <c r="Q237" s="2">
        <f t="shared" si="37"/>
        <v>1.2137646223913997E-3</v>
      </c>
      <c r="R237" s="2">
        <f t="shared" si="38"/>
        <v>5.8073998399952524E-4</v>
      </c>
    </row>
    <row r="238" spans="6:18" x14ac:dyDescent="0.15">
      <c r="F238" s="1">
        <v>43526</v>
      </c>
      <c r="G238">
        <f t="shared" si="32"/>
        <v>41958268880.392204</v>
      </c>
      <c r="H238">
        <f t="shared" si="33"/>
        <v>24314202.026755963</v>
      </c>
      <c r="I238">
        <v>67000000</v>
      </c>
      <c r="J238">
        <v>1</v>
      </c>
      <c r="K238">
        <f t="shared" si="31"/>
        <v>157647058.82352939</v>
      </c>
      <c r="L238">
        <f t="shared" si="34"/>
        <v>38825.518289052488</v>
      </c>
      <c r="M238">
        <f t="shared" si="35"/>
        <v>38825.518289052488</v>
      </c>
      <c r="O238">
        <v>20000000000</v>
      </c>
      <c r="P238" s="2">
        <f t="shared" si="36"/>
        <v>2.0979134440196101</v>
      </c>
      <c r="Q238" s="2">
        <f t="shared" si="37"/>
        <v>1.2157101013377982E-3</v>
      </c>
      <c r="R238" s="2">
        <f t="shared" si="38"/>
        <v>5.7948534759779834E-4</v>
      </c>
    </row>
    <row r="239" spans="6:18" x14ac:dyDescent="0.15">
      <c r="F239" s="1">
        <v>43527</v>
      </c>
      <c r="G239">
        <f t="shared" si="32"/>
        <v>42115915939.215736</v>
      </c>
      <c r="H239">
        <f t="shared" si="33"/>
        <v>24353027.545045014</v>
      </c>
      <c r="I239">
        <v>67000000</v>
      </c>
      <c r="J239">
        <v>1</v>
      </c>
      <c r="K239">
        <f t="shared" si="31"/>
        <v>157647058.82352939</v>
      </c>
      <c r="L239">
        <f t="shared" si="34"/>
        <v>38741.953229105049</v>
      </c>
      <c r="M239">
        <f t="shared" si="35"/>
        <v>38741.953229105049</v>
      </c>
      <c r="O239">
        <v>20000000000</v>
      </c>
      <c r="P239" s="2">
        <f t="shared" si="36"/>
        <v>2.1057957969607868</v>
      </c>
      <c r="Q239" s="2">
        <f t="shared" si="37"/>
        <v>1.2176513772522506E-3</v>
      </c>
      <c r="R239" s="2">
        <f t="shared" si="38"/>
        <v>5.7823810789709026E-4</v>
      </c>
    </row>
    <row r="240" spans="6:18" x14ac:dyDescent="0.15">
      <c r="F240" s="1">
        <v>43528</v>
      </c>
      <c r="G240">
        <f t="shared" si="32"/>
        <v>42273562998.039268</v>
      </c>
      <c r="H240">
        <f t="shared" si="33"/>
        <v>24391769.498274118</v>
      </c>
      <c r="I240">
        <v>67000000</v>
      </c>
      <c r="J240">
        <v>1</v>
      </c>
      <c r="K240">
        <f t="shared" si="31"/>
        <v>157647058.82352939</v>
      </c>
      <c r="L240">
        <f t="shared" si="34"/>
        <v>38658.878989219942</v>
      </c>
      <c r="M240">
        <f t="shared" si="35"/>
        <v>38658.878989219942</v>
      </c>
      <c r="O240">
        <v>20000000000</v>
      </c>
      <c r="P240" s="2">
        <f t="shared" si="36"/>
        <v>2.1136781499019635</v>
      </c>
      <c r="Q240" s="2">
        <f t="shared" si="37"/>
        <v>1.219588474913706E-3</v>
      </c>
      <c r="R240" s="2">
        <f t="shared" si="38"/>
        <v>5.7699819386895432E-4</v>
      </c>
    </row>
    <row r="241" spans="6:18" x14ac:dyDescent="0.15">
      <c r="F241" s="1">
        <v>43529</v>
      </c>
      <c r="G241">
        <f t="shared" si="32"/>
        <v>42431210056.862801</v>
      </c>
      <c r="H241">
        <f t="shared" si="33"/>
        <v>24430428.377263337</v>
      </c>
      <c r="I241">
        <v>67000000</v>
      </c>
      <c r="J241">
        <v>1</v>
      </c>
      <c r="K241">
        <f t="shared" si="31"/>
        <v>157647058.82352939</v>
      </c>
      <c r="L241">
        <f t="shared" si="34"/>
        <v>38576.290873700927</v>
      </c>
      <c r="M241">
        <f t="shared" si="35"/>
        <v>38576.290873700927</v>
      </c>
      <c r="O241">
        <v>20000000000</v>
      </c>
      <c r="P241" s="2">
        <f t="shared" si="36"/>
        <v>2.1215605028431401</v>
      </c>
      <c r="Q241" s="2">
        <f t="shared" si="37"/>
        <v>1.221521418863167E-3</v>
      </c>
      <c r="R241" s="2">
        <f t="shared" si="38"/>
        <v>5.757655354283721E-4</v>
      </c>
    </row>
    <row r="242" spans="6:18" x14ac:dyDescent="0.15">
      <c r="F242" s="1">
        <v>43530</v>
      </c>
      <c r="G242">
        <f t="shared" si="32"/>
        <v>42588857115.686333</v>
      </c>
      <c r="H242">
        <f t="shared" si="33"/>
        <v>24469004.66813704</v>
      </c>
      <c r="I242">
        <v>67000000</v>
      </c>
      <c r="J242">
        <v>1</v>
      </c>
      <c r="K242">
        <f t="shared" si="31"/>
        <v>157647058.82352939</v>
      </c>
      <c r="L242">
        <f t="shared" si="34"/>
        <v>38494.184248991012</v>
      </c>
      <c r="M242">
        <f t="shared" si="35"/>
        <v>38494.184248991012</v>
      </c>
      <c r="O242">
        <v>20000000000</v>
      </c>
      <c r="P242" s="2">
        <f t="shared" si="36"/>
        <v>2.1294428557843168</v>
      </c>
      <c r="Q242" s="2">
        <f t="shared" si="37"/>
        <v>1.2234502334068521E-3</v>
      </c>
      <c r="R242" s="2">
        <f t="shared" si="38"/>
        <v>5.7454006341777636E-4</v>
      </c>
    </row>
    <row r="243" spans="6:18" x14ac:dyDescent="0.15">
      <c r="F243" s="1">
        <v>43531</v>
      </c>
      <c r="G243">
        <f t="shared" si="32"/>
        <v>42746504174.509865</v>
      </c>
      <c r="H243">
        <f t="shared" si="33"/>
        <v>24507498.852386031</v>
      </c>
      <c r="I243">
        <v>67000000</v>
      </c>
      <c r="J243">
        <v>1</v>
      </c>
      <c r="K243">
        <f t="shared" si="31"/>
        <v>157647058.82352939</v>
      </c>
      <c r="L243">
        <f t="shared" si="34"/>
        <v>38412.554542623984</v>
      </c>
      <c r="M243">
        <f t="shared" si="35"/>
        <v>38412.554542623984</v>
      </c>
      <c r="O243">
        <v>20000000000</v>
      </c>
      <c r="P243" s="2">
        <f t="shared" si="36"/>
        <v>2.137325208725493</v>
      </c>
      <c r="Q243" s="2">
        <f t="shared" si="37"/>
        <v>1.2253749426193016E-3</v>
      </c>
      <c r="R243" s="2">
        <f t="shared" si="38"/>
        <v>5.7332170959140279E-4</v>
      </c>
    </row>
    <row r="244" spans="6:18" x14ac:dyDescent="0.15">
      <c r="F244" s="1">
        <v>43532</v>
      </c>
      <c r="G244">
        <f t="shared" si="32"/>
        <v>42904151233.333397</v>
      </c>
      <c r="H244">
        <f t="shared" si="33"/>
        <v>24545911.406928655</v>
      </c>
      <c r="I244">
        <v>67000000</v>
      </c>
      <c r="J244">
        <v>1</v>
      </c>
      <c r="K244">
        <f t="shared" si="31"/>
        <v>157647058.82352939</v>
      </c>
      <c r="L244">
        <f t="shared" si="34"/>
        <v>38331.39724219749</v>
      </c>
      <c r="M244">
        <f t="shared" si="35"/>
        <v>38331.39724219749</v>
      </c>
      <c r="O244">
        <v>20000000000</v>
      </c>
      <c r="P244" s="2">
        <f t="shared" si="36"/>
        <v>2.1452075616666697</v>
      </c>
      <c r="Q244" s="2">
        <f t="shared" si="37"/>
        <v>1.2272955703464328E-3</v>
      </c>
      <c r="R244" s="2">
        <f t="shared" si="38"/>
        <v>5.721104065999626E-4</v>
      </c>
    </row>
    <row r="245" spans="6:18" x14ac:dyDescent="0.15">
      <c r="F245" s="1">
        <v>43533</v>
      </c>
      <c r="G245">
        <f t="shared" si="32"/>
        <v>43061798292.156929</v>
      </c>
      <c r="H245">
        <f t="shared" si="33"/>
        <v>24584242.804170851</v>
      </c>
      <c r="I245">
        <v>67000000</v>
      </c>
      <c r="J245">
        <v>1</v>
      </c>
      <c r="K245">
        <f t="shared" si="31"/>
        <v>157647058.82352939</v>
      </c>
      <c r="L245">
        <f t="shared" si="34"/>
        <v>38250.707894367013</v>
      </c>
      <c r="M245">
        <f t="shared" si="35"/>
        <v>38250.707894367013</v>
      </c>
      <c r="O245">
        <v>20000000000</v>
      </c>
      <c r="P245" s="2">
        <f t="shared" si="36"/>
        <v>2.1530899146078464</v>
      </c>
      <c r="Q245" s="2">
        <f t="shared" si="37"/>
        <v>1.2292121402085426E-3</v>
      </c>
      <c r="R245" s="2">
        <f t="shared" si="38"/>
        <v>5.7090608797562704E-4</v>
      </c>
    </row>
    <row r="246" spans="6:18" x14ac:dyDescent="0.15">
      <c r="F246" s="1">
        <v>43534</v>
      </c>
      <c r="G246">
        <f t="shared" si="32"/>
        <v>43219445350.980461</v>
      </c>
      <c r="H246">
        <f t="shared" si="33"/>
        <v>24622493.512065217</v>
      </c>
      <c r="I246">
        <v>67000000</v>
      </c>
      <c r="J246">
        <v>1</v>
      </c>
      <c r="K246">
        <f t="shared" si="31"/>
        <v>157647058.82352939</v>
      </c>
      <c r="L246">
        <f t="shared" si="34"/>
        <v>38170.482103860333</v>
      </c>
      <c r="M246">
        <f t="shared" si="35"/>
        <v>38170.482103860333</v>
      </c>
      <c r="O246">
        <v>20000000000</v>
      </c>
      <c r="P246" s="2">
        <f t="shared" si="36"/>
        <v>2.1609722675490231</v>
      </c>
      <c r="Q246" s="2">
        <f t="shared" si="37"/>
        <v>1.2311246756032609E-3</v>
      </c>
      <c r="R246" s="2">
        <f t="shared" si="38"/>
        <v>5.6970868811731848E-4</v>
      </c>
    </row>
    <row r="247" spans="6:18" x14ac:dyDescent="0.15">
      <c r="F247" s="1">
        <v>43535</v>
      </c>
      <c r="G247">
        <f t="shared" si="32"/>
        <v>43377092409.803993</v>
      </c>
      <c r="H247">
        <f t="shared" si="33"/>
        <v>24660663.994169079</v>
      </c>
      <c r="I247">
        <v>67000000</v>
      </c>
      <c r="J247">
        <v>1</v>
      </c>
      <c r="K247">
        <f t="shared" si="31"/>
        <v>157647058.82352939</v>
      </c>
      <c r="L247">
        <f t="shared" si="34"/>
        <v>38090.715532511975</v>
      </c>
      <c r="M247">
        <f t="shared" si="35"/>
        <v>38090.715532511975</v>
      </c>
      <c r="O247">
        <v>20000000000</v>
      </c>
      <c r="P247" s="2">
        <f t="shared" si="36"/>
        <v>2.1688546204901997</v>
      </c>
      <c r="Q247" s="2">
        <f t="shared" si="37"/>
        <v>1.2330331997084539E-3</v>
      </c>
      <c r="R247" s="2">
        <f t="shared" si="38"/>
        <v>5.6851814227629812E-4</v>
      </c>
    </row>
    <row r="248" spans="6:18" x14ac:dyDescent="0.15">
      <c r="F248" s="1">
        <v>43536</v>
      </c>
      <c r="G248">
        <f t="shared" si="32"/>
        <v>43534739468.627525</v>
      </c>
      <c r="H248">
        <f t="shared" si="33"/>
        <v>24698754.70970159</v>
      </c>
      <c r="I248">
        <v>67000000</v>
      </c>
      <c r="J248">
        <v>1</v>
      </c>
      <c r="K248">
        <f t="shared" si="31"/>
        <v>157647058.82352939</v>
      </c>
      <c r="L248">
        <f t="shared" si="34"/>
        <v>38011.403898317076</v>
      </c>
      <c r="M248">
        <f t="shared" si="35"/>
        <v>38011.403898317076</v>
      </c>
      <c r="O248">
        <v>20000000000</v>
      </c>
      <c r="P248" s="2">
        <f t="shared" si="36"/>
        <v>2.1767369734313764</v>
      </c>
      <c r="Q248" s="2">
        <f t="shared" si="37"/>
        <v>1.2349377354850795E-3</v>
      </c>
      <c r="R248" s="2">
        <f t="shared" si="38"/>
        <v>5.6733438654204594E-4</v>
      </c>
    </row>
    <row r="249" spans="6:18" x14ac:dyDescent="0.15">
      <c r="F249" s="1">
        <v>43537</v>
      </c>
      <c r="G249">
        <f t="shared" si="32"/>
        <v>43692386527.451057</v>
      </c>
      <c r="H249">
        <f t="shared" si="33"/>
        <v>24736766.113599908</v>
      </c>
      <c r="I249">
        <v>67000000</v>
      </c>
      <c r="J249">
        <v>1</v>
      </c>
      <c r="K249">
        <f t="shared" si="31"/>
        <v>157647058.82352939</v>
      </c>
      <c r="L249">
        <f t="shared" si="34"/>
        <v>37932.542974504388</v>
      </c>
      <c r="M249">
        <f t="shared" si="35"/>
        <v>37932.542974504388</v>
      </c>
      <c r="O249">
        <v>20000000000</v>
      </c>
      <c r="P249" s="2">
        <f t="shared" si="36"/>
        <v>2.1846193263725531</v>
      </c>
      <c r="Q249" s="2">
        <f t="shared" si="37"/>
        <v>1.2368383056799953E-3</v>
      </c>
      <c r="R249" s="2">
        <f t="shared" si="38"/>
        <v>5.6615735782842376E-4</v>
      </c>
    </row>
    <row r="250" spans="6:18" x14ac:dyDescent="0.15">
      <c r="F250" s="1">
        <v>43538</v>
      </c>
      <c r="G250">
        <f t="shared" si="32"/>
        <v>43850033586.27459</v>
      </c>
      <c r="H250">
        <f t="shared" si="33"/>
        <v>24774698.656574413</v>
      </c>
      <c r="I250">
        <v>67000000</v>
      </c>
      <c r="J250">
        <v>1</v>
      </c>
      <c r="K250">
        <f t="shared" si="31"/>
        <v>157647058.82352939</v>
      </c>
      <c r="L250">
        <f t="shared" si="34"/>
        <v>37854.128588627791</v>
      </c>
      <c r="M250">
        <f t="shared" si="35"/>
        <v>37854.128588627791</v>
      </c>
      <c r="O250">
        <v>20000000000</v>
      </c>
      <c r="P250" s="2">
        <f t="shared" si="36"/>
        <v>2.1925016793137293</v>
      </c>
      <c r="Q250" s="2">
        <f t="shared" si="37"/>
        <v>1.2387349328287208E-3</v>
      </c>
      <c r="R250" s="2">
        <f t="shared" si="38"/>
        <v>5.6498699386011624E-4</v>
      </c>
    </row>
    <row r="251" spans="6:18" x14ac:dyDescent="0.15">
      <c r="F251" s="1">
        <v>43539</v>
      </c>
      <c r="G251">
        <f t="shared" si="32"/>
        <v>44007680645.098122</v>
      </c>
      <c r="H251">
        <f t="shared" si="33"/>
        <v>24812552.785163041</v>
      </c>
      <c r="I251">
        <v>67000000</v>
      </c>
      <c r="J251">
        <v>1</v>
      </c>
      <c r="K251">
        <f t="shared" si="31"/>
        <v>157647058.82352939</v>
      </c>
      <c r="L251">
        <f t="shared" si="34"/>
        <v>37776.156621675946</v>
      </c>
      <c r="M251">
        <f t="shared" si="35"/>
        <v>37776.156621675946</v>
      </c>
      <c r="O251">
        <v>20000000000</v>
      </c>
      <c r="P251" s="2">
        <f t="shared" si="36"/>
        <v>2.200384032254906</v>
      </c>
      <c r="Q251" s="2">
        <f t="shared" si="37"/>
        <v>1.2406276392581521E-3</v>
      </c>
      <c r="R251" s="2">
        <f t="shared" si="38"/>
        <v>5.638232331593425E-4</v>
      </c>
    </row>
    <row r="252" spans="6:18" x14ac:dyDescent="0.15">
      <c r="F252" s="1">
        <v>43540</v>
      </c>
      <c r="G252">
        <f t="shared" si="32"/>
        <v>44165327703.921654</v>
      </c>
      <c r="H252">
        <f t="shared" si="33"/>
        <v>24850328.941784717</v>
      </c>
      <c r="I252">
        <v>67000000</v>
      </c>
      <c r="J252">
        <v>1</v>
      </c>
      <c r="K252">
        <f t="shared" si="31"/>
        <v>157647058.82352939</v>
      </c>
      <c r="L252">
        <f t="shared" si="34"/>
        <v>37698.62300719972</v>
      </c>
      <c r="M252">
        <f t="shared" si="35"/>
        <v>37698.62300719972</v>
      </c>
      <c r="O252">
        <v>20000000000</v>
      </c>
      <c r="P252" s="2">
        <f t="shared" si="36"/>
        <v>2.2082663851960826</v>
      </c>
      <c r="Q252" s="2">
        <f t="shared" si="37"/>
        <v>1.2425164470892358E-3</v>
      </c>
      <c r="R252" s="2">
        <f t="shared" si="38"/>
        <v>5.6266601503283161E-4</v>
      </c>
    </row>
    <row r="253" spans="6:18" x14ac:dyDescent="0.15">
      <c r="F253" s="1">
        <v>43541</v>
      </c>
      <c r="G253">
        <f t="shared" si="32"/>
        <v>44322974762.745186</v>
      </c>
      <c r="H253">
        <f t="shared" si="33"/>
        <v>24888027.564791918</v>
      </c>
      <c r="I253">
        <v>67000000</v>
      </c>
      <c r="J253">
        <v>1</v>
      </c>
      <c r="K253">
        <f t="shared" si="31"/>
        <v>157647058.82352939</v>
      </c>
      <c r="L253">
        <f t="shared" si="34"/>
        <v>37621.523730456858</v>
      </c>
      <c r="M253">
        <f t="shared" si="35"/>
        <v>37621.523730456858</v>
      </c>
      <c r="O253">
        <v>20000000000</v>
      </c>
      <c r="P253" s="2">
        <f t="shared" si="36"/>
        <v>2.2161487381372593</v>
      </c>
      <c r="Q253" s="2">
        <f t="shared" si="37"/>
        <v>1.2444013782395959E-3</v>
      </c>
      <c r="R253" s="2">
        <f t="shared" si="38"/>
        <v>5.615152795590576E-4</v>
      </c>
    </row>
    <row r="254" spans="6:18" x14ac:dyDescent="0.15">
      <c r="F254" s="1">
        <v>43542</v>
      </c>
      <c r="G254">
        <f t="shared" si="32"/>
        <v>44480621821.568718</v>
      </c>
      <c r="H254">
        <f t="shared" si="33"/>
        <v>24925649.088522375</v>
      </c>
      <c r="I254">
        <v>67000000</v>
      </c>
      <c r="J254">
        <v>1</v>
      </c>
      <c r="K254">
        <f t="shared" si="31"/>
        <v>157647058.82352939</v>
      </c>
      <c r="L254">
        <f t="shared" si="34"/>
        <v>37544.854827573581</v>
      </c>
      <c r="M254">
        <f t="shared" si="35"/>
        <v>37544.854827573581</v>
      </c>
      <c r="O254">
        <v>20000000000</v>
      </c>
      <c r="P254" s="2">
        <f t="shared" si="36"/>
        <v>2.224031091078436</v>
      </c>
      <c r="Q254" s="2">
        <f t="shared" si="37"/>
        <v>1.2462824544261187E-3</v>
      </c>
      <c r="R254" s="2">
        <f t="shared" si="38"/>
        <v>5.6037096757572508E-4</v>
      </c>
    </row>
    <row r="255" spans="6:18" x14ac:dyDescent="0.15">
      <c r="F255" s="1">
        <v>43543</v>
      </c>
      <c r="G255">
        <f t="shared" si="32"/>
        <v>44638268880.39225</v>
      </c>
      <c r="H255">
        <f t="shared" si="33"/>
        <v>24963193.94334995</v>
      </c>
      <c r="I255">
        <v>67000000</v>
      </c>
      <c r="J255">
        <v>1</v>
      </c>
      <c r="K255">
        <f t="shared" si="31"/>
        <v>157647058.82352939</v>
      </c>
      <c r="L255">
        <f t="shared" si="34"/>
        <v>37468.612384722699</v>
      </c>
      <c r="M255">
        <f t="shared" si="35"/>
        <v>37468.612384722699</v>
      </c>
      <c r="O255">
        <v>20000000000</v>
      </c>
      <c r="P255" s="2">
        <f t="shared" si="36"/>
        <v>2.2319134440196127</v>
      </c>
      <c r="Q255" s="2">
        <f t="shared" si="37"/>
        <v>1.2481596971674975E-3</v>
      </c>
      <c r="R255" s="2">
        <f t="shared" si="38"/>
        <v>5.5923302066750288E-4</v>
      </c>
    </row>
    <row r="256" spans="6:18" x14ac:dyDescent="0.15">
      <c r="F256" s="1">
        <v>43544</v>
      </c>
      <c r="G256">
        <f t="shared" si="32"/>
        <v>44795915939.215782</v>
      </c>
      <c r="H256">
        <f t="shared" si="33"/>
        <v>25000662.555734672</v>
      </c>
      <c r="I256">
        <v>67000000</v>
      </c>
      <c r="J256">
        <v>1</v>
      </c>
      <c r="K256">
        <f t="shared" si="31"/>
        <v>157647058.82352939</v>
      </c>
      <c r="L256">
        <f t="shared" si="34"/>
        <v>37392.792537317793</v>
      </c>
      <c r="M256">
        <f t="shared" si="35"/>
        <v>37392.792537317793</v>
      </c>
      <c r="O256">
        <v>20000000000</v>
      </c>
      <c r="P256" s="2">
        <f t="shared" si="36"/>
        <v>2.2397957969607889</v>
      </c>
      <c r="Q256" s="2">
        <f t="shared" si="37"/>
        <v>1.2500331277867337E-3</v>
      </c>
      <c r="R256" s="2">
        <f t="shared" si="38"/>
        <v>5.581013811539969E-4</v>
      </c>
    </row>
    <row r="257" spans="6:18" x14ac:dyDescent="0.15">
      <c r="F257" s="1">
        <v>43545</v>
      </c>
      <c r="G257">
        <f t="shared" si="32"/>
        <v>44953562998.039314</v>
      </c>
      <c r="H257">
        <f t="shared" si="33"/>
        <v>25038055.348271988</v>
      </c>
      <c r="I257">
        <v>67000000</v>
      </c>
      <c r="J257">
        <v>1</v>
      </c>
      <c r="K257">
        <f t="shared" si="31"/>
        <v>157647058.82352939</v>
      </c>
      <c r="L257">
        <f t="shared" si="34"/>
        <v>37317.391469223272</v>
      </c>
      <c r="M257">
        <f t="shared" si="35"/>
        <v>37317.391469223272</v>
      </c>
      <c r="O257">
        <v>20000000000</v>
      </c>
      <c r="P257" s="2">
        <f t="shared" si="36"/>
        <v>2.2476781499019656</v>
      </c>
      <c r="Q257" s="2">
        <f t="shared" si="37"/>
        <v>1.2519027674135995E-3</v>
      </c>
      <c r="R257" s="2">
        <f t="shared" si="38"/>
        <v>5.5697599207795931E-4</v>
      </c>
    </row>
    <row r="258" spans="6:18" x14ac:dyDescent="0.15">
      <c r="F258" s="1">
        <v>43546</v>
      </c>
      <c r="G258">
        <f t="shared" si="32"/>
        <v>45111210056.862846</v>
      </c>
      <c r="H258">
        <f t="shared" si="33"/>
        <v>25075372.73974121</v>
      </c>
      <c r="I258">
        <v>67000000</v>
      </c>
      <c r="J258">
        <v>1</v>
      </c>
      <c r="K258">
        <f t="shared" si="31"/>
        <v>157647058.82352939</v>
      </c>
      <c r="L258">
        <f t="shared" si="34"/>
        <v>37242.405411979678</v>
      </c>
      <c r="M258">
        <f t="shared" si="35"/>
        <v>37242.405411979678</v>
      </c>
      <c r="O258">
        <v>20000000000</v>
      </c>
      <c r="P258" s="2">
        <f t="shared" si="36"/>
        <v>2.2555605028431422</v>
      </c>
      <c r="Q258" s="2">
        <f t="shared" si="37"/>
        <v>1.2537686369870605E-3</v>
      </c>
      <c r="R258" s="2">
        <f t="shared" si="38"/>
        <v>5.5585679719372658E-4</v>
      </c>
    </row>
    <row r="259" spans="6:18" x14ac:dyDescent="0.15">
      <c r="F259" s="1">
        <v>43547</v>
      </c>
      <c r="G259">
        <f t="shared" si="32"/>
        <v>45268857115.686378</v>
      </c>
      <c r="H259">
        <f t="shared" si="33"/>
        <v>25112615.145153191</v>
      </c>
      <c r="I259">
        <v>67000000</v>
      </c>
      <c r="J259">
        <v>1</v>
      </c>
      <c r="K259">
        <f t="shared" si="31"/>
        <v>157647058.82352939</v>
      </c>
      <c r="L259">
        <f t="shared" si="34"/>
        <v>37167.830644044137</v>
      </c>
      <c r="M259">
        <f t="shared" si="35"/>
        <v>37167.830644044137</v>
      </c>
      <c r="O259">
        <v>20000000000</v>
      </c>
      <c r="P259" s="2">
        <f t="shared" si="36"/>
        <v>2.2634428557843189</v>
      </c>
      <c r="Q259" s="2">
        <f t="shared" si="37"/>
        <v>1.2556307572576596E-3</v>
      </c>
      <c r="R259" s="2">
        <f t="shared" si="38"/>
        <v>5.5474374095588271E-4</v>
      </c>
    </row>
    <row r="260" spans="6:18" x14ac:dyDescent="0.15">
      <c r="F260" s="1">
        <v>43548</v>
      </c>
      <c r="G260">
        <f t="shared" si="32"/>
        <v>45426504174.509911</v>
      </c>
      <c r="H260">
        <f t="shared" si="33"/>
        <v>25149782.975797236</v>
      </c>
      <c r="I260">
        <v>67000000</v>
      </c>
      <c r="J260">
        <v>1</v>
      </c>
      <c r="K260">
        <f t="shared" si="31"/>
        <v>157647058.82352939</v>
      </c>
      <c r="L260">
        <f t="shared" si="34"/>
        <v>37093.66349004543</v>
      </c>
      <c r="M260">
        <f t="shared" si="35"/>
        <v>37093.66349004543</v>
      </c>
      <c r="O260">
        <v>20000000000</v>
      </c>
      <c r="P260" s="2">
        <f t="shared" si="36"/>
        <v>2.2713252087254956</v>
      </c>
      <c r="Q260" s="2">
        <f t="shared" si="37"/>
        <v>1.2574891487898618E-3</v>
      </c>
      <c r="R260" s="2">
        <f t="shared" si="38"/>
        <v>5.5363676850814084E-4</v>
      </c>
    </row>
    <row r="261" spans="6:18" x14ac:dyDescent="0.15">
      <c r="F261" s="1">
        <v>43549</v>
      </c>
      <c r="G261">
        <f t="shared" si="32"/>
        <v>45584151233.333443</v>
      </c>
      <c r="H261">
        <f t="shared" si="33"/>
        <v>25186876.639287282</v>
      </c>
      <c r="I261">
        <v>67000000</v>
      </c>
      <c r="J261">
        <v>1</v>
      </c>
      <c r="K261">
        <f t="shared" si="31"/>
        <v>157647058.82352939</v>
      </c>
      <c r="L261">
        <f t="shared" si="34"/>
        <v>37019.900320053501</v>
      </c>
      <c r="M261">
        <f t="shared" si="35"/>
        <v>37019.900320053501</v>
      </c>
      <c r="O261">
        <v>20000000000</v>
      </c>
      <c r="P261" s="2">
        <f t="shared" si="36"/>
        <v>2.2792075616666723</v>
      </c>
      <c r="Q261" s="2">
        <f t="shared" si="37"/>
        <v>1.2593438319643642E-3</v>
      </c>
      <c r="R261" s="2">
        <f t="shared" si="38"/>
        <v>5.525358256724403E-4</v>
      </c>
    </row>
    <row r="262" spans="6:18" x14ac:dyDescent="0.15">
      <c r="F262" s="1">
        <v>43550</v>
      </c>
      <c r="G262">
        <f t="shared" si="32"/>
        <v>45741798292.156975</v>
      </c>
      <c r="H262">
        <f t="shared" si="33"/>
        <v>25223896.539607335</v>
      </c>
      <c r="I262">
        <v>67000000</v>
      </c>
      <c r="J262">
        <v>1</v>
      </c>
      <c r="K262">
        <f t="shared" ref="K262:K325" si="39">I262/0.51*1.2/J262</f>
        <v>157647058.82352939</v>
      </c>
      <c r="L262">
        <f t="shared" si="34"/>
        <v>36946.537548862922</v>
      </c>
      <c r="M262">
        <f t="shared" si="35"/>
        <v>36946.537548862922</v>
      </c>
      <c r="O262">
        <v>20000000000</v>
      </c>
      <c r="P262" s="2">
        <f t="shared" si="36"/>
        <v>2.2870899146078489</v>
      </c>
      <c r="Q262" s="2">
        <f t="shared" si="37"/>
        <v>1.2611948269803668E-3</v>
      </c>
      <c r="R262" s="2">
        <f t="shared" si="38"/>
        <v>5.5144085893825249E-4</v>
      </c>
    </row>
    <row r="263" spans="6:18" x14ac:dyDescent="0.15">
      <c r="F263" s="1">
        <v>43551</v>
      </c>
      <c r="G263">
        <f t="shared" si="32"/>
        <v>45899445350.980507</v>
      </c>
      <c r="H263">
        <f t="shared" si="33"/>
        <v>25260843.077156197</v>
      </c>
      <c r="I263">
        <v>67000000</v>
      </c>
      <c r="J263">
        <v>1</v>
      </c>
      <c r="K263">
        <f t="shared" si="39"/>
        <v>157647058.82352939</v>
      </c>
      <c r="L263">
        <f t="shared" si="34"/>
        <v>36873.571635290151</v>
      </c>
      <c r="M263">
        <f t="shared" si="35"/>
        <v>36873.571635290151</v>
      </c>
      <c r="O263">
        <v>20000000000</v>
      </c>
      <c r="P263" s="2">
        <f t="shared" si="36"/>
        <v>2.2949722675490252</v>
      </c>
      <c r="Q263" s="2">
        <f t="shared" si="37"/>
        <v>1.2630421538578098E-3</v>
      </c>
      <c r="R263" s="2">
        <f t="shared" si="38"/>
        <v>5.5035181545209184E-4</v>
      </c>
    </row>
    <row r="264" spans="6:18" x14ac:dyDescent="0.15">
      <c r="F264" s="1">
        <v>43552</v>
      </c>
      <c r="G264">
        <f t="shared" si="32"/>
        <v>46057092409.804039</v>
      </c>
      <c r="H264">
        <f t="shared" si="33"/>
        <v>25297716.648791488</v>
      </c>
      <c r="I264">
        <v>67000000</v>
      </c>
      <c r="J264">
        <v>1</v>
      </c>
      <c r="K264">
        <f t="shared" si="39"/>
        <v>157647058.82352939</v>
      </c>
      <c r="L264">
        <f t="shared" si="34"/>
        <v>36800.999081484166</v>
      </c>
      <c r="M264">
        <f t="shared" si="35"/>
        <v>36800.999081484166</v>
      </c>
      <c r="O264">
        <v>20000000000</v>
      </c>
      <c r="P264" s="2">
        <f t="shared" si="36"/>
        <v>2.3028546204902018</v>
      </c>
      <c r="Q264" s="2">
        <f t="shared" si="37"/>
        <v>1.2648858324395744E-3</v>
      </c>
      <c r="R264" s="2">
        <f t="shared" si="38"/>
        <v>5.4926864300722635E-4</v>
      </c>
    </row>
    <row r="265" spans="6:18" x14ac:dyDescent="0.15">
      <c r="F265" s="1">
        <v>43553</v>
      </c>
      <c r="G265">
        <f t="shared" si="32"/>
        <v>46214739468.627571</v>
      </c>
      <c r="H265">
        <f t="shared" si="33"/>
        <v>25334517.647872973</v>
      </c>
      <c r="I265">
        <v>67000000</v>
      </c>
      <c r="J265">
        <v>1</v>
      </c>
      <c r="K265">
        <f t="shared" si="39"/>
        <v>157647058.82352939</v>
      </c>
      <c r="L265">
        <f t="shared" si="34"/>
        <v>36728.816432250176</v>
      </c>
      <c r="M265">
        <f t="shared" si="35"/>
        <v>36728.816432250176</v>
      </c>
      <c r="O265">
        <v>20000000000</v>
      </c>
      <c r="P265" s="2">
        <f t="shared" si="36"/>
        <v>2.3107369734313785</v>
      </c>
      <c r="Q265" s="2">
        <f t="shared" si="37"/>
        <v>1.2667258823936486E-3</v>
      </c>
      <c r="R265" s="2">
        <f t="shared" si="38"/>
        <v>5.4819129003358478E-4</v>
      </c>
    </row>
    <row r="266" spans="6:18" x14ac:dyDescent="0.15">
      <c r="F266" s="1">
        <v>43554</v>
      </c>
      <c r="G266">
        <f t="shared" si="32"/>
        <v>46372386527.451103</v>
      </c>
      <c r="H266">
        <f t="shared" si="33"/>
        <v>25371246.464305222</v>
      </c>
      <c r="I266">
        <v>67000000</v>
      </c>
      <c r="J266">
        <v>1</v>
      </c>
      <c r="K266">
        <f t="shared" si="39"/>
        <v>157647058.82352939</v>
      </c>
      <c r="L266">
        <f t="shared" si="34"/>
        <v>36657.020274386232</v>
      </c>
      <c r="M266">
        <f t="shared" si="35"/>
        <v>36657.020274386232</v>
      </c>
      <c r="O266">
        <v>20000000000</v>
      </c>
      <c r="P266" s="2">
        <f t="shared" si="36"/>
        <v>2.3186193263725552</v>
      </c>
      <c r="Q266" s="2">
        <f t="shared" si="37"/>
        <v>1.2685623232152612E-3</v>
      </c>
      <c r="R266" s="2">
        <f t="shared" si="38"/>
        <v>5.4711970558785419E-4</v>
      </c>
    </row>
    <row r="267" spans="6:18" x14ac:dyDescent="0.15">
      <c r="F267" s="1">
        <v>43555</v>
      </c>
      <c r="G267">
        <f t="shared" si="32"/>
        <v>46530033586.274635</v>
      </c>
      <c r="H267">
        <f t="shared" si="33"/>
        <v>25407903.484579608</v>
      </c>
      <c r="I267">
        <v>67000000</v>
      </c>
      <c r="J267">
        <v>1</v>
      </c>
      <c r="K267">
        <f t="shared" si="39"/>
        <v>157647058.82352939</v>
      </c>
      <c r="L267">
        <f t="shared" si="34"/>
        <v>36585.607236032265</v>
      </c>
      <c r="M267">
        <f t="shared" si="35"/>
        <v>36585.607236032265</v>
      </c>
      <c r="O267">
        <v>20000000000</v>
      </c>
      <c r="P267" s="2">
        <f t="shared" si="36"/>
        <v>2.3265016793137319</v>
      </c>
      <c r="Q267" s="2">
        <f t="shared" si="37"/>
        <v>1.2703951742289803E-3</v>
      </c>
      <c r="R267" s="2">
        <f t="shared" si="38"/>
        <v>5.4605383934376518E-4</v>
      </c>
    </row>
    <row r="268" spans="6:18" x14ac:dyDescent="0.15">
      <c r="F268" s="1">
        <v>43556</v>
      </c>
      <c r="G268">
        <f t="shared" si="32"/>
        <v>46687680645.098167</v>
      </c>
      <c r="H268">
        <f t="shared" si="33"/>
        <v>25444489.091815639</v>
      </c>
      <c r="I268">
        <v>67000000</v>
      </c>
      <c r="J268">
        <v>1</v>
      </c>
      <c r="K268">
        <f t="shared" si="39"/>
        <v>157647058.82352939</v>
      </c>
      <c r="L268">
        <f t="shared" si="34"/>
        <v>36514.573986031493</v>
      </c>
      <c r="M268">
        <f t="shared" si="35"/>
        <v>36514.573986031493</v>
      </c>
      <c r="O268">
        <v>20000000000</v>
      </c>
      <c r="P268" s="2">
        <f t="shared" si="36"/>
        <v>2.3343840322549085</v>
      </c>
      <c r="Q268" s="2">
        <f t="shared" si="37"/>
        <v>1.2722244545907819E-3</v>
      </c>
      <c r="R268" s="2">
        <f t="shared" si="38"/>
        <v>5.4499364158255967E-4</v>
      </c>
    </row>
    <row r="269" spans="6:18" x14ac:dyDescent="0.15">
      <c r="F269" s="1">
        <v>43557</v>
      </c>
      <c r="G269">
        <f t="shared" si="32"/>
        <v>46845327703.9217</v>
      </c>
      <c r="H269">
        <f t="shared" si="33"/>
        <v>25481003.66580167</v>
      </c>
      <c r="I269">
        <v>67000000</v>
      </c>
      <c r="J269">
        <v>1</v>
      </c>
      <c r="K269">
        <f t="shared" si="39"/>
        <v>157647058.82352939</v>
      </c>
      <c r="L269">
        <f t="shared" si="34"/>
        <v>36443.917233303713</v>
      </c>
      <c r="M269">
        <f t="shared" si="35"/>
        <v>36443.917233303713</v>
      </c>
      <c r="O269">
        <v>20000000000</v>
      </c>
      <c r="P269" s="2">
        <f t="shared" si="36"/>
        <v>2.3422663851960848</v>
      </c>
      <c r="Q269" s="2">
        <f t="shared" si="37"/>
        <v>1.2740501832900835E-3</v>
      </c>
      <c r="R269" s="2">
        <f t="shared" si="38"/>
        <v>5.4393906318363748E-4</v>
      </c>
    </row>
    <row r="270" spans="6:18" x14ac:dyDescent="0.15">
      <c r="F270" s="1">
        <v>43558</v>
      </c>
      <c r="G270">
        <f t="shared" si="32"/>
        <v>47002974762.745232</v>
      </c>
      <c r="H270">
        <f t="shared" si="33"/>
        <v>25517447.583034974</v>
      </c>
      <c r="I270">
        <v>67000000</v>
      </c>
      <c r="J270">
        <v>1</v>
      </c>
      <c r="K270">
        <f t="shared" si="39"/>
        <v>157647058.82352939</v>
      </c>
      <c r="L270">
        <f t="shared" si="34"/>
        <v>36373.633726230335</v>
      </c>
      <c r="M270">
        <f t="shared" si="35"/>
        <v>36373.633726230335</v>
      </c>
      <c r="O270">
        <v>20000000000</v>
      </c>
      <c r="P270" s="2">
        <f t="shared" si="36"/>
        <v>2.3501487381372614</v>
      </c>
      <c r="Q270" s="2">
        <f t="shared" si="37"/>
        <v>1.2758723791517488E-3</v>
      </c>
      <c r="R270" s="2">
        <f t="shared" si="38"/>
        <v>5.4289005561537816E-4</v>
      </c>
    </row>
    <row r="271" spans="6:18" x14ac:dyDescent="0.15">
      <c r="F271" s="1">
        <v>43559</v>
      </c>
      <c r="G271">
        <f t="shared" si="32"/>
        <v>47160621821.568764</v>
      </c>
      <c r="H271">
        <f t="shared" si="33"/>
        <v>25553821.216761205</v>
      </c>
      <c r="I271">
        <v>67000000</v>
      </c>
      <c r="J271">
        <v>1</v>
      </c>
      <c r="K271">
        <f t="shared" si="39"/>
        <v>157647058.82352939</v>
      </c>
      <c r="L271">
        <f t="shared" si="34"/>
        <v>36303.720252050924</v>
      </c>
      <c r="M271">
        <f t="shared" si="35"/>
        <v>36303.720252050924</v>
      </c>
      <c r="O271">
        <v>20000000000</v>
      </c>
      <c r="P271" s="2">
        <f t="shared" si="36"/>
        <v>2.3580310910784381</v>
      </c>
      <c r="Q271" s="2">
        <f t="shared" si="37"/>
        <v>1.2776910608380604E-3</v>
      </c>
      <c r="R271" s="2">
        <f t="shared" si="38"/>
        <v>5.4184657092613321E-4</v>
      </c>
    </row>
    <row r="272" spans="6:18" x14ac:dyDescent="0.15">
      <c r="F272" s="1">
        <v>43560</v>
      </c>
      <c r="G272">
        <f t="shared" si="32"/>
        <v>47318268880.392296</v>
      </c>
      <c r="H272">
        <f t="shared" si="33"/>
        <v>25590124.937013257</v>
      </c>
      <c r="I272">
        <v>67000000</v>
      </c>
      <c r="J272">
        <v>1</v>
      </c>
      <c r="K272">
        <f t="shared" si="39"/>
        <v>157647058.82352939</v>
      </c>
      <c r="L272">
        <f t="shared" si="34"/>
        <v>36234.173636270898</v>
      </c>
      <c r="M272">
        <f t="shared" si="35"/>
        <v>36234.173636270898</v>
      </c>
      <c r="O272">
        <v>20000000000</v>
      </c>
      <c r="P272" s="2">
        <f t="shared" si="36"/>
        <v>2.3659134440196148</v>
      </c>
      <c r="Q272" s="2">
        <f t="shared" si="37"/>
        <v>1.2795062468506629E-3</v>
      </c>
      <c r="R272" s="2">
        <f t="shared" si="38"/>
        <v>5.4080856173538655E-4</v>
      </c>
    </row>
    <row r="273" spans="6:18" x14ac:dyDescent="0.15">
      <c r="F273" s="1">
        <v>43561</v>
      </c>
      <c r="G273">
        <f t="shared" si="32"/>
        <v>47475915939.215828</v>
      </c>
      <c r="H273">
        <f t="shared" si="33"/>
        <v>25626359.11064953</v>
      </c>
      <c r="I273">
        <v>67000000</v>
      </c>
      <c r="J273">
        <v>1</v>
      </c>
      <c r="K273">
        <f t="shared" si="39"/>
        <v>157647058.82352939</v>
      </c>
      <c r="L273">
        <f t="shared" si="34"/>
        <v>36164.990742080205</v>
      </c>
      <c r="M273">
        <f t="shared" si="35"/>
        <v>36164.990742080205</v>
      </c>
      <c r="O273">
        <v>20000000000</v>
      </c>
      <c r="P273" s="2">
        <f t="shared" si="36"/>
        <v>2.3737957969607915</v>
      </c>
      <c r="Q273" s="2">
        <f t="shared" si="37"/>
        <v>1.2813179555324764E-3</v>
      </c>
      <c r="R273" s="2">
        <f t="shared" si="38"/>
        <v>5.3977598122507769E-4</v>
      </c>
    </row>
    <row r="274" spans="6:18" x14ac:dyDescent="0.15">
      <c r="F274" s="1">
        <v>43562</v>
      </c>
      <c r="G274">
        <f t="shared" si="32"/>
        <v>47633562998.03936</v>
      </c>
      <c r="H274">
        <f t="shared" si="33"/>
        <v>25662524.10139161</v>
      </c>
      <c r="I274">
        <v>67000000</v>
      </c>
      <c r="J274">
        <v>1</v>
      </c>
      <c r="K274">
        <f t="shared" si="39"/>
        <v>157647058.82352939</v>
      </c>
      <c r="L274">
        <f t="shared" si="34"/>
        <v>36096.16846978273</v>
      </c>
      <c r="M274">
        <f t="shared" si="35"/>
        <v>36096.16846978273</v>
      </c>
      <c r="O274">
        <v>20000000000</v>
      </c>
      <c r="P274" s="2">
        <f t="shared" si="36"/>
        <v>2.3816781499019681</v>
      </c>
      <c r="Q274" s="2">
        <f t="shared" si="37"/>
        <v>1.2831262050695806E-3</v>
      </c>
      <c r="R274" s="2">
        <f t="shared" si="38"/>
        <v>5.3874878313108561E-4</v>
      </c>
    </row>
    <row r="275" spans="6:18" x14ac:dyDescent="0.15">
      <c r="F275" s="1">
        <v>43563</v>
      </c>
      <c r="G275">
        <f t="shared" si="32"/>
        <v>47791210056.862892</v>
      </c>
      <c r="H275">
        <f t="shared" si="33"/>
        <v>25698620.269861393</v>
      </c>
      <c r="I275">
        <v>67000000</v>
      </c>
      <c r="J275">
        <v>1</v>
      </c>
      <c r="K275">
        <f t="shared" si="39"/>
        <v>157647058.82352939</v>
      </c>
      <c r="L275">
        <f t="shared" si="34"/>
        <v>36027.703756236217</v>
      </c>
      <c r="M275">
        <f t="shared" si="35"/>
        <v>36027.703756236217</v>
      </c>
      <c r="O275">
        <v>20000000000</v>
      </c>
      <c r="P275" s="2">
        <f t="shared" si="36"/>
        <v>2.3895605028431448</v>
      </c>
      <c r="Q275" s="2">
        <f t="shared" si="37"/>
        <v>1.2849310134930697E-3</v>
      </c>
      <c r="R275" s="2">
        <f t="shared" si="38"/>
        <v>5.3772692173486897E-4</v>
      </c>
    </row>
    <row r="276" spans="6:18" x14ac:dyDescent="0.15">
      <c r="F276" s="1">
        <v>43564</v>
      </c>
      <c r="G276">
        <f t="shared" ref="G276:G339" si="40">G275+K275</f>
        <v>47948857115.686424</v>
      </c>
      <c r="H276">
        <f t="shared" ref="H276:H339" si="41">H275+M275</f>
        <v>25734647.973617628</v>
      </c>
      <c r="I276">
        <v>67000000</v>
      </c>
      <c r="J276">
        <v>1</v>
      </c>
      <c r="K276">
        <f t="shared" si="39"/>
        <v>157647058.82352939</v>
      </c>
      <c r="L276">
        <f t="shared" ref="L276:L339" si="42">I276*H276/G276</f>
        <v>35959.593574302387</v>
      </c>
      <c r="M276">
        <f t="shared" ref="M276:M339" si="43">L276/J276</f>
        <v>35959.593574302387</v>
      </c>
      <c r="O276">
        <v>20000000000</v>
      </c>
      <c r="P276" s="2">
        <f t="shared" ref="P276:P339" si="44">G276/O276</f>
        <v>2.397442855784321</v>
      </c>
      <c r="Q276" s="2">
        <f t="shared" ref="Q276:Q339" si="45">H276/O276</f>
        <v>1.2867323986808813E-3</v>
      </c>
      <c r="R276" s="2">
        <f t="shared" ref="R276:R339" si="46">H276/G276</f>
        <v>5.3671035185525958E-4</v>
      </c>
    </row>
    <row r="277" spans="6:18" x14ac:dyDescent="0.15">
      <c r="F277" s="1">
        <v>43565</v>
      </c>
      <c r="G277">
        <f t="shared" si="40"/>
        <v>48106504174.509956</v>
      </c>
      <c r="H277">
        <f t="shared" si="41"/>
        <v>25770607.567191932</v>
      </c>
      <c r="I277">
        <v>67000000</v>
      </c>
      <c r="J277">
        <v>1</v>
      </c>
      <c r="K277">
        <f t="shared" si="39"/>
        <v>157647058.82352939</v>
      </c>
      <c r="L277">
        <f t="shared" si="42"/>
        <v>35891.834932307218</v>
      </c>
      <c r="M277">
        <f t="shared" si="43"/>
        <v>35891.834932307218</v>
      </c>
      <c r="O277">
        <v>20000000000</v>
      </c>
      <c r="P277" s="2">
        <f t="shared" si="44"/>
        <v>2.4053252087254977</v>
      </c>
      <c r="Q277" s="2">
        <f t="shared" si="45"/>
        <v>1.2885303783595967E-3</v>
      </c>
      <c r="R277" s="2">
        <f t="shared" si="46"/>
        <v>5.3569902884040624E-4</v>
      </c>
    </row>
    <row r="278" spans="6:18" x14ac:dyDescent="0.15">
      <c r="F278" s="1">
        <v>43566</v>
      </c>
      <c r="G278">
        <f t="shared" si="40"/>
        <v>48264151233.333488</v>
      </c>
      <c r="H278">
        <f t="shared" si="41"/>
        <v>25806499.402124241</v>
      </c>
      <c r="I278">
        <v>67000000</v>
      </c>
      <c r="J278">
        <v>1</v>
      </c>
      <c r="K278">
        <f t="shared" si="39"/>
        <v>157647058.82352939</v>
      </c>
      <c r="L278">
        <f t="shared" si="42"/>
        <v>35824.424873510907</v>
      </c>
      <c r="M278">
        <f t="shared" si="43"/>
        <v>35824.424873510907</v>
      </c>
      <c r="O278">
        <v>20000000000</v>
      </c>
      <c r="P278" s="2">
        <f t="shared" si="44"/>
        <v>2.4132075616666744</v>
      </c>
      <c r="Q278" s="2">
        <f t="shared" si="45"/>
        <v>1.290324970106212E-3</v>
      </c>
      <c r="R278" s="2">
        <f t="shared" si="46"/>
        <v>5.3469290855986419E-4</v>
      </c>
    </row>
    <row r="279" spans="6:18" x14ac:dyDescent="0.15">
      <c r="F279" s="1">
        <v>43567</v>
      </c>
      <c r="G279">
        <f t="shared" si="40"/>
        <v>48421798292.157021</v>
      </c>
      <c r="H279">
        <f t="shared" si="41"/>
        <v>25842323.826997753</v>
      </c>
      <c r="I279">
        <v>67000000</v>
      </c>
      <c r="J279">
        <v>1</v>
      </c>
      <c r="K279">
        <f t="shared" si="39"/>
        <v>157647058.82352939</v>
      </c>
      <c r="L279">
        <f t="shared" si="42"/>
        <v>35757.360475587579</v>
      </c>
      <c r="M279">
        <f t="shared" si="43"/>
        <v>35757.360475587579</v>
      </c>
      <c r="O279">
        <v>20000000000</v>
      </c>
      <c r="P279" s="2">
        <f t="shared" si="44"/>
        <v>2.4210899146078511</v>
      </c>
      <c r="Q279" s="2">
        <f t="shared" si="45"/>
        <v>1.2921161913498876E-3</v>
      </c>
      <c r="R279" s="2">
        <f t="shared" si="46"/>
        <v>5.3369194739682948E-4</v>
      </c>
    </row>
    <row r="280" spans="6:18" x14ac:dyDescent="0.15">
      <c r="F280" s="1">
        <v>43568</v>
      </c>
      <c r="G280">
        <f t="shared" si="40"/>
        <v>48579445350.980553</v>
      </c>
      <c r="H280">
        <f t="shared" si="41"/>
        <v>25878081.187473342</v>
      </c>
      <c r="I280">
        <v>67000000</v>
      </c>
      <c r="J280">
        <v>1</v>
      </c>
      <c r="K280">
        <f t="shared" si="39"/>
        <v>157647058.82352939</v>
      </c>
      <c r="L280">
        <f t="shared" si="42"/>
        <v>35690.638850114359</v>
      </c>
      <c r="M280">
        <f t="shared" si="43"/>
        <v>35690.638850114359</v>
      </c>
      <c r="O280">
        <v>20000000000</v>
      </c>
      <c r="P280" s="2">
        <f t="shared" si="44"/>
        <v>2.4289722675490277</v>
      </c>
      <c r="Q280" s="2">
        <f t="shared" si="45"/>
        <v>1.293904059373667E-3</v>
      </c>
      <c r="R280" s="2">
        <f t="shared" si="46"/>
        <v>5.3269610224051286E-4</v>
      </c>
    </row>
    <row r="281" spans="6:18" x14ac:dyDescent="0.15">
      <c r="F281" s="1">
        <v>43569</v>
      </c>
      <c r="G281">
        <f t="shared" si="40"/>
        <v>48737092409.804085</v>
      </c>
      <c r="H281">
        <f t="shared" si="41"/>
        <v>25913771.826323457</v>
      </c>
      <c r="I281">
        <v>67000000</v>
      </c>
      <c r="J281">
        <v>1</v>
      </c>
      <c r="K281">
        <f t="shared" si="39"/>
        <v>157647058.82352939</v>
      </c>
      <c r="L281">
        <f t="shared" si="42"/>
        <v>35624.257142069648</v>
      </c>
      <c r="M281">
        <f t="shared" si="43"/>
        <v>35624.257142069648</v>
      </c>
      <c r="O281">
        <v>20000000000</v>
      </c>
      <c r="P281" s="2">
        <f t="shared" si="44"/>
        <v>2.4368546204902044</v>
      </c>
      <c r="Q281" s="2">
        <f t="shared" si="45"/>
        <v>1.2956885913161728E-3</v>
      </c>
      <c r="R281" s="2">
        <f t="shared" si="46"/>
        <v>5.3170533047865144E-4</v>
      </c>
    </row>
    <row r="282" spans="6:18" x14ac:dyDescent="0.15">
      <c r="F282" s="1">
        <v>43570</v>
      </c>
      <c r="G282">
        <f t="shared" si="40"/>
        <v>48894739468.627617</v>
      </c>
      <c r="H282">
        <f t="shared" si="41"/>
        <v>25949396.083465528</v>
      </c>
      <c r="I282">
        <v>67000000</v>
      </c>
      <c r="J282">
        <v>1</v>
      </c>
      <c r="K282">
        <f t="shared" si="39"/>
        <v>157647058.82352939</v>
      </c>
      <c r="L282">
        <f t="shared" si="42"/>
        <v>35558.212529340424</v>
      </c>
      <c r="M282">
        <f t="shared" si="43"/>
        <v>35558.212529340424</v>
      </c>
      <c r="O282">
        <v>20000000000</v>
      </c>
      <c r="P282" s="2">
        <f t="shared" si="44"/>
        <v>2.4447369734313806</v>
      </c>
      <c r="Q282" s="2">
        <f t="shared" si="45"/>
        <v>1.2974698041732765E-3</v>
      </c>
      <c r="R282" s="2">
        <f t="shared" si="46"/>
        <v>5.3071958999015561E-4</v>
      </c>
    </row>
    <row r="283" spans="6:18" x14ac:dyDescent="0.15">
      <c r="F283" s="1">
        <v>43571</v>
      </c>
      <c r="G283">
        <f t="shared" si="40"/>
        <v>49052386527.451149</v>
      </c>
      <c r="H283">
        <f t="shared" si="41"/>
        <v>25984954.295994867</v>
      </c>
      <c r="I283">
        <v>67000000</v>
      </c>
      <c r="J283">
        <v>1</v>
      </c>
      <c r="K283">
        <f t="shared" si="39"/>
        <v>157647058.82352939</v>
      </c>
      <c r="L283">
        <f t="shared" si="42"/>
        <v>35492.502222238385</v>
      </c>
      <c r="M283">
        <f t="shared" si="43"/>
        <v>35492.502222238385</v>
      </c>
      <c r="O283">
        <v>20000000000</v>
      </c>
      <c r="P283" s="2">
        <f t="shared" si="44"/>
        <v>2.4526193263725573</v>
      </c>
      <c r="Q283" s="2">
        <f t="shared" si="45"/>
        <v>1.2992477147997434E-3</v>
      </c>
      <c r="R283" s="2">
        <f t="shared" si="46"/>
        <v>5.2973883913788632E-4</v>
      </c>
    </row>
    <row r="284" spans="6:18" x14ac:dyDescent="0.15">
      <c r="F284" s="1">
        <v>43572</v>
      </c>
      <c r="G284">
        <f t="shared" si="40"/>
        <v>49210033586.274681</v>
      </c>
      <c r="H284">
        <f t="shared" si="41"/>
        <v>26020446.798217107</v>
      </c>
      <c r="I284">
        <v>67000000</v>
      </c>
      <c r="J284">
        <v>1</v>
      </c>
      <c r="K284">
        <f t="shared" si="39"/>
        <v>157647058.82352939</v>
      </c>
      <c r="L284">
        <f t="shared" si="42"/>
        <v>35427.12346302472</v>
      </c>
      <c r="M284">
        <f t="shared" si="43"/>
        <v>35427.12346302472</v>
      </c>
      <c r="O284">
        <v>20000000000</v>
      </c>
      <c r="P284" s="2">
        <f t="shared" si="44"/>
        <v>2.460501679313734</v>
      </c>
      <c r="Q284" s="2">
        <f t="shared" si="45"/>
        <v>1.3010223399108553E-3</v>
      </c>
      <c r="R284" s="2">
        <f t="shared" si="46"/>
        <v>5.28763036761563E-4</v>
      </c>
    </row>
    <row r="285" spans="6:18" x14ac:dyDescent="0.15">
      <c r="F285" s="1">
        <v>43573</v>
      </c>
      <c r="G285">
        <f t="shared" si="40"/>
        <v>49367680645.098213</v>
      </c>
      <c r="H285">
        <f t="shared" si="41"/>
        <v>26055873.92168013</v>
      </c>
      <c r="I285">
        <v>67000000</v>
      </c>
      <c r="J285">
        <v>1</v>
      </c>
      <c r="K285">
        <f t="shared" si="39"/>
        <v>157647058.82352939</v>
      </c>
      <c r="L285">
        <f t="shared" si="42"/>
        <v>35362.073525443331</v>
      </c>
      <c r="M285">
        <f t="shared" si="43"/>
        <v>35362.073525443331</v>
      </c>
      <c r="O285">
        <v>20000000000</v>
      </c>
      <c r="P285" s="2">
        <f t="shared" si="44"/>
        <v>2.4683840322549107</v>
      </c>
      <c r="Q285" s="2">
        <f t="shared" si="45"/>
        <v>1.3027936960840064E-3</v>
      </c>
      <c r="R285" s="2">
        <f t="shared" si="46"/>
        <v>5.2779214217079599E-4</v>
      </c>
    </row>
    <row r="286" spans="6:18" x14ac:dyDescent="0.15">
      <c r="F286" s="1">
        <v>43574</v>
      </c>
      <c r="G286">
        <f t="shared" si="40"/>
        <v>49525327703.921745</v>
      </c>
      <c r="H286">
        <f t="shared" si="41"/>
        <v>26091235.995205574</v>
      </c>
      <c r="I286">
        <v>67000000</v>
      </c>
      <c r="J286">
        <v>1</v>
      </c>
      <c r="K286">
        <f t="shared" si="39"/>
        <v>157647058.82352939</v>
      </c>
      <c r="L286">
        <f t="shared" si="42"/>
        <v>35297.349714262389</v>
      </c>
      <c r="M286">
        <f t="shared" si="43"/>
        <v>35297.349714262389</v>
      </c>
      <c r="O286">
        <v>20000000000</v>
      </c>
      <c r="P286" s="2">
        <f t="shared" si="44"/>
        <v>2.4762663851960873</v>
      </c>
      <c r="Q286" s="2">
        <f t="shared" si="45"/>
        <v>1.3045617997602787E-3</v>
      </c>
      <c r="R286" s="2">
        <f t="shared" si="46"/>
        <v>5.2682611513824463E-4</v>
      </c>
    </row>
    <row r="287" spans="6:18" x14ac:dyDescent="0.15">
      <c r="F287" s="1">
        <v>43575</v>
      </c>
      <c r="G287">
        <f t="shared" si="40"/>
        <v>49682974762.745277</v>
      </c>
      <c r="H287">
        <f t="shared" si="41"/>
        <v>26126533.344919834</v>
      </c>
      <c r="I287">
        <v>67000000</v>
      </c>
      <c r="J287">
        <v>1</v>
      </c>
      <c r="K287">
        <f t="shared" si="39"/>
        <v>157647058.82352939</v>
      </c>
      <c r="L287">
        <f t="shared" si="42"/>
        <v>35232.949364823922</v>
      </c>
      <c r="M287">
        <f t="shared" si="43"/>
        <v>35232.949364823922</v>
      </c>
      <c r="O287">
        <v>20000000000</v>
      </c>
      <c r="P287" s="2">
        <f t="shared" si="44"/>
        <v>2.484148738137264</v>
      </c>
      <c r="Q287" s="2">
        <f t="shared" si="45"/>
        <v>1.3063266672459918E-3</v>
      </c>
      <c r="R287" s="2">
        <f t="shared" si="46"/>
        <v>5.2586491589289431E-4</v>
      </c>
    </row>
    <row r="288" spans="6:18" x14ac:dyDescent="0.15">
      <c r="F288" s="1">
        <v>43576</v>
      </c>
      <c r="G288">
        <f t="shared" si="40"/>
        <v>49840621821.56881</v>
      </c>
      <c r="H288">
        <f t="shared" si="41"/>
        <v>26161766.294284657</v>
      </c>
      <c r="I288">
        <v>67000000</v>
      </c>
      <c r="J288">
        <v>1</v>
      </c>
      <c r="K288">
        <f t="shared" si="39"/>
        <v>157647058.82352939</v>
      </c>
      <c r="L288">
        <f t="shared" si="42"/>
        <v>35168.869842601387</v>
      </c>
      <c r="M288">
        <f t="shared" si="43"/>
        <v>35168.869842601387</v>
      </c>
      <c r="O288">
        <v>20000000000</v>
      </c>
      <c r="P288" s="2">
        <f t="shared" si="44"/>
        <v>2.4920310910784407</v>
      </c>
      <c r="Q288" s="2">
        <f t="shared" si="45"/>
        <v>1.3080883147142328E-3</v>
      </c>
      <c r="R288" s="2">
        <f t="shared" si="46"/>
        <v>5.249085051134536E-4</v>
      </c>
    </row>
    <row r="289" spans="6:18" x14ac:dyDescent="0.15">
      <c r="F289" s="1">
        <v>43577</v>
      </c>
      <c r="G289">
        <f t="shared" si="40"/>
        <v>49998268880.392342</v>
      </c>
      <c r="H289">
        <f t="shared" si="41"/>
        <v>26196935.164127257</v>
      </c>
      <c r="I289">
        <v>67000000</v>
      </c>
      <c r="J289">
        <v>1</v>
      </c>
      <c r="K289">
        <f t="shared" si="39"/>
        <v>157647058.82352939</v>
      </c>
      <c r="L289">
        <f t="shared" si="42"/>
        <v>35105.108542765069</v>
      </c>
      <c r="M289">
        <f t="shared" si="43"/>
        <v>35105.108542765069</v>
      </c>
      <c r="O289">
        <v>20000000000</v>
      </c>
      <c r="P289" s="2">
        <f t="shared" si="44"/>
        <v>2.4999134440196169</v>
      </c>
      <c r="Q289" s="2">
        <f t="shared" si="45"/>
        <v>1.3098467582063629E-3</v>
      </c>
      <c r="R289" s="2">
        <f t="shared" si="46"/>
        <v>5.2395684392186675E-4</v>
      </c>
    </row>
    <row r="290" spans="6:18" x14ac:dyDescent="0.15">
      <c r="F290" s="1">
        <v>43578</v>
      </c>
      <c r="G290">
        <f t="shared" si="40"/>
        <v>50155915939.215874</v>
      </c>
      <c r="H290">
        <f t="shared" si="41"/>
        <v>26232040.272670023</v>
      </c>
      <c r="I290">
        <v>67000000</v>
      </c>
      <c r="J290">
        <v>1</v>
      </c>
      <c r="K290">
        <f t="shared" si="39"/>
        <v>157647058.82352939</v>
      </c>
      <c r="L290">
        <f t="shared" si="42"/>
        <v>35041.662889754989</v>
      </c>
      <c r="M290">
        <f t="shared" si="43"/>
        <v>35041.662889754989</v>
      </c>
      <c r="O290">
        <v>20000000000</v>
      </c>
      <c r="P290" s="2">
        <f t="shared" si="44"/>
        <v>2.5077957969607936</v>
      </c>
      <c r="Q290" s="2">
        <f t="shared" si="45"/>
        <v>1.311602013633501E-3</v>
      </c>
      <c r="R290" s="2">
        <f t="shared" si="46"/>
        <v>5.2300989387694008E-4</v>
      </c>
    </row>
    <row r="291" spans="6:18" x14ac:dyDescent="0.15">
      <c r="F291" s="1">
        <v>43579</v>
      </c>
      <c r="G291">
        <f t="shared" si="40"/>
        <v>50313562998.039406</v>
      </c>
      <c r="H291">
        <f t="shared" si="41"/>
        <v>26267081.935559779</v>
      </c>
      <c r="I291">
        <v>67000000</v>
      </c>
      <c r="J291">
        <v>1</v>
      </c>
      <c r="K291">
        <f t="shared" si="39"/>
        <v>157647058.82352939</v>
      </c>
      <c r="L291">
        <f t="shared" si="42"/>
        <v>34978.530336861331</v>
      </c>
      <c r="M291">
        <f t="shared" si="43"/>
        <v>34978.530336861331</v>
      </c>
      <c r="O291">
        <v>20000000000</v>
      </c>
      <c r="P291" s="2">
        <f t="shared" si="44"/>
        <v>2.5156781499019703</v>
      </c>
      <c r="Q291" s="2">
        <f t="shared" si="45"/>
        <v>1.3133540967779889E-3</v>
      </c>
      <c r="R291" s="2">
        <f t="shared" si="46"/>
        <v>5.2206761696807957E-4</v>
      </c>
    </row>
    <row r="292" spans="6:18" x14ac:dyDescent="0.15">
      <c r="F292" s="1">
        <v>43580</v>
      </c>
      <c r="G292">
        <f t="shared" si="40"/>
        <v>50471210056.862938</v>
      </c>
      <c r="H292">
        <f t="shared" si="41"/>
        <v>26302060.46589664</v>
      </c>
      <c r="I292">
        <v>67000000</v>
      </c>
      <c r="J292">
        <v>1</v>
      </c>
      <c r="K292">
        <f t="shared" si="39"/>
        <v>157647058.82352939</v>
      </c>
      <c r="L292">
        <f t="shared" si="42"/>
        <v>34915.708365812214</v>
      </c>
      <c r="M292">
        <f t="shared" si="43"/>
        <v>34915.708365812214</v>
      </c>
      <c r="O292">
        <v>20000000000</v>
      </c>
      <c r="P292" s="2">
        <f t="shared" si="44"/>
        <v>2.5235605028431469</v>
      </c>
      <c r="Q292" s="2">
        <f t="shared" si="45"/>
        <v>1.315103023294832E-3</v>
      </c>
      <c r="R292" s="2">
        <f t="shared" si="46"/>
        <v>5.2112997560913759E-4</v>
      </c>
    </row>
    <row r="293" spans="6:18" x14ac:dyDescent="0.15">
      <c r="F293" s="1">
        <v>43581</v>
      </c>
      <c r="G293">
        <f t="shared" si="40"/>
        <v>50628857115.68647</v>
      </c>
      <c r="H293">
        <f t="shared" si="41"/>
        <v>26336976.174262453</v>
      </c>
      <c r="I293">
        <v>67000000</v>
      </c>
      <c r="J293">
        <v>1</v>
      </c>
      <c r="K293">
        <f t="shared" si="39"/>
        <v>157647058.82352939</v>
      </c>
      <c r="L293">
        <f t="shared" si="42"/>
        <v>34853.194486368542</v>
      </c>
      <c r="M293">
        <f t="shared" si="43"/>
        <v>34853.194486368542</v>
      </c>
      <c r="O293">
        <v>20000000000</v>
      </c>
      <c r="P293" s="2">
        <f t="shared" si="44"/>
        <v>2.5314428557843236</v>
      </c>
      <c r="Q293" s="2">
        <f t="shared" si="45"/>
        <v>1.3168488087131227E-3</v>
      </c>
      <c r="R293" s="2">
        <f t="shared" si="46"/>
        <v>5.2019693263236631E-4</v>
      </c>
    </row>
    <row r="294" spans="6:18" x14ac:dyDescent="0.15">
      <c r="F294" s="1">
        <v>43582</v>
      </c>
      <c r="G294">
        <f t="shared" si="40"/>
        <v>50786504174.510002</v>
      </c>
      <c r="H294">
        <f t="shared" si="41"/>
        <v>26371829.368748821</v>
      </c>
      <c r="I294">
        <v>67000000</v>
      </c>
      <c r="J294">
        <v>1</v>
      </c>
      <c r="K294">
        <f t="shared" si="39"/>
        <v>157647058.82352939</v>
      </c>
      <c r="L294">
        <f t="shared" si="42"/>
        <v>34790.986235925906</v>
      </c>
      <c r="M294">
        <f t="shared" si="43"/>
        <v>34790.986235925906</v>
      </c>
      <c r="O294">
        <v>20000000000</v>
      </c>
      <c r="P294" s="2">
        <f t="shared" si="44"/>
        <v>2.5393252087255003</v>
      </c>
      <c r="Q294" s="2">
        <f t="shared" si="45"/>
        <v>1.318591468437441E-3</v>
      </c>
      <c r="R294" s="2">
        <f t="shared" si="46"/>
        <v>5.1926845128247615E-4</v>
      </c>
    </row>
    <row r="295" spans="6:18" x14ac:dyDescent="0.15">
      <c r="F295" s="1">
        <v>43583</v>
      </c>
      <c r="G295">
        <f t="shared" si="40"/>
        <v>50944151233.333534</v>
      </c>
      <c r="H295">
        <f t="shared" si="41"/>
        <v>26406620.354984745</v>
      </c>
      <c r="I295">
        <v>67000000</v>
      </c>
      <c r="J295">
        <v>1</v>
      </c>
      <c r="K295">
        <f t="shared" si="39"/>
        <v>157647058.82352939</v>
      </c>
      <c r="L295">
        <f t="shared" si="42"/>
        <v>34729.081179123365</v>
      </c>
      <c r="M295">
        <f t="shared" si="43"/>
        <v>34729.081179123365</v>
      </c>
      <c r="O295">
        <v>20000000000</v>
      </c>
      <c r="P295" s="2">
        <f t="shared" si="44"/>
        <v>2.5472075616666765</v>
      </c>
      <c r="Q295" s="2">
        <f t="shared" si="45"/>
        <v>1.3203310177492373E-3</v>
      </c>
      <c r="R295" s="2">
        <f t="shared" si="46"/>
        <v>5.1834449521079642E-4</v>
      </c>
    </row>
    <row r="296" spans="6:18" x14ac:dyDescent="0.15">
      <c r="F296" s="1">
        <v>43584</v>
      </c>
      <c r="G296">
        <f t="shared" si="40"/>
        <v>51101798292.157066</v>
      </c>
      <c r="H296">
        <f t="shared" si="41"/>
        <v>26441349.436163869</v>
      </c>
      <c r="I296">
        <v>67000000</v>
      </c>
      <c r="J296">
        <v>1</v>
      </c>
      <c r="K296">
        <f t="shared" si="39"/>
        <v>157647058.82352939</v>
      </c>
      <c r="L296">
        <f t="shared" si="42"/>
        <v>34667.476907458928</v>
      </c>
      <c r="M296">
        <f t="shared" si="43"/>
        <v>34667.476907458928</v>
      </c>
      <c r="O296">
        <v>20000000000</v>
      </c>
      <c r="P296" s="2">
        <f t="shared" si="44"/>
        <v>2.5550899146078532</v>
      </c>
      <c r="Q296" s="2">
        <f t="shared" si="45"/>
        <v>1.3220674718081935E-3</v>
      </c>
      <c r="R296" s="2">
        <f t="shared" si="46"/>
        <v>5.1742502846953626E-4</v>
      </c>
    </row>
    <row r="297" spans="6:18" x14ac:dyDescent="0.15">
      <c r="F297" s="1">
        <v>43585</v>
      </c>
      <c r="G297">
        <f t="shared" si="40"/>
        <v>51259445350.980598</v>
      </c>
      <c r="H297">
        <f t="shared" si="41"/>
        <v>26476016.913071327</v>
      </c>
      <c r="I297">
        <v>67000000</v>
      </c>
      <c r="J297">
        <v>1</v>
      </c>
      <c r="K297">
        <f t="shared" si="39"/>
        <v>157647058.82352939</v>
      </c>
      <c r="L297">
        <f t="shared" si="42"/>
        <v>34606.171038911649</v>
      </c>
      <c r="M297">
        <f t="shared" si="43"/>
        <v>34606.171038911649</v>
      </c>
      <c r="O297">
        <v>20000000000</v>
      </c>
      <c r="P297" s="2">
        <f t="shared" si="44"/>
        <v>2.5629722675490298</v>
      </c>
      <c r="Q297" s="2">
        <f t="shared" si="45"/>
        <v>1.3238008456535662E-3</v>
      </c>
      <c r="R297" s="2">
        <f t="shared" si="46"/>
        <v>5.1651001550614398E-4</v>
      </c>
    </row>
    <row r="298" spans="6:18" x14ac:dyDescent="0.15">
      <c r="F298" s="1">
        <v>43586</v>
      </c>
      <c r="G298">
        <f t="shared" si="40"/>
        <v>51417092409.804131</v>
      </c>
      <c r="H298">
        <f t="shared" si="41"/>
        <v>26510623.084110238</v>
      </c>
      <c r="I298">
        <v>67000000</v>
      </c>
      <c r="J298">
        <v>1</v>
      </c>
      <c r="K298">
        <f t="shared" si="39"/>
        <v>157647058.82352939</v>
      </c>
      <c r="L298">
        <f t="shared" si="42"/>
        <v>34545.161217570145</v>
      </c>
      <c r="M298">
        <f t="shared" si="43"/>
        <v>34545.161217570145</v>
      </c>
      <c r="O298">
        <v>20000000000</v>
      </c>
      <c r="P298" s="2">
        <f t="shared" si="44"/>
        <v>2.5708546204902065</v>
      </c>
      <c r="Q298" s="2">
        <f t="shared" si="45"/>
        <v>1.3255311542055119E-3</v>
      </c>
      <c r="R298" s="2">
        <f t="shared" si="46"/>
        <v>5.1559942115776333E-4</v>
      </c>
    </row>
    <row r="299" spans="6:18" x14ac:dyDescent="0.15">
      <c r="F299" s="1">
        <v>43587</v>
      </c>
      <c r="G299">
        <f t="shared" si="40"/>
        <v>51574739468.627663</v>
      </c>
      <c r="H299">
        <f t="shared" si="41"/>
        <v>26545168.245327808</v>
      </c>
      <c r="I299">
        <v>67000000</v>
      </c>
      <c r="J299">
        <v>1</v>
      </c>
      <c r="K299">
        <f t="shared" si="39"/>
        <v>157647058.82352939</v>
      </c>
      <c r="L299">
        <f t="shared" si="42"/>
        <v>34484.445113267531</v>
      </c>
      <c r="M299">
        <f t="shared" si="43"/>
        <v>34484.445113267531</v>
      </c>
      <c r="O299">
        <v>20000000000</v>
      </c>
      <c r="P299" s="2">
        <f t="shared" si="44"/>
        <v>2.5787369734313832</v>
      </c>
      <c r="Q299" s="2">
        <f t="shared" si="45"/>
        <v>1.3272584122663903E-3</v>
      </c>
      <c r="R299" s="2">
        <f t="shared" si="46"/>
        <v>5.1469321064578401E-4</v>
      </c>
    </row>
    <row r="300" spans="6:18" x14ac:dyDescent="0.15">
      <c r="F300" s="1">
        <v>43588</v>
      </c>
      <c r="G300">
        <f t="shared" si="40"/>
        <v>51732386527.451195</v>
      </c>
      <c r="H300">
        <f t="shared" si="41"/>
        <v>26579652.690441076</v>
      </c>
      <c r="I300">
        <v>67000000</v>
      </c>
      <c r="J300">
        <v>1</v>
      </c>
      <c r="K300">
        <f t="shared" si="39"/>
        <v>157647058.82352939</v>
      </c>
      <c r="L300">
        <f t="shared" si="42"/>
        <v>34424.020421222427</v>
      </c>
      <c r="M300">
        <f t="shared" si="43"/>
        <v>34424.020421222427</v>
      </c>
      <c r="O300">
        <v>20000000000</v>
      </c>
      <c r="P300" s="2">
        <f t="shared" si="44"/>
        <v>2.5866193263725599</v>
      </c>
      <c r="Q300" s="2">
        <f t="shared" si="45"/>
        <v>1.3289826345220539E-3</v>
      </c>
      <c r="R300" s="2">
        <f t="shared" si="46"/>
        <v>5.1379134957048409E-4</v>
      </c>
    </row>
    <row r="301" spans="6:18" x14ac:dyDescent="0.15">
      <c r="F301" s="1">
        <v>43589</v>
      </c>
      <c r="G301">
        <f t="shared" si="40"/>
        <v>51890033586.274727</v>
      </c>
      <c r="H301">
        <f t="shared" si="41"/>
        <v>26614076.710862298</v>
      </c>
      <c r="I301">
        <v>67000000</v>
      </c>
      <c r="J301">
        <v>1</v>
      </c>
      <c r="K301">
        <f t="shared" si="39"/>
        <v>157647058.82352939</v>
      </c>
      <c r="L301">
        <f t="shared" si="42"/>
        <v>34363.884861686187</v>
      </c>
      <c r="M301">
        <f t="shared" si="43"/>
        <v>34363.884861686187</v>
      </c>
      <c r="O301">
        <v>20000000000</v>
      </c>
      <c r="P301" s="2">
        <f t="shared" si="44"/>
        <v>2.5945016793137365</v>
      </c>
      <c r="Q301" s="2">
        <f t="shared" si="45"/>
        <v>1.3307038355431149E-3</v>
      </c>
      <c r="R301" s="2">
        <f t="shared" si="46"/>
        <v>5.1289380390576395E-4</v>
      </c>
    </row>
    <row r="302" spans="6:18" x14ac:dyDescent="0.15">
      <c r="F302" s="1">
        <v>43590</v>
      </c>
      <c r="G302">
        <f t="shared" si="40"/>
        <v>52047680645.098259</v>
      </c>
      <c r="H302">
        <f t="shared" si="41"/>
        <v>26648440.595723983</v>
      </c>
      <c r="I302">
        <v>67000000</v>
      </c>
      <c r="J302">
        <v>1</v>
      </c>
      <c r="K302">
        <f t="shared" si="39"/>
        <v>157647058.82352939</v>
      </c>
      <c r="L302">
        <f t="shared" si="42"/>
        <v>34304.036179595954</v>
      </c>
      <c r="M302">
        <f t="shared" si="43"/>
        <v>34304.036179595954</v>
      </c>
      <c r="O302">
        <v>20000000000</v>
      </c>
      <c r="P302" s="2">
        <f t="shared" si="44"/>
        <v>2.6023840322549128</v>
      </c>
      <c r="Q302" s="2">
        <f t="shared" si="45"/>
        <v>1.3324220297861991E-3</v>
      </c>
      <c r="R302" s="2">
        <f t="shared" si="46"/>
        <v>5.1200053999396944E-4</v>
      </c>
    </row>
    <row r="303" spans="6:18" x14ac:dyDescent="0.15">
      <c r="F303" s="1">
        <v>43591</v>
      </c>
      <c r="G303">
        <f t="shared" si="40"/>
        <v>52205327703.921791</v>
      </c>
      <c r="H303">
        <f t="shared" si="41"/>
        <v>26682744.631903578</v>
      </c>
      <c r="I303">
        <v>67000000</v>
      </c>
      <c r="J303">
        <v>1</v>
      </c>
      <c r="K303">
        <f t="shared" si="39"/>
        <v>157647058.82352939</v>
      </c>
      <c r="L303">
        <f t="shared" si="42"/>
        <v>34244.472144233667</v>
      </c>
      <c r="M303">
        <f t="shared" si="43"/>
        <v>34244.472144233667</v>
      </c>
      <c r="O303">
        <v>20000000000</v>
      </c>
      <c r="P303" s="2">
        <f t="shared" si="44"/>
        <v>2.6102663851960894</v>
      </c>
      <c r="Q303" s="2">
        <f t="shared" si="45"/>
        <v>1.3341372315951788E-3</v>
      </c>
      <c r="R303" s="2">
        <f t="shared" si="46"/>
        <v>5.1111152454080095E-4</v>
      </c>
    </row>
    <row r="304" spans="6:18" x14ac:dyDescent="0.15">
      <c r="F304" s="1">
        <v>43592</v>
      </c>
      <c r="G304">
        <f t="shared" si="40"/>
        <v>52362974762.745323</v>
      </c>
      <c r="H304">
        <f t="shared" si="41"/>
        <v>26716989.104047813</v>
      </c>
      <c r="I304">
        <v>67000000</v>
      </c>
      <c r="J304">
        <v>1</v>
      </c>
      <c r="K304">
        <f t="shared" si="39"/>
        <v>157647058.82352939</v>
      </c>
      <c r="L304">
        <f t="shared" si="42"/>
        <v>34185.1905488907</v>
      </c>
      <c r="M304">
        <f t="shared" si="43"/>
        <v>34185.1905488907</v>
      </c>
      <c r="O304">
        <v>20000000000</v>
      </c>
      <c r="P304" s="2">
        <f t="shared" si="44"/>
        <v>2.6181487381372661</v>
      </c>
      <c r="Q304" s="2">
        <f t="shared" si="45"/>
        <v>1.3358494552023906E-3</v>
      </c>
      <c r="R304" s="2">
        <f t="shared" si="46"/>
        <v>5.1022672461030884E-4</v>
      </c>
    </row>
    <row r="305" spans="6:18" x14ac:dyDescent="0.15">
      <c r="F305" s="1">
        <v>43593</v>
      </c>
      <c r="G305">
        <f t="shared" si="40"/>
        <v>52520621821.568855</v>
      </c>
      <c r="H305">
        <f t="shared" si="41"/>
        <v>26751174.294596702</v>
      </c>
      <c r="I305">
        <v>67000000</v>
      </c>
      <c r="J305">
        <v>1</v>
      </c>
      <c r="K305">
        <f t="shared" si="39"/>
        <v>157647058.82352939</v>
      </c>
      <c r="L305">
        <f t="shared" si="42"/>
        <v>34126.189210538178</v>
      </c>
      <c r="M305">
        <f t="shared" si="43"/>
        <v>34126.189210538178</v>
      </c>
      <c r="O305">
        <v>20000000000</v>
      </c>
      <c r="P305" s="2">
        <f t="shared" si="44"/>
        <v>2.6260310910784428</v>
      </c>
      <c r="Q305" s="2">
        <f t="shared" si="45"/>
        <v>1.3375587147298352E-3</v>
      </c>
      <c r="R305" s="2">
        <f t="shared" si="46"/>
        <v>5.0934610761997276E-4</v>
      </c>
    </row>
    <row r="306" spans="6:18" x14ac:dyDescent="0.15">
      <c r="F306" s="1">
        <v>43594</v>
      </c>
      <c r="G306">
        <f t="shared" si="40"/>
        <v>52678268880.392387</v>
      </c>
      <c r="H306">
        <f t="shared" si="41"/>
        <v>26785300.48380724</v>
      </c>
      <c r="I306">
        <v>67000000</v>
      </c>
      <c r="J306">
        <v>1</v>
      </c>
      <c r="K306">
        <f t="shared" si="39"/>
        <v>157647058.82352939</v>
      </c>
      <c r="L306">
        <f t="shared" si="42"/>
        <v>34067.46596950278</v>
      </c>
      <c r="M306">
        <f t="shared" si="43"/>
        <v>34067.46596950278</v>
      </c>
      <c r="O306">
        <v>20000000000</v>
      </c>
      <c r="P306" s="2">
        <f t="shared" si="44"/>
        <v>2.6339134440196195</v>
      </c>
      <c r="Q306" s="2">
        <f t="shared" si="45"/>
        <v>1.339265024190362E-3</v>
      </c>
      <c r="R306" s="2">
        <f t="shared" si="46"/>
        <v>5.0846964133586246E-4</v>
      </c>
    </row>
    <row r="307" spans="6:18" x14ac:dyDescent="0.15">
      <c r="F307" s="1">
        <v>43595</v>
      </c>
      <c r="G307">
        <f t="shared" si="40"/>
        <v>52835915939.215919</v>
      </c>
      <c r="H307">
        <f t="shared" si="41"/>
        <v>26819367.949776743</v>
      </c>
      <c r="I307">
        <v>67000000</v>
      </c>
      <c r="J307">
        <v>1</v>
      </c>
      <c r="K307">
        <f t="shared" si="39"/>
        <v>157647058.82352939</v>
      </c>
      <c r="L307">
        <f t="shared" si="42"/>
        <v>34009.018689147902</v>
      </c>
      <c r="M307">
        <f t="shared" si="43"/>
        <v>34009.018689147902</v>
      </c>
      <c r="O307">
        <v>20000000000</v>
      </c>
      <c r="P307" s="2">
        <f t="shared" si="44"/>
        <v>2.6417957969607961</v>
      </c>
      <c r="Q307" s="2">
        <f t="shared" si="45"/>
        <v>1.3409683974888371E-3</v>
      </c>
      <c r="R307" s="2">
        <f t="shared" si="46"/>
        <v>5.0759729386787918E-4</v>
      </c>
    </row>
    <row r="308" spans="6:18" x14ac:dyDescent="0.15">
      <c r="F308" s="1">
        <v>43596</v>
      </c>
      <c r="G308">
        <f t="shared" si="40"/>
        <v>52993562998.039452</v>
      </c>
      <c r="H308">
        <f t="shared" si="41"/>
        <v>26853376.968465891</v>
      </c>
      <c r="I308">
        <v>67000000</v>
      </c>
      <c r="J308">
        <v>1</v>
      </c>
      <c r="K308">
        <f t="shared" si="39"/>
        <v>157647058.82352939</v>
      </c>
      <c r="L308">
        <f t="shared" si="42"/>
        <v>33950.845255560133</v>
      </c>
      <c r="M308">
        <f t="shared" si="43"/>
        <v>33950.845255560133</v>
      </c>
      <c r="O308">
        <v>20000000000</v>
      </c>
      <c r="P308" s="2">
        <f t="shared" si="44"/>
        <v>2.6496781499019724</v>
      </c>
      <c r="Q308" s="2">
        <f t="shared" si="45"/>
        <v>1.3426688484232945E-3</v>
      </c>
      <c r="R308" s="2">
        <f t="shared" si="46"/>
        <v>5.0672903366507662E-4</v>
      </c>
    </row>
    <row r="309" spans="6:18" x14ac:dyDescent="0.15">
      <c r="F309" s="1">
        <v>43597</v>
      </c>
      <c r="G309">
        <f t="shared" si="40"/>
        <v>53151210056.862984</v>
      </c>
      <c r="H309">
        <f t="shared" si="41"/>
        <v>26887327.813721452</v>
      </c>
      <c r="I309">
        <v>67000000</v>
      </c>
      <c r="J309">
        <v>1</v>
      </c>
      <c r="K309">
        <f t="shared" si="39"/>
        <v>157647058.82352939</v>
      </c>
      <c r="L309">
        <f t="shared" si="42"/>
        <v>33892.94357724092</v>
      </c>
      <c r="M309">
        <f t="shared" si="43"/>
        <v>33892.94357724092</v>
      </c>
      <c r="O309">
        <v>20000000000</v>
      </c>
      <c r="P309" s="2">
        <f t="shared" si="44"/>
        <v>2.657560502843149</v>
      </c>
      <c r="Q309" s="2">
        <f t="shared" si="45"/>
        <v>1.3443663906860725E-3</v>
      </c>
      <c r="R309" s="2">
        <f t="shared" si="46"/>
        <v>5.0586482951105855E-4</v>
      </c>
    </row>
    <row r="310" spans="6:18" x14ac:dyDescent="0.15">
      <c r="F310" s="1">
        <v>43598</v>
      </c>
      <c r="G310">
        <f t="shared" si="40"/>
        <v>53308857115.686516</v>
      </c>
      <c r="H310">
        <f t="shared" si="41"/>
        <v>26921220.757298693</v>
      </c>
      <c r="I310">
        <v>67000000</v>
      </c>
      <c r="J310">
        <v>1</v>
      </c>
      <c r="K310">
        <f t="shared" si="39"/>
        <v>157647058.82352939</v>
      </c>
      <c r="L310">
        <f t="shared" si="42"/>
        <v>33835.311584803312</v>
      </c>
      <c r="M310">
        <f t="shared" si="43"/>
        <v>33835.311584803312</v>
      </c>
      <c r="O310">
        <v>20000000000</v>
      </c>
      <c r="P310" s="2">
        <f t="shared" si="44"/>
        <v>2.6654428557843257</v>
      </c>
      <c r="Q310" s="2">
        <f t="shared" si="45"/>
        <v>1.3460610378649347E-3</v>
      </c>
      <c r="R310" s="2">
        <f t="shared" si="46"/>
        <v>5.0500465051945241E-4</v>
      </c>
    </row>
    <row r="311" spans="6:18" x14ac:dyDescent="0.15">
      <c r="F311" s="1">
        <v>43599</v>
      </c>
      <c r="G311">
        <f t="shared" si="40"/>
        <v>53466504174.510048</v>
      </c>
      <c r="H311">
        <f t="shared" si="41"/>
        <v>26955056.068883497</v>
      </c>
      <c r="I311">
        <v>67000000</v>
      </c>
      <c r="J311">
        <v>1</v>
      </c>
      <c r="K311">
        <f t="shared" si="39"/>
        <v>157647058.82352939</v>
      </c>
      <c r="L311">
        <f t="shared" si="42"/>
        <v>33777.947230673679</v>
      </c>
      <c r="M311">
        <f t="shared" si="43"/>
        <v>33777.947230673679</v>
      </c>
      <c r="O311">
        <v>20000000000</v>
      </c>
      <c r="P311" s="2">
        <f t="shared" si="44"/>
        <v>2.6733252087255024</v>
      </c>
      <c r="Q311" s="2">
        <f t="shared" si="45"/>
        <v>1.3477528034441749E-3</v>
      </c>
      <c r="R311" s="2">
        <f t="shared" si="46"/>
        <v>5.0414846612945789E-4</v>
      </c>
    </row>
    <row r="312" spans="6:18" x14ac:dyDescent="0.15">
      <c r="F312" s="1">
        <v>43600</v>
      </c>
      <c r="G312">
        <f t="shared" si="40"/>
        <v>53624151233.33358</v>
      </c>
      <c r="H312">
        <f t="shared" si="41"/>
        <v>26988834.016114172</v>
      </c>
      <c r="I312">
        <v>67000000</v>
      </c>
      <c r="J312">
        <v>1</v>
      </c>
      <c r="K312">
        <f t="shared" si="39"/>
        <v>157647058.82352939</v>
      </c>
      <c r="L312">
        <f t="shared" si="42"/>
        <v>33720.848488798329</v>
      </c>
      <c r="M312">
        <f t="shared" si="43"/>
        <v>33720.848488798329</v>
      </c>
      <c r="O312">
        <v>20000000000</v>
      </c>
      <c r="P312" s="2">
        <f t="shared" si="44"/>
        <v>2.6812075616666791</v>
      </c>
      <c r="Q312" s="2">
        <f t="shared" si="45"/>
        <v>1.3494417008057087E-3</v>
      </c>
      <c r="R312" s="2">
        <f t="shared" si="46"/>
        <v>5.0329624610146752E-4</v>
      </c>
    </row>
    <row r="313" spans="6:18" x14ac:dyDescent="0.15">
      <c r="F313" s="1">
        <v>43601</v>
      </c>
      <c r="G313">
        <f t="shared" si="40"/>
        <v>53781798292.157112</v>
      </c>
      <c r="H313">
        <f t="shared" si="41"/>
        <v>27022554.864602968</v>
      </c>
      <c r="I313">
        <v>67000000</v>
      </c>
      <c r="J313">
        <v>1</v>
      </c>
      <c r="K313">
        <f t="shared" si="39"/>
        <v>157647058.82352939</v>
      </c>
      <c r="L313">
        <f t="shared" si="42"/>
        <v>33664.013354354902</v>
      </c>
      <c r="M313">
        <f t="shared" si="43"/>
        <v>33664.013354354902</v>
      </c>
      <c r="O313">
        <v>20000000000</v>
      </c>
      <c r="P313" s="2">
        <f t="shared" si="44"/>
        <v>2.6890899146078557</v>
      </c>
      <c r="Q313" s="2">
        <f t="shared" si="45"/>
        <v>1.3511277432301484E-3</v>
      </c>
      <c r="R313" s="2">
        <f t="shared" si="46"/>
        <v>5.0244796051275977E-4</v>
      </c>
    </row>
    <row r="314" spans="6:18" x14ac:dyDescent="0.15">
      <c r="F314" s="1">
        <v>43602</v>
      </c>
      <c r="G314">
        <f t="shared" si="40"/>
        <v>53939445350.980644</v>
      </c>
      <c r="H314">
        <f t="shared" si="41"/>
        <v>27056218.877957322</v>
      </c>
      <c r="I314">
        <v>67000000</v>
      </c>
      <c r="J314">
        <v>1</v>
      </c>
      <c r="K314">
        <f t="shared" si="39"/>
        <v>157647058.82352939</v>
      </c>
      <c r="L314">
        <f t="shared" si="42"/>
        <v>33607.439843468535</v>
      </c>
      <c r="M314">
        <f t="shared" si="43"/>
        <v>33607.439843468535</v>
      </c>
      <c r="O314">
        <v>20000000000</v>
      </c>
      <c r="P314" s="2">
        <f t="shared" si="44"/>
        <v>2.6969722675490324</v>
      </c>
      <c r="Q314" s="2">
        <f t="shared" si="45"/>
        <v>1.352810943897866E-3</v>
      </c>
      <c r="R314" s="2">
        <f t="shared" si="46"/>
        <v>5.0160357975326177E-4</v>
      </c>
    </row>
    <row r="315" spans="6:18" x14ac:dyDescent="0.15">
      <c r="F315" s="1">
        <v>43603</v>
      </c>
      <c r="G315">
        <f t="shared" si="40"/>
        <v>54097092409.804176</v>
      </c>
      <c r="H315">
        <f t="shared" si="41"/>
        <v>27089826.31780079</v>
      </c>
      <c r="I315">
        <v>67000000</v>
      </c>
      <c r="J315">
        <v>1</v>
      </c>
      <c r="K315">
        <f t="shared" si="39"/>
        <v>157647058.82352939</v>
      </c>
      <c r="L315">
        <f t="shared" si="42"/>
        <v>33551.12599293251</v>
      </c>
      <c r="M315">
        <f t="shared" si="43"/>
        <v>33551.12599293251</v>
      </c>
      <c r="O315">
        <v>20000000000</v>
      </c>
      <c r="P315" s="2">
        <f t="shared" si="44"/>
        <v>2.7048546204902086</v>
      </c>
      <c r="Q315" s="2">
        <f t="shared" si="45"/>
        <v>1.3544913158900396E-3</v>
      </c>
      <c r="R315" s="2">
        <f t="shared" si="46"/>
        <v>5.0076307452138081E-4</v>
      </c>
    </row>
    <row r="316" spans="6:18" x14ac:dyDescent="0.15">
      <c r="F316" s="1">
        <v>43604</v>
      </c>
      <c r="G316">
        <f t="shared" si="40"/>
        <v>54254739468.627708</v>
      </c>
      <c r="H316">
        <f t="shared" si="41"/>
        <v>27123377.443793721</v>
      </c>
      <c r="I316">
        <v>67000000</v>
      </c>
      <c r="J316">
        <v>1</v>
      </c>
      <c r="K316">
        <f t="shared" si="39"/>
        <v>157647058.82352939</v>
      </c>
      <c r="L316">
        <f t="shared" si="42"/>
        <v>33495.069859933552</v>
      </c>
      <c r="M316">
        <f t="shared" si="43"/>
        <v>33495.069859933552</v>
      </c>
      <c r="O316">
        <v>20000000000</v>
      </c>
      <c r="P316" s="2">
        <f t="shared" si="44"/>
        <v>2.7127369734313853</v>
      </c>
      <c r="Q316" s="2">
        <f t="shared" si="45"/>
        <v>1.356168872189686E-3</v>
      </c>
      <c r="R316" s="2">
        <f t="shared" si="46"/>
        <v>4.9992641581990383E-4</v>
      </c>
    </row>
    <row r="317" spans="6:18" x14ac:dyDescent="0.15">
      <c r="F317" s="1">
        <v>43605</v>
      </c>
      <c r="G317">
        <f t="shared" si="40"/>
        <v>54412386527.451241</v>
      </c>
      <c r="H317">
        <f t="shared" si="41"/>
        <v>27156872.513653655</v>
      </c>
      <c r="I317">
        <v>67000000</v>
      </c>
      <c r="J317">
        <v>1</v>
      </c>
      <c r="K317">
        <f t="shared" si="39"/>
        <v>157647058.82352939</v>
      </c>
      <c r="L317">
        <f t="shared" si="42"/>
        <v>33439.269521781505</v>
      </c>
      <c r="M317">
        <f t="shared" si="43"/>
        <v>33439.269521781505</v>
      </c>
      <c r="O317">
        <v>20000000000</v>
      </c>
      <c r="P317" s="2">
        <f t="shared" si="44"/>
        <v>2.720619326372562</v>
      </c>
      <c r="Q317" s="2">
        <f t="shared" si="45"/>
        <v>1.3578436256826828E-3</v>
      </c>
      <c r="R317" s="2">
        <f t="shared" si="46"/>
        <v>4.9909357495196282E-4</v>
      </c>
    </row>
    <row r="318" spans="6:18" x14ac:dyDescent="0.15">
      <c r="F318" s="1">
        <v>43606</v>
      </c>
      <c r="G318">
        <f t="shared" si="40"/>
        <v>54570033586.274773</v>
      </c>
      <c r="H318">
        <f t="shared" si="41"/>
        <v>27190311.783175435</v>
      </c>
      <c r="I318">
        <v>67000000</v>
      </c>
      <c r="J318">
        <v>1</v>
      </c>
      <c r="K318">
        <f t="shared" si="39"/>
        <v>157647058.82352939</v>
      </c>
      <c r="L318">
        <f t="shared" si="42"/>
        <v>33383.723075643356</v>
      </c>
      <c r="M318">
        <f t="shared" si="43"/>
        <v>33383.723075643356</v>
      </c>
      <c r="O318">
        <v>20000000000</v>
      </c>
      <c r="P318" s="2">
        <f t="shared" si="44"/>
        <v>2.7285016793137387</v>
      </c>
      <c r="Q318" s="2">
        <f t="shared" si="45"/>
        <v>1.3595155891587718E-3</v>
      </c>
      <c r="R318" s="2">
        <f t="shared" si="46"/>
        <v>4.9826452351706498E-4</v>
      </c>
    </row>
    <row r="319" spans="6:18" x14ac:dyDescent="0.15">
      <c r="F319" s="1">
        <v>43607</v>
      </c>
      <c r="G319">
        <f t="shared" si="40"/>
        <v>54727680645.098305</v>
      </c>
      <c r="H319">
        <f t="shared" si="41"/>
        <v>27223695.506251078</v>
      </c>
      <c r="I319">
        <v>67000000</v>
      </c>
      <c r="J319">
        <v>1</v>
      </c>
      <c r="K319">
        <f t="shared" si="39"/>
        <v>157647058.82352939</v>
      </c>
      <c r="L319">
        <f t="shared" si="42"/>
        <v>33328.42863828157</v>
      </c>
      <c r="M319">
        <f t="shared" si="43"/>
        <v>33328.42863828157</v>
      </c>
      <c r="O319">
        <v>20000000000</v>
      </c>
      <c r="P319" s="2">
        <f t="shared" si="44"/>
        <v>2.7363840322549153</v>
      </c>
      <c r="Q319" s="2">
        <f t="shared" si="45"/>
        <v>1.3611847753125538E-3</v>
      </c>
      <c r="R319" s="2">
        <f t="shared" si="46"/>
        <v>4.9743923340718759E-4</v>
      </c>
    </row>
    <row r="320" spans="6:18" x14ac:dyDescent="0.15">
      <c r="F320" s="1">
        <v>43608</v>
      </c>
      <c r="G320">
        <f t="shared" si="40"/>
        <v>54885327703.921837</v>
      </c>
      <c r="H320">
        <f t="shared" si="41"/>
        <v>27257023.934889361</v>
      </c>
      <c r="I320">
        <v>67000000</v>
      </c>
      <c r="J320">
        <v>1</v>
      </c>
      <c r="K320">
        <f t="shared" si="39"/>
        <v>157647058.82352939</v>
      </c>
      <c r="L320">
        <f t="shared" si="42"/>
        <v>33273.384345796563</v>
      </c>
      <c r="M320">
        <f t="shared" si="43"/>
        <v>33273.384345796563</v>
      </c>
      <c r="O320">
        <v>20000000000</v>
      </c>
      <c r="P320" s="2">
        <f t="shared" si="44"/>
        <v>2.744266385196092</v>
      </c>
      <c r="Q320" s="2">
        <f t="shared" si="45"/>
        <v>1.3628511967444681E-3</v>
      </c>
      <c r="R320" s="2">
        <f t="shared" si="46"/>
        <v>4.9661767680293377E-4</v>
      </c>
    </row>
    <row r="321" spans="6:18" x14ac:dyDescent="0.15">
      <c r="F321" s="1">
        <v>43609</v>
      </c>
      <c r="G321">
        <f t="shared" si="40"/>
        <v>55042974762.745369</v>
      </c>
      <c r="H321">
        <f t="shared" si="41"/>
        <v>27290297.319235157</v>
      </c>
      <c r="I321">
        <v>67000000</v>
      </c>
      <c r="J321">
        <v>1</v>
      </c>
      <c r="K321">
        <f t="shared" si="39"/>
        <v>157647058.82352939</v>
      </c>
      <c r="L321">
        <f t="shared" si="42"/>
        <v>33218.588353373329</v>
      </c>
      <c r="M321">
        <f t="shared" si="43"/>
        <v>33218.588353373329</v>
      </c>
      <c r="O321">
        <v>20000000000</v>
      </c>
      <c r="P321" s="2">
        <f t="shared" si="44"/>
        <v>2.7521487381372682</v>
      </c>
      <c r="Q321" s="2">
        <f t="shared" si="45"/>
        <v>1.3645148659617579E-3</v>
      </c>
      <c r="R321" s="2">
        <f t="shared" si="46"/>
        <v>4.9579982616975121E-4</v>
      </c>
    </row>
    <row r="322" spans="6:18" x14ac:dyDescent="0.15">
      <c r="F322" s="1">
        <v>43610</v>
      </c>
      <c r="G322">
        <f t="shared" si="40"/>
        <v>55200621821.568901</v>
      </c>
      <c r="H322">
        <f t="shared" si="41"/>
        <v>27323515.90758853</v>
      </c>
      <c r="I322">
        <v>67000000</v>
      </c>
      <c r="J322">
        <v>1</v>
      </c>
      <c r="K322">
        <f t="shared" si="39"/>
        <v>157647058.82352939</v>
      </c>
      <c r="L322">
        <f t="shared" si="42"/>
        <v>33164.038835032101</v>
      </c>
      <c r="M322">
        <f t="shared" si="43"/>
        <v>33164.038835032101</v>
      </c>
      <c r="O322">
        <v>20000000000</v>
      </c>
      <c r="P322" s="2">
        <f t="shared" si="44"/>
        <v>2.7600310910784449</v>
      </c>
      <c r="Q322" s="2">
        <f t="shared" si="45"/>
        <v>1.3661757953794265E-3</v>
      </c>
      <c r="R322" s="2">
        <f t="shared" si="46"/>
        <v>4.9498565425421046E-4</v>
      </c>
    </row>
    <row r="323" spans="6:18" x14ac:dyDescent="0.15">
      <c r="F323" s="1">
        <v>43611</v>
      </c>
      <c r="G323">
        <f t="shared" si="40"/>
        <v>55358268880.392433</v>
      </c>
      <c r="H323">
        <f t="shared" si="41"/>
        <v>27356679.946423564</v>
      </c>
      <c r="I323">
        <v>67000000</v>
      </c>
      <c r="J323">
        <v>1</v>
      </c>
      <c r="K323">
        <f t="shared" si="39"/>
        <v>157647058.82352939</v>
      </c>
      <c r="L323">
        <f t="shared" si="42"/>
        <v>33109.733983382925</v>
      </c>
      <c r="M323">
        <f t="shared" si="43"/>
        <v>33109.733983382925</v>
      </c>
      <c r="O323">
        <v>20000000000</v>
      </c>
      <c r="P323" s="2">
        <f t="shared" si="44"/>
        <v>2.7679134440196216</v>
      </c>
      <c r="Q323" s="2">
        <f t="shared" si="45"/>
        <v>1.3678339973211783E-3</v>
      </c>
      <c r="R323" s="2">
        <f t="shared" si="46"/>
        <v>4.9417513408034222E-4</v>
      </c>
    </row>
    <row r="324" spans="6:18" x14ac:dyDescent="0.15">
      <c r="F324" s="1">
        <v>43612</v>
      </c>
      <c r="G324">
        <f t="shared" si="40"/>
        <v>55515915939.215965</v>
      </c>
      <c r="H324">
        <f t="shared" si="41"/>
        <v>27389789.680406947</v>
      </c>
      <c r="I324">
        <v>67000000</v>
      </c>
      <c r="J324">
        <v>1</v>
      </c>
      <c r="K324">
        <f t="shared" si="39"/>
        <v>157647058.82352939</v>
      </c>
      <c r="L324">
        <f t="shared" si="42"/>
        <v>33055.672009384165</v>
      </c>
      <c r="M324">
        <f t="shared" si="43"/>
        <v>33055.672009384165</v>
      </c>
      <c r="O324">
        <v>20000000000</v>
      </c>
      <c r="P324" s="2">
        <f t="shared" si="44"/>
        <v>2.7757957969607983</v>
      </c>
      <c r="Q324" s="2">
        <f t="shared" si="45"/>
        <v>1.3694894840203472E-3</v>
      </c>
      <c r="R324" s="2">
        <f t="shared" si="46"/>
        <v>4.9336823894603234E-4</v>
      </c>
    </row>
    <row r="325" spans="6:18" x14ac:dyDescent="0.15">
      <c r="F325" s="1">
        <v>43613</v>
      </c>
      <c r="G325">
        <f t="shared" si="40"/>
        <v>55673562998.039497</v>
      </c>
      <c r="H325">
        <f t="shared" si="41"/>
        <v>27422845.352416329</v>
      </c>
      <c r="I325">
        <v>67000000</v>
      </c>
      <c r="J325">
        <v>1</v>
      </c>
      <c r="K325">
        <f t="shared" si="39"/>
        <v>157647058.82352939</v>
      </c>
      <c r="L325">
        <f t="shared" si="42"/>
        <v>33001.85114210481</v>
      </c>
      <c r="M325">
        <f t="shared" si="43"/>
        <v>33001.85114210481</v>
      </c>
      <c r="O325">
        <v>20000000000</v>
      </c>
      <c r="P325" s="2">
        <f t="shared" si="44"/>
        <v>2.7836781499019749</v>
      </c>
      <c r="Q325" s="2">
        <f t="shared" si="45"/>
        <v>1.3711422676208165E-3</v>
      </c>
      <c r="R325" s="2">
        <f t="shared" si="46"/>
        <v>4.9256494241947484E-4</v>
      </c>
    </row>
    <row r="326" spans="6:18" x14ac:dyDescent="0.15">
      <c r="F326" s="1">
        <v>43614</v>
      </c>
      <c r="G326">
        <f t="shared" si="40"/>
        <v>55831210056.863029</v>
      </c>
      <c r="H326">
        <f t="shared" si="41"/>
        <v>27455847.203558434</v>
      </c>
      <c r="I326">
        <v>67000000</v>
      </c>
      <c r="J326">
        <v>1</v>
      </c>
      <c r="K326">
        <f t="shared" ref="K326:K389" si="47">I326/0.51*1.2/J326</f>
        <v>157647058.82352939</v>
      </c>
      <c r="L326">
        <f t="shared" si="42"/>
        <v>32948.269628490525</v>
      </c>
      <c r="M326">
        <f t="shared" si="43"/>
        <v>32948.269628490525</v>
      </c>
      <c r="O326">
        <v>20000000000</v>
      </c>
      <c r="P326" s="2">
        <f t="shared" si="44"/>
        <v>2.7915605028431516</v>
      </c>
      <c r="Q326" s="2">
        <f t="shared" si="45"/>
        <v>1.3727923601779216E-3</v>
      </c>
      <c r="R326" s="2">
        <f t="shared" si="46"/>
        <v>4.9176521833567952E-4</v>
      </c>
    </row>
    <row r="327" spans="6:18" x14ac:dyDescent="0.15">
      <c r="F327" s="1">
        <v>43615</v>
      </c>
      <c r="G327">
        <f t="shared" si="40"/>
        <v>55988857115.686562</v>
      </c>
      <c r="H327">
        <f t="shared" si="41"/>
        <v>27488795.473186925</v>
      </c>
      <c r="I327">
        <v>67000000</v>
      </c>
      <c r="J327">
        <v>1</v>
      </c>
      <c r="K327">
        <f t="shared" si="47"/>
        <v>157647058.82352939</v>
      </c>
      <c r="L327">
        <f t="shared" si="42"/>
        <v>32894.92573313335</v>
      </c>
      <c r="M327">
        <f t="shared" si="43"/>
        <v>32894.92573313335</v>
      </c>
      <c r="O327">
        <v>20000000000</v>
      </c>
      <c r="P327" s="2">
        <f t="shared" si="44"/>
        <v>2.7994428557843283</v>
      </c>
      <c r="Q327" s="2">
        <f t="shared" si="45"/>
        <v>1.3744397736593463E-3</v>
      </c>
      <c r="R327" s="2">
        <f t="shared" si="46"/>
        <v>4.9096904079303503E-4</v>
      </c>
    </row>
    <row r="328" spans="6:18" x14ac:dyDescent="0.15">
      <c r="F328" s="1">
        <v>43616</v>
      </c>
      <c r="G328">
        <f t="shared" si="40"/>
        <v>56146504174.510094</v>
      </c>
      <c r="H328">
        <f t="shared" si="41"/>
        <v>27521690.398920059</v>
      </c>
      <c r="I328">
        <v>67000000</v>
      </c>
      <c r="J328">
        <v>1</v>
      </c>
      <c r="K328">
        <f t="shared" si="47"/>
        <v>157647058.82352939</v>
      </c>
      <c r="L328">
        <f t="shared" si="42"/>
        <v>32841.817738045014</v>
      </c>
      <c r="M328">
        <f t="shared" si="43"/>
        <v>32841.817738045014</v>
      </c>
      <c r="O328">
        <v>20000000000</v>
      </c>
      <c r="P328" s="2">
        <f t="shared" si="44"/>
        <v>2.8073252087255045</v>
      </c>
      <c r="Q328" s="2">
        <f t="shared" si="45"/>
        <v>1.376084519946003E-3</v>
      </c>
      <c r="R328" s="2">
        <f t="shared" si="46"/>
        <v>4.9017638414992556E-4</v>
      </c>
    </row>
    <row r="329" spans="6:18" x14ac:dyDescent="0.15">
      <c r="F329" s="1">
        <v>43617</v>
      </c>
      <c r="G329">
        <f t="shared" si="40"/>
        <v>56304151233.333626</v>
      </c>
      <c r="H329">
        <f t="shared" si="41"/>
        <v>27554532.216658104</v>
      </c>
      <c r="I329">
        <v>67000000</v>
      </c>
      <c r="J329">
        <v>1</v>
      </c>
      <c r="K329">
        <f t="shared" si="47"/>
        <v>157647058.82352939</v>
      </c>
      <c r="L329">
        <f t="shared" si="42"/>
        <v>32788.943942433834</v>
      </c>
      <c r="M329">
        <f t="shared" si="43"/>
        <v>32788.943942433834</v>
      </c>
      <c r="O329">
        <v>20000000000</v>
      </c>
      <c r="P329" s="2">
        <f t="shared" si="44"/>
        <v>2.8152075616666812</v>
      </c>
      <c r="Q329" s="2">
        <f t="shared" si="45"/>
        <v>1.3777266108329052E-3</v>
      </c>
      <c r="R329" s="2">
        <f t="shared" si="46"/>
        <v>4.8938722302140048E-4</v>
      </c>
    </row>
    <row r="330" spans="6:18" x14ac:dyDescent="0.15">
      <c r="F330" s="1">
        <v>43618</v>
      </c>
      <c r="G330">
        <f t="shared" si="40"/>
        <v>56461798292.157158</v>
      </c>
      <c r="H330">
        <f t="shared" si="41"/>
        <v>27587321.160600539</v>
      </c>
      <c r="I330">
        <v>67000000</v>
      </c>
      <c r="J330">
        <v>1</v>
      </c>
      <c r="K330">
        <f t="shared" si="47"/>
        <v>157647058.82352939</v>
      </c>
      <c r="L330">
        <f t="shared" si="42"/>
        <v>32736.302662485014</v>
      </c>
      <c r="M330">
        <f t="shared" si="43"/>
        <v>32736.302662485014</v>
      </c>
      <c r="O330">
        <v>20000000000</v>
      </c>
      <c r="P330" s="2">
        <f t="shared" si="44"/>
        <v>2.8230899146078579</v>
      </c>
      <c r="Q330" s="2">
        <f t="shared" si="45"/>
        <v>1.3793660580300269E-3</v>
      </c>
      <c r="R330" s="2">
        <f t="shared" si="46"/>
        <v>4.8860153227589574E-4</v>
      </c>
    </row>
    <row r="331" spans="6:18" x14ac:dyDescent="0.15">
      <c r="F331" s="1">
        <v>43619</v>
      </c>
      <c r="G331">
        <f t="shared" si="40"/>
        <v>56619445350.98069</v>
      </c>
      <c r="H331">
        <f t="shared" si="41"/>
        <v>27620057.463263024</v>
      </c>
      <c r="I331">
        <v>67000000</v>
      </c>
      <c r="J331">
        <v>1</v>
      </c>
      <c r="K331">
        <f t="shared" si="47"/>
        <v>157647058.82352939</v>
      </c>
      <c r="L331">
        <f t="shared" si="42"/>
        <v>32683.892231144397</v>
      </c>
      <c r="M331">
        <f t="shared" si="43"/>
        <v>32683.892231144397</v>
      </c>
      <c r="O331">
        <v>20000000000</v>
      </c>
      <c r="P331" s="2">
        <f t="shared" si="44"/>
        <v>2.8309722675490345</v>
      </c>
      <c r="Q331" s="2">
        <f t="shared" si="45"/>
        <v>1.3810028731631513E-3</v>
      </c>
      <c r="R331" s="2">
        <f t="shared" si="46"/>
        <v>4.8781928703200592E-4</v>
      </c>
    </row>
    <row r="332" spans="6:18" x14ac:dyDescent="0.15">
      <c r="F332" s="1">
        <v>43620</v>
      </c>
      <c r="G332">
        <f t="shared" si="40"/>
        <v>56777092409.804222</v>
      </c>
      <c r="H332">
        <f t="shared" si="41"/>
        <v>27652741.355494168</v>
      </c>
      <c r="I332">
        <v>67000000</v>
      </c>
      <c r="J332">
        <v>1</v>
      </c>
      <c r="K332">
        <f t="shared" si="47"/>
        <v>157647058.82352939</v>
      </c>
      <c r="L332">
        <f t="shared" si="42"/>
        <v>32631.710997905568</v>
      </c>
      <c r="M332">
        <f t="shared" si="43"/>
        <v>32631.710997905568</v>
      </c>
      <c r="O332">
        <v>20000000000</v>
      </c>
      <c r="P332" s="2">
        <f t="shared" si="44"/>
        <v>2.8388546204902112</v>
      </c>
      <c r="Q332" s="2">
        <f t="shared" si="45"/>
        <v>1.3826370677747083E-3</v>
      </c>
      <c r="R332" s="2">
        <f t="shared" si="46"/>
        <v>4.8704046265530702E-4</v>
      </c>
    </row>
    <row r="333" spans="6:18" x14ac:dyDescent="0.15">
      <c r="F333" s="1">
        <v>43621</v>
      </c>
      <c r="G333">
        <f t="shared" si="40"/>
        <v>56934739468.627754</v>
      </c>
      <c r="H333">
        <f t="shared" si="41"/>
        <v>27685373.066492073</v>
      </c>
      <c r="I333">
        <v>67000000</v>
      </c>
      <c r="J333">
        <v>1</v>
      </c>
      <c r="K333">
        <f t="shared" si="47"/>
        <v>157647058.82352939</v>
      </c>
      <c r="L333">
        <f t="shared" si="42"/>
        <v>32579.757328600215</v>
      </c>
      <c r="M333">
        <f t="shared" si="43"/>
        <v>32579.757328600215</v>
      </c>
      <c r="O333">
        <v>20000000000</v>
      </c>
      <c r="P333" s="2">
        <f t="shared" si="44"/>
        <v>2.8467369734313879</v>
      </c>
      <c r="Q333" s="2">
        <f t="shared" si="45"/>
        <v>1.3842686533246037E-3</v>
      </c>
      <c r="R333" s="2">
        <f t="shared" si="46"/>
        <v>4.8626503475522706E-4</v>
      </c>
    </row>
    <row r="334" spans="6:18" x14ac:dyDescent="0.15">
      <c r="F334" s="1">
        <v>43622</v>
      </c>
      <c r="G334">
        <f t="shared" si="40"/>
        <v>57092386527.451286</v>
      </c>
      <c r="H334">
        <f t="shared" si="41"/>
        <v>27717952.823820673</v>
      </c>
      <c r="I334">
        <v>67000000</v>
      </c>
      <c r="J334">
        <v>1</v>
      </c>
      <c r="K334">
        <f t="shared" si="47"/>
        <v>157647058.82352939</v>
      </c>
      <c r="L334">
        <f t="shared" si="42"/>
        <v>32528.029605191732</v>
      </c>
      <c r="M334">
        <f t="shared" si="43"/>
        <v>32528.029605191732</v>
      </c>
      <c r="O334">
        <v>20000000000</v>
      </c>
      <c r="P334" s="2">
        <f t="shared" si="44"/>
        <v>2.8546193263725641</v>
      </c>
      <c r="Q334" s="2">
        <f t="shared" si="45"/>
        <v>1.3858976411910337E-3</v>
      </c>
      <c r="R334" s="2">
        <f t="shared" si="46"/>
        <v>4.8549297918196616E-4</v>
      </c>
    </row>
    <row r="335" spans="6:18" x14ac:dyDescent="0.15">
      <c r="F335" s="1">
        <v>43623</v>
      </c>
      <c r="G335">
        <f t="shared" si="40"/>
        <v>57250033586.274818</v>
      </c>
      <c r="H335">
        <f t="shared" si="41"/>
        <v>27750480.853425864</v>
      </c>
      <c r="I335">
        <v>67000000</v>
      </c>
      <c r="J335">
        <v>1</v>
      </c>
      <c r="K335">
        <f t="shared" si="47"/>
        <v>157647058.82352939</v>
      </c>
      <c r="L335">
        <f t="shared" si="42"/>
        <v>32476.526225572019</v>
      </c>
      <c r="M335">
        <f t="shared" si="43"/>
        <v>32476.526225572019</v>
      </c>
      <c r="O335">
        <v>20000000000</v>
      </c>
      <c r="P335" s="2">
        <f t="shared" si="44"/>
        <v>2.8625016793137408</v>
      </c>
      <c r="Q335" s="2">
        <f t="shared" si="45"/>
        <v>1.3875240426712932E-3</v>
      </c>
      <c r="R335" s="2">
        <f t="shared" si="46"/>
        <v>4.8472427202346291E-4</v>
      </c>
    </row>
    <row r="336" spans="6:18" x14ac:dyDescent="0.15">
      <c r="F336" s="1">
        <v>43624</v>
      </c>
      <c r="G336">
        <f t="shared" si="40"/>
        <v>57407680645.098351</v>
      </c>
      <c r="H336">
        <f t="shared" si="41"/>
        <v>27782957.379651435</v>
      </c>
      <c r="I336">
        <v>67000000</v>
      </c>
      <c r="J336">
        <v>1</v>
      </c>
      <c r="K336">
        <f t="shared" si="47"/>
        <v>157647058.82352939</v>
      </c>
      <c r="L336">
        <f t="shared" si="42"/>
        <v>32425.245603361323</v>
      </c>
      <c r="M336">
        <f t="shared" si="43"/>
        <v>32425.245603361323</v>
      </c>
      <c r="O336">
        <v>20000000000</v>
      </c>
      <c r="P336" s="2">
        <f t="shared" si="44"/>
        <v>2.8703840322549175</v>
      </c>
      <c r="Q336" s="2">
        <f t="shared" si="45"/>
        <v>1.3891478689825717E-3</v>
      </c>
      <c r="R336" s="2">
        <f t="shared" si="46"/>
        <v>4.8395888960240779E-4</v>
      </c>
    </row>
    <row r="337" spans="6:18" x14ac:dyDescent="0.15">
      <c r="F337" s="1">
        <v>43625</v>
      </c>
      <c r="G337">
        <f t="shared" si="40"/>
        <v>57565327703.921883</v>
      </c>
      <c r="H337">
        <f t="shared" si="41"/>
        <v>27815382.625254795</v>
      </c>
      <c r="I337">
        <v>67000000</v>
      </c>
      <c r="J337">
        <v>1</v>
      </c>
      <c r="K337">
        <f t="shared" si="47"/>
        <v>157647058.82352939</v>
      </c>
      <c r="L337">
        <f t="shared" si="42"/>
        <v>32374.186167711217</v>
      </c>
      <c r="M337">
        <f t="shared" si="43"/>
        <v>32374.186167711217</v>
      </c>
      <c r="O337">
        <v>20000000000</v>
      </c>
      <c r="P337" s="2">
        <f t="shared" si="44"/>
        <v>2.8782663851960941</v>
      </c>
      <c r="Q337" s="2">
        <f t="shared" si="45"/>
        <v>1.3907691312627396E-3</v>
      </c>
      <c r="R337" s="2">
        <f t="shared" si="46"/>
        <v>4.8319680847330179E-4</v>
      </c>
    </row>
    <row r="338" spans="6:18" x14ac:dyDescent="0.15">
      <c r="F338" s="1">
        <v>43626</v>
      </c>
      <c r="G338">
        <f t="shared" si="40"/>
        <v>57722974762.745415</v>
      </c>
      <c r="H338">
        <f t="shared" si="41"/>
        <v>27847756.811422504</v>
      </c>
      <c r="I338">
        <v>67000000</v>
      </c>
      <c r="J338">
        <v>1</v>
      </c>
      <c r="K338">
        <f t="shared" si="47"/>
        <v>157647058.82352939</v>
      </c>
      <c r="L338">
        <f t="shared" si="42"/>
        <v>32323.346363110526</v>
      </c>
      <c r="M338">
        <f t="shared" si="43"/>
        <v>32323.346363110526</v>
      </c>
      <c r="O338">
        <v>20000000000</v>
      </c>
      <c r="P338" s="2">
        <f t="shared" si="44"/>
        <v>2.8861487381372708</v>
      </c>
      <c r="Q338" s="2">
        <f t="shared" si="45"/>
        <v>1.3923878405711252E-3</v>
      </c>
      <c r="R338" s="2">
        <f t="shared" si="46"/>
        <v>4.8243800541956011E-4</v>
      </c>
    </row>
    <row r="339" spans="6:18" x14ac:dyDescent="0.15">
      <c r="F339" s="1">
        <v>43627</v>
      </c>
      <c r="G339">
        <f t="shared" si="40"/>
        <v>57880621821.568947</v>
      </c>
      <c r="H339">
        <f t="shared" si="41"/>
        <v>27880080.157785617</v>
      </c>
      <c r="I339">
        <v>67000000</v>
      </c>
      <c r="J339">
        <v>1</v>
      </c>
      <c r="K339">
        <f t="shared" si="47"/>
        <v>157647058.82352939</v>
      </c>
      <c r="L339">
        <f t="shared" si="42"/>
        <v>32272.724649194206</v>
      </c>
      <c r="M339">
        <f t="shared" si="43"/>
        <v>32272.724649194206</v>
      </c>
      <c r="O339">
        <v>20000000000</v>
      </c>
      <c r="P339" s="2">
        <f t="shared" si="44"/>
        <v>2.8940310910784475</v>
      </c>
      <c r="Q339" s="2">
        <f t="shared" si="45"/>
        <v>1.3940040078892809E-3</v>
      </c>
      <c r="R339" s="2">
        <f t="shared" si="46"/>
        <v>4.816824574506598E-4</v>
      </c>
    </row>
    <row r="340" spans="6:18" x14ac:dyDescent="0.15">
      <c r="F340" s="1">
        <v>43628</v>
      </c>
      <c r="G340">
        <f t="shared" ref="G340:G393" si="48">G339+K339</f>
        <v>58038268880.392479</v>
      </c>
      <c r="H340">
        <f t="shared" ref="H340:H393" si="49">H339+M339</f>
        <v>27912352.882434811</v>
      </c>
      <c r="I340">
        <v>67000000</v>
      </c>
      <c r="J340">
        <v>1</v>
      </c>
      <c r="K340">
        <f t="shared" si="47"/>
        <v>157647058.82352939</v>
      </c>
      <c r="L340">
        <f t="shared" ref="L340:L393" si="50">I340*H340/G340</f>
        <v>32222.319500555124</v>
      </c>
      <c r="M340">
        <f t="shared" ref="M340:M393" si="51">L340/J340</f>
        <v>32222.319500555124</v>
      </c>
      <c r="O340">
        <v>20000000000</v>
      </c>
      <c r="P340" s="2">
        <f t="shared" ref="P340:P393" si="52">G340/O340</f>
        <v>2.9019134440196241</v>
      </c>
      <c r="Q340" s="2">
        <f t="shared" ref="Q340:Q393" si="53">H340/O340</f>
        <v>1.3956176441217406E-3</v>
      </c>
      <c r="R340" s="2">
        <f t="shared" ref="R340:R393" si="54">H340/G340</f>
        <v>4.8093014179933027E-4</v>
      </c>
    </row>
    <row r="341" spans="6:18" x14ac:dyDescent="0.15">
      <c r="F341" s="1">
        <v>43629</v>
      </c>
      <c r="G341">
        <f t="shared" si="48"/>
        <v>58195915939.216011</v>
      </c>
      <c r="H341">
        <f t="shared" si="49"/>
        <v>27944575.201935366</v>
      </c>
      <c r="I341">
        <v>67000000</v>
      </c>
      <c r="J341">
        <v>1</v>
      </c>
      <c r="K341">
        <f t="shared" si="47"/>
        <v>157647058.82352939</v>
      </c>
      <c r="L341">
        <f t="shared" si="50"/>
        <v>32172.129406558699</v>
      </c>
      <c r="M341">
        <f t="shared" si="51"/>
        <v>32172.129406558699</v>
      </c>
      <c r="O341">
        <v>20000000000</v>
      </c>
      <c r="P341" s="2">
        <f t="shared" si="52"/>
        <v>2.9097957969608004</v>
      </c>
      <c r="Q341" s="2">
        <f t="shared" si="53"/>
        <v>1.3972287600967682E-3</v>
      </c>
      <c r="R341" s="2">
        <f t="shared" si="54"/>
        <v>4.8018103591878654E-4</v>
      </c>
    </row>
    <row r="342" spans="6:18" x14ac:dyDescent="0.15">
      <c r="F342" s="1">
        <v>43630</v>
      </c>
      <c r="G342">
        <f t="shared" si="48"/>
        <v>58353562998.039543</v>
      </c>
      <c r="H342">
        <f t="shared" si="49"/>
        <v>27976747.331341926</v>
      </c>
      <c r="I342">
        <v>67000000</v>
      </c>
      <c r="J342">
        <v>1</v>
      </c>
      <c r="K342">
        <f t="shared" si="47"/>
        <v>157647058.82352939</v>
      </c>
      <c r="L342">
        <f t="shared" si="50"/>
        <v>32122.152871160295</v>
      </c>
      <c r="M342">
        <f t="shared" si="51"/>
        <v>32122.152871160295</v>
      </c>
      <c r="O342">
        <v>20000000000</v>
      </c>
      <c r="P342" s="2">
        <f t="shared" si="52"/>
        <v>2.917678149901977</v>
      </c>
      <c r="Q342" s="2">
        <f t="shared" si="53"/>
        <v>1.3988373665670963E-3</v>
      </c>
      <c r="R342" s="2">
        <f t="shared" si="54"/>
        <v>4.7943511748000441E-4</v>
      </c>
    </row>
    <row r="343" spans="6:18" x14ac:dyDescent="0.15">
      <c r="F343" s="1">
        <v>43631</v>
      </c>
      <c r="G343">
        <f t="shared" si="48"/>
        <v>58511210056.863075</v>
      </c>
      <c r="H343">
        <f t="shared" si="49"/>
        <v>28008869.484213088</v>
      </c>
      <c r="I343">
        <v>67000000</v>
      </c>
      <c r="J343">
        <v>1</v>
      </c>
      <c r="K343">
        <f t="shared" si="47"/>
        <v>157647058.82352939</v>
      </c>
      <c r="L343">
        <f t="shared" si="50"/>
        <v>32072.388412725395</v>
      </c>
      <c r="M343">
        <f t="shared" si="51"/>
        <v>32072.388412725395</v>
      </c>
      <c r="O343">
        <v>20000000000</v>
      </c>
      <c r="P343" s="2">
        <f t="shared" si="52"/>
        <v>2.9255605028431537</v>
      </c>
      <c r="Q343" s="2">
        <f t="shared" si="53"/>
        <v>1.4004434742106544E-3</v>
      </c>
      <c r="R343" s="2">
        <f t="shared" si="54"/>
        <v>4.7869236436903572E-4</v>
      </c>
    </row>
    <row r="344" spans="6:18" x14ac:dyDescent="0.15">
      <c r="F344" s="1">
        <v>43632</v>
      </c>
      <c r="G344">
        <f t="shared" si="48"/>
        <v>58668857115.686607</v>
      </c>
      <c r="H344">
        <f t="shared" si="49"/>
        <v>28040941.872625813</v>
      </c>
      <c r="I344">
        <v>67000000</v>
      </c>
      <c r="J344">
        <v>1</v>
      </c>
      <c r="K344">
        <f t="shared" si="47"/>
        <v>157647058.82352939</v>
      </c>
      <c r="L344">
        <f t="shared" si="50"/>
        <v>32022.834563852444</v>
      </c>
      <c r="M344">
        <f t="shared" si="51"/>
        <v>32022.834563852444</v>
      </c>
      <c r="O344">
        <v>20000000000</v>
      </c>
      <c r="P344" s="2">
        <f t="shared" si="52"/>
        <v>2.9334428557843304</v>
      </c>
      <c r="Q344" s="2">
        <f t="shared" si="53"/>
        <v>1.4020470936312907E-3</v>
      </c>
      <c r="R344" s="2">
        <f t="shared" si="54"/>
        <v>4.7795275468436483E-4</v>
      </c>
    </row>
    <row r="345" spans="6:18" x14ac:dyDescent="0.15">
      <c r="F345" s="1">
        <v>43633</v>
      </c>
      <c r="G345">
        <f t="shared" si="48"/>
        <v>58826504174.510139</v>
      </c>
      <c r="H345">
        <f t="shared" si="49"/>
        <v>28072964.707189664</v>
      </c>
      <c r="I345">
        <v>67000000</v>
      </c>
      <c r="J345">
        <v>1</v>
      </c>
      <c r="K345">
        <f t="shared" si="47"/>
        <v>157647058.82352939</v>
      </c>
      <c r="L345">
        <f t="shared" si="50"/>
        <v>31973.489871198351</v>
      </c>
      <c r="M345">
        <f t="shared" si="51"/>
        <v>31973.489871198351</v>
      </c>
      <c r="O345">
        <v>20000000000</v>
      </c>
      <c r="P345" s="2">
        <f t="shared" si="52"/>
        <v>2.9413252087255071</v>
      </c>
      <c r="Q345" s="2">
        <f t="shared" si="53"/>
        <v>1.4036482353594832E-3</v>
      </c>
      <c r="R345" s="2">
        <f t="shared" si="54"/>
        <v>4.7721626673430373E-4</v>
      </c>
    </row>
    <row r="346" spans="6:18" x14ac:dyDescent="0.15">
      <c r="F346" s="1">
        <v>43634</v>
      </c>
      <c r="G346">
        <f t="shared" si="48"/>
        <v>58984151233.333672</v>
      </c>
      <c r="H346">
        <f t="shared" si="49"/>
        <v>28104938.197060864</v>
      </c>
      <c r="I346">
        <v>67000000</v>
      </c>
      <c r="J346">
        <v>1</v>
      </c>
      <c r="K346">
        <f t="shared" si="47"/>
        <v>157647058.82352939</v>
      </c>
      <c r="L346">
        <f t="shared" si="50"/>
        <v>31924.352895306598</v>
      </c>
      <c r="M346">
        <f t="shared" si="51"/>
        <v>31924.352895306598</v>
      </c>
      <c r="O346">
        <v>20000000000</v>
      </c>
      <c r="P346" s="2">
        <f t="shared" si="52"/>
        <v>2.9492075616666837</v>
      </c>
      <c r="Q346" s="2">
        <f t="shared" si="53"/>
        <v>1.4052469098530431E-3</v>
      </c>
      <c r="R346" s="2">
        <f t="shared" si="54"/>
        <v>4.7648287903442681E-4</v>
      </c>
    </row>
    <row r="347" spans="6:18" x14ac:dyDescent="0.15">
      <c r="F347" s="1">
        <v>43635</v>
      </c>
      <c r="G347">
        <f t="shared" si="48"/>
        <v>59141798292.157204</v>
      </c>
      <c r="H347">
        <f t="shared" si="49"/>
        <v>28136862.549956173</v>
      </c>
      <c r="I347">
        <v>67000000</v>
      </c>
      <c r="J347">
        <v>1</v>
      </c>
      <c r="K347">
        <f t="shared" si="47"/>
        <v>157647058.82352939</v>
      </c>
      <c r="L347">
        <f t="shared" si="50"/>
        <v>31875.422210437857</v>
      </c>
      <c r="M347">
        <f t="shared" si="51"/>
        <v>31875.422210437857</v>
      </c>
      <c r="O347">
        <v>20000000000</v>
      </c>
      <c r="P347" s="2">
        <f t="shared" si="52"/>
        <v>2.95708991460786</v>
      </c>
      <c r="Q347" s="2">
        <f t="shared" si="53"/>
        <v>1.4068431274978086E-3</v>
      </c>
      <c r="R347" s="2">
        <f t="shared" si="54"/>
        <v>4.7575257030504269E-4</v>
      </c>
    </row>
    <row r="348" spans="6:18" x14ac:dyDescent="0.15">
      <c r="F348" s="1">
        <v>43636</v>
      </c>
      <c r="G348">
        <f t="shared" si="48"/>
        <v>59299445350.980736</v>
      </c>
      <c r="H348">
        <f t="shared" si="49"/>
        <v>28168737.972166609</v>
      </c>
      <c r="I348">
        <v>67000000</v>
      </c>
      <c r="J348">
        <v>1</v>
      </c>
      <c r="K348">
        <f t="shared" si="47"/>
        <v>157647058.82352939</v>
      </c>
      <c r="L348">
        <f t="shared" si="50"/>
        <v>31826.696404403203</v>
      </c>
      <c r="M348">
        <f t="shared" si="51"/>
        <v>31826.696404403203</v>
      </c>
      <c r="O348">
        <v>20000000000</v>
      </c>
      <c r="P348" s="2">
        <f t="shared" si="52"/>
        <v>2.9649722675490366</v>
      </c>
      <c r="Q348" s="2">
        <f t="shared" si="53"/>
        <v>1.4084368986083304E-3</v>
      </c>
      <c r="R348" s="2">
        <f t="shared" si="54"/>
        <v>4.7502531946870454E-4</v>
      </c>
    </row>
    <row r="349" spans="6:18" x14ac:dyDescent="0.15">
      <c r="F349" s="1">
        <v>43637</v>
      </c>
      <c r="G349">
        <f t="shared" si="48"/>
        <v>59457092409.804268</v>
      </c>
      <c r="H349">
        <f t="shared" si="49"/>
        <v>28200564.668571014</v>
      </c>
      <c r="I349">
        <v>67000000</v>
      </c>
      <c r="J349">
        <v>1</v>
      </c>
      <c r="K349">
        <f t="shared" si="47"/>
        <v>157647058.82352939</v>
      </c>
      <c r="L349">
        <f t="shared" si="50"/>
        <v>31778.174078399708</v>
      </c>
      <c r="M349">
        <f t="shared" si="51"/>
        <v>31778.174078399708</v>
      </c>
      <c r="O349">
        <v>20000000000</v>
      </c>
      <c r="P349" s="2">
        <f t="shared" si="52"/>
        <v>2.9728546204902133</v>
      </c>
      <c r="Q349" s="2">
        <f t="shared" si="53"/>
        <v>1.4100282334285506E-3</v>
      </c>
      <c r="R349" s="2">
        <f t="shared" si="54"/>
        <v>4.7430110564775682E-4</v>
      </c>
    </row>
    <row r="350" spans="6:18" x14ac:dyDescent="0.15">
      <c r="F350" s="1">
        <v>43638</v>
      </c>
      <c r="G350">
        <f t="shared" si="48"/>
        <v>59614739468.6278</v>
      </c>
      <c r="H350">
        <f t="shared" si="49"/>
        <v>28232342.842649415</v>
      </c>
      <c r="I350">
        <v>67000000</v>
      </c>
      <c r="J350">
        <v>1</v>
      </c>
      <c r="K350">
        <f t="shared" si="47"/>
        <v>157647058.82352939</v>
      </c>
      <c r="L350">
        <f t="shared" si="50"/>
        <v>31729.853846848499</v>
      </c>
      <c r="M350">
        <f t="shared" si="51"/>
        <v>31729.853846848499</v>
      </c>
      <c r="O350">
        <v>20000000000</v>
      </c>
      <c r="P350" s="2">
        <f t="shared" si="52"/>
        <v>2.98073697343139</v>
      </c>
      <c r="Q350" s="2">
        <f t="shared" si="53"/>
        <v>1.4116171421324707E-3</v>
      </c>
      <c r="R350" s="2">
        <f t="shared" si="54"/>
        <v>4.7357990816191791E-4</v>
      </c>
    </row>
    <row r="351" spans="6:18" x14ac:dyDescent="0.15">
      <c r="F351" s="1">
        <v>43639</v>
      </c>
      <c r="G351">
        <f t="shared" si="48"/>
        <v>59772386527.451332</v>
      </c>
      <c r="H351">
        <f t="shared" si="49"/>
        <v>28264072.696496263</v>
      </c>
      <c r="I351">
        <v>67000000</v>
      </c>
      <c r="J351">
        <v>1</v>
      </c>
      <c r="K351">
        <f t="shared" si="47"/>
        <v>157647058.82352939</v>
      </c>
      <c r="L351">
        <f t="shared" si="50"/>
        <v>31681.734337235204</v>
      </c>
      <c r="M351">
        <f t="shared" si="51"/>
        <v>31681.734337235204</v>
      </c>
      <c r="O351">
        <v>20000000000</v>
      </c>
      <c r="P351" s="2">
        <f t="shared" si="52"/>
        <v>2.9886193263725667</v>
      </c>
      <c r="Q351" s="2">
        <f t="shared" si="53"/>
        <v>1.4132036348248132E-3</v>
      </c>
      <c r="R351" s="2">
        <f t="shared" si="54"/>
        <v>4.7286170652589853E-4</v>
      </c>
    </row>
    <row r="352" spans="6:18" x14ac:dyDescent="0.15">
      <c r="F352" s="1">
        <v>43640</v>
      </c>
      <c r="G352">
        <f t="shared" si="48"/>
        <v>59930033586.274864</v>
      </c>
      <c r="H352">
        <f t="shared" si="49"/>
        <v>28295754.4308335</v>
      </c>
      <c r="I352">
        <v>67000000</v>
      </c>
      <c r="J352">
        <v>1</v>
      </c>
      <c r="K352">
        <f t="shared" si="47"/>
        <v>157647058.82352939</v>
      </c>
      <c r="L352">
        <f t="shared" si="50"/>
        <v>31633.814189952715</v>
      </c>
      <c r="M352">
        <f t="shared" si="51"/>
        <v>31633.814189952715</v>
      </c>
      <c r="O352">
        <v>20000000000</v>
      </c>
      <c r="P352" s="2">
        <f t="shared" si="52"/>
        <v>2.9965016793137433</v>
      </c>
      <c r="Q352" s="2">
        <f t="shared" si="53"/>
        <v>1.414787721541675E-3</v>
      </c>
      <c r="R352" s="2">
        <f t="shared" si="54"/>
        <v>4.7214648044705541E-4</v>
      </c>
    </row>
    <row r="353" spans="6:18" x14ac:dyDescent="0.15">
      <c r="F353" s="1">
        <v>43641</v>
      </c>
      <c r="G353">
        <f t="shared" si="48"/>
        <v>60087680645.098396</v>
      </c>
      <c r="H353">
        <f t="shared" si="49"/>
        <v>28327388.245023452</v>
      </c>
      <c r="I353">
        <v>67000000</v>
      </c>
      <c r="J353">
        <v>1</v>
      </c>
      <c r="K353">
        <f t="shared" si="47"/>
        <v>157647058.82352939</v>
      </c>
      <c r="L353">
        <f t="shared" si="50"/>
        <v>31586.09205814626</v>
      </c>
      <c r="M353">
        <f t="shared" si="51"/>
        <v>31586.09205814626</v>
      </c>
      <c r="O353">
        <v>20000000000</v>
      </c>
      <c r="P353" s="2">
        <f t="shared" si="52"/>
        <v>3.00438403225492</v>
      </c>
      <c r="Q353" s="2">
        <f t="shared" si="53"/>
        <v>1.4163694122511727E-3</v>
      </c>
      <c r="R353" s="2">
        <f t="shared" si="54"/>
        <v>4.7143420982307852E-4</v>
      </c>
    </row>
    <row r="354" spans="6:18" x14ac:dyDescent="0.15">
      <c r="F354" s="1">
        <v>43642</v>
      </c>
      <c r="G354">
        <f t="shared" si="48"/>
        <v>60245327703.921928</v>
      </c>
      <c r="H354">
        <f t="shared" si="49"/>
        <v>28358974.337081596</v>
      </c>
      <c r="I354">
        <v>67000000</v>
      </c>
      <c r="J354">
        <v>1</v>
      </c>
      <c r="K354">
        <f t="shared" si="47"/>
        <v>157647058.82352939</v>
      </c>
      <c r="L354">
        <f t="shared" si="50"/>
        <v>31538.566607560755</v>
      </c>
      <c r="M354">
        <f t="shared" si="51"/>
        <v>31538.566607560755</v>
      </c>
      <c r="O354">
        <v>20000000000</v>
      </c>
      <c r="P354" s="2">
        <f t="shared" si="52"/>
        <v>3.0122663851960962</v>
      </c>
      <c r="Q354" s="2">
        <f t="shared" si="53"/>
        <v>1.4179487168540798E-3</v>
      </c>
      <c r="R354" s="2">
        <f t="shared" si="54"/>
        <v>4.7072487473971274E-4</v>
      </c>
    </row>
    <row r="355" spans="6:18" x14ac:dyDescent="0.15">
      <c r="F355" s="1">
        <v>43643</v>
      </c>
      <c r="G355">
        <f t="shared" si="48"/>
        <v>60402974762.745461</v>
      </c>
      <c r="H355">
        <f t="shared" si="49"/>
        <v>28390512.903689157</v>
      </c>
      <c r="I355">
        <v>67000000</v>
      </c>
      <c r="J355">
        <v>1</v>
      </c>
      <c r="K355">
        <f t="shared" si="47"/>
        <v>157647058.82352939</v>
      </c>
      <c r="L355">
        <f t="shared" si="50"/>
        <v>31491.236516390331</v>
      </c>
      <c r="M355">
        <f t="shared" si="51"/>
        <v>31491.236516390331</v>
      </c>
      <c r="O355">
        <v>20000000000</v>
      </c>
      <c r="P355" s="2">
        <f t="shared" si="52"/>
        <v>3.0201487381372729</v>
      </c>
      <c r="Q355" s="2">
        <f t="shared" si="53"/>
        <v>1.4195256451844578E-3</v>
      </c>
      <c r="R355" s="2">
        <f t="shared" si="54"/>
        <v>4.7001845546851241E-4</v>
      </c>
    </row>
    <row r="356" spans="6:18" x14ac:dyDescent="0.15">
      <c r="F356" s="1">
        <v>43644</v>
      </c>
      <c r="G356">
        <f t="shared" si="48"/>
        <v>60560621821.568993</v>
      </c>
      <c r="H356">
        <f t="shared" si="49"/>
        <v>28422004.140205547</v>
      </c>
      <c r="I356">
        <v>67000000</v>
      </c>
      <c r="J356">
        <v>1</v>
      </c>
      <c r="K356">
        <f t="shared" si="47"/>
        <v>157647058.82352939</v>
      </c>
      <c r="L356">
        <f t="shared" si="50"/>
        <v>31444.100475130097</v>
      </c>
      <c r="M356">
        <f t="shared" si="51"/>
        <v>31444.100475130097</v>
      </c>
      <c r="O356">
        <v>20000000000</v>
      </c>
      <c r="P356" s="2">
        <f t="shared" si="52"/>
        <v>3.0280310910784496</v>
      </c>
      <c r="Q356" s="2">
        <f t="shared" si="53"/>
        <v>1.4211002070102774E-3</v>
      </c>
      <c r="R356" s="2">
        <f t="shared" si="54"/>
        <v>4.6931493246462832E-4</v>
      </c>
    </row>
    <row r="357" spans="6:18" x14ac:dyDescent="0.15">
      <c r="F357" s="1">
        <v>43645</v>
      </c>
      <c r="G357">
        <f t="shared" si="48"/>
        <v>60718268880.392525</v>
      </c>
      <c r="H357">
        <f t="shared" si="49"/>
        <v>28453448.240680676</v>
      </c>
      <c r="I357">
        <v>67000000</v>
      </c>
      <c r="J357">
        <v>1</v>
      </c>
      <c r="K357">
        <f t="shared" si="47"/>
        <v>157647058.82352939</v>
      </c>
      <c r="L357">
        <f t="shared" si="50"/>
        <v>31397.157186430002</v>
      </c>
      <c r="M357">
        <f t="shared" si="51"/>
        <v>31397.157186430002</v>
      </c>
      <c r="O357">
        <v>20000000000</v>
      </c>
      <c r="P357" s="2">
        <f t="shared" si="52"/>
        <v>3.0359134440196263</v>
      </c>
      <c r="Q357" s="2">
        <f t="shared" si="53"/>
        <v>1.4226724120340339E-3</v>
      </c>
      <c r="R357" s="2">
        <f t="shared" si="54"/>
        <v>4.686142863646269E-4</v>
      </c>
    </row>
    <row r="358" spans="6:18" x14ac:dyDescent="0.15">
      <c r="F358" s="1">
        <v>43646</v>
      </c>
      <c r="G358">
        <f t="shared" si="48"/>
        <v>60875915939.216057</v>
      </c>
      <c r="H358">
        <f t="shared" si="49"/>
        <v>28484845.397867106</v>
      </c>
      <c r="I358">
        <v>67000000</v>
      </c>
      <c r="J358">
        <v>1</v>
      </c>
      <c r="K358">
        <f t="shared" si="47"/>
        <v>157647058.82352939</v>
      </c>
      <c r="L358">
        <f t="shared" si="50"/>
        <v>31350.40536495085</v>
      </c>
      <c r="M358">
        <f t="shared" si="51"/>
        <v>31350.40536495085</v>
      </c>
      <c r="O358">
        <v>20000000000</v>
      </c>
      <c r="P358" s="2">
        <f t="shared" si="52"/>
        <v>3.0437957969608029</v>
      </c>
      <c r="Q358" s="2">
        <f t="shared" si="53"/>
        <v>1.4242422698933553E-3</v>
      </c>
      <c r="R358" s="2">
        <f t="shared" si="54"/>
        <v>4.6791649798434107E-4</v>
      </c>
    </row>
    <row r="359" spans="6:18" x14ac:dyDescent="0.15">
      <c r="F359" s="1">
        <v>43647</v>
      </c>
      <c r="G359">
        <f t="shared" si="48"/>
        <v>61033562998.039589</v>
      </c>
      <c r="H359">
        <f t="shared" si="49"/>
        <v>28516195.803232055</v>
      </c>
      <c r="I359">
        <v>67000000</v>
      </c>
      <c r="J359">
        <v>1</v>
      </c>
      <c r="K359">
        <f t="shared" si="47"/>
        <v>157647058.82352939</v>
      </c>
      <c r="L359">
        <f t="shared" si="50"/>
        <v>31303.843737222356</v>
      </c>
      <c r="M359">
        <f t="shared" si="51"/>
        <v>31303.843737222356</v>
      </c>
      <c r="O359">
        <v>20000000000</v>
      </c>
      <c r="P359" s="2">
        <f t="shared" si="52"/>
        <v>3.0516781499019796</v>
      </c>
      <c r="Q359" s="2">
        <f t="shared" si="53"/>
        <v>1.4258097901616027E-3</v>
      </c>
      <c r="R359" s="2">
        <f t="shared" si="54"/>
        <v>4.6722154831675157E-4</v>
      </c>
    </row>
    <row r="360" spans="6:18" x14ac:dyDescent="0.15">
      <c r="F360" s="1">
        <v>43648</v>
      </c>
      <c r="G360">
        <f t="shared" si="48"/>
        <v>61191210056.863121</v>
      </c>
      <c r="H360">
        <f t="shared" si="49"/>
        <v>28547499.646969277</v>
      </c>
      <c r="I360">
        <v>67000000</v>
      </c>
      <c r="J360">
        <v>1</v>
      </c>
      <c r="K360">
        <f t="shared" si="47"/>
        <v>157647058.82352939</v>
      </c>
      <c r="L360">
        <f t="shared" si="50"/>
        <v>31257.47104150325</v>
      </c>
      <c r="M360">
        <f t="shared" si="51"/>
        <v>31257.47104150325</v>
      </c>
      <c r="O360">
        <v>20000000000</v>
      </c>
      <c r="P360" s="2">
        <f t="shared" si="52"/>
        <v>3.0595605028431558</v>
      </c>
      <c r="Q360" s="2">
        <f t="shared" si="53"/>
        <v>1.4273749823484638E-3</v>
      </c>
      <c r="R360" s="2">
        <f t="shared" si="54"/>
        <v>4.665294185298993E-4</v>
      </c>
    </row>
    <row r="361" spans="6:18" x14ac:dyDescent="0.15">
      <c r="F361" s="1">
        <v>43649</v>
      </c>
      <c r="G361">
        <f t="shared" si="48"/>
        <v>61348857115.686653</v>
      </c>
      <c r="H361">
        <f t="shared" si="49"/>
        <v>28578757.118010782</v>
      </c>
      <c r="I361">
        <v>67000000</v>
      </c>
      <c r="J361">
        <v>1</v>
      </c>
      <c r="K361">
        <f t="shared" si="47"/>
        <v>157647058.82352939</v>
      </c>
      <c r="L361">
        <f t="shared" si="50"/>
        <v>31211.2860276434</v>
      </c>
      <c r="M361">
        <f t="shared" si="51"/>
        <v>31211.2860276434</v>
      </c>
      <c r="O361">
        <v>20000000000</v>
      </c>
      <c r="P361" s="2">
        <f t="shared" si="52"/>
        <v>3.0674428557843325</v>
      </c>
      <c r="Q361" s="2">
        <f t="shared" si="53"/>
        <v>1.4289378559005392E-3</v>
      </c>
      <c r="R361" s="2">
        <f t="shared" si="54"/>
        <v>4.658400899648269E-4</v>
      </c>
    </row>
    <row r="362" spans="6:18" x14ac:dyDescent="0.15">
      <c r="F362" s="1">
        <v>43650</v>
      </c>
      <c r="G362">
        <f t="shared" si="48"/>
        <v>61506504174.510185</v>
      </c>
      <c r="H362">
        <f t="shared" si="49"/>
        <v>28609968.404038426</v>
      </c>
      <c r="I362">
        <v>67000000</v>
      </c>
      <c r="J362">
        <v>1</v>
      </c>
      <c r="K362">
        <f t="shared" si="47"/>
        <v>157647058.82352939</v>
      </c>
      <c r="L362">
        <f t="shared" si="50"/>
        <v>31165.287456947877</v>
      </c>
      <c r="M362">
        <f t="shared" si="51"/>
        <v>31165.287456947877</v>
      </c>
      <c r="O362">
        <v>20000000000</v>
      </c>
      <c r="P362" s="2">
        <f t="shared" si="52"/>
        <v>3.0753252087255092</v>
      </c>
      <c r="Q362" s="2">
        <f t="shared" si="53"/>
        <v>1.4304984202019213E-3</v>
      </c>
      <c r="R362" s="2">
        <f t="shared" si="54"/>
        <v>4.6515354413355039E-4</v>
      </c>
    </row>
    <row r="363" spans="6:18" x14ac:dyDescent="0.15">
      <c r="F363" s="1">
        <v>43651</v>
      </c>
      <c r="G363">
        <f t="shared" si="48"/>
        <v>61664151233.333717</v>
      </c>
      <c r="H363">
        <f t="shared" si="49"/>
        <v>28641133.691495374</v>
      </c>
      <c r="I363">
        <v>67000000</v>
      </c>
      <c r="J363">
        <v>1</v>
      </c>
      <c r="K363">
        <f t="shared" si="47"/>
        <v>157647058.82352939</v>
      </c>
      <c r="L363">
        <f t="shared" si="50"/>
        <v>31119.474102042976</v>
      </c>
      <c r="M363">
        <f t="shared" si="51"/>
        <v>31119.474102042976</v>
      </c>
      <c r="O363">
        <v>20000000000</v>
      </c>
      <c r="P363" s="2">
        <f t="shared" si="52"/>
        <v>3.0832075616666859</v>
      </c>
      <c r="Q363" s="2">
        <f t="shared" si="53"/>
        <v>1.4320566845747687E-3</v>
      </c>
      <c r="R363" s="2">
        <f t="shared" si="54"/>
        <v>4.6446976271705934E-4</v>
      </c>
    </row>
    <row r="364" spans="6:18" x14ac:dyDescent="0.15">
      <c r="F364" s="1">
        <v>43652</v>
      </c>
      <c r="G364">
        <f t="shared" si="48"/>
        <v>61821798292.157249</v>
      </c>
      <c r="H364">
        <f t="shared" si="49"/>
        <v>28672253.165597416</v>
      </c>
      <c r="I364">
        <v>67000000</v>
      </c>
      <c r="J364">
        <v>1</v>
      </c>
      <c r="K364">
        <f t="shared" si="47"/>
        <v>157647058.82352939</v>
      </c>
      <c r="L364">
        <f t="shared" si="50"/>
        <v>31073.844746744151</v>
      </c>
      <c r="M364">
        <f t="shared" si="51"/>
        <v>31073.844746744151</v>
      </c>
      <c r="O364">
        <v>20000000000</v>
      </c>
      <c r="P364" s="2">
        <f t="shared" si="52"/>
        <v>3.0910899146078625</v>
      </c>
      <c r="Q364" s="2">
        <f t="shared" si="53"/>
        <v>1.4336126582798708E-3</v>
      </c>
      <c r="R364" s="2">
        <f t="shared" si="54"/>
        <v>4.6378872756334548E-4</v>
      </c>
    </row>
    <row r="365" spans="6:18" x14ac:dyDescent="0.15">
      <c r="F365" s="1">
        <v>43653</v>
      </c>
      <c r="G365">
        <f t="shared" si="48"/>
        <v>61979445350.980782</v>
      </c>
      <c r="H365">
        <f t="shared" si="49"/>
        <v>28703327.010344159</v>
      </c>
      <c r="I365">
        <v>67000000</v>
      </c>
      <c r="J365">
        <v>1</v>
      </c>
      <c r="K365">
        <f t="shared" si="47"/>
        <v>157647058.82352939</v>
      </c>
      <c r="L365">
        <f t="shared" si="50"/>
        <v>31028.398185925791</v>
      </c>
      <c r="M365">
        <f t="shared" si="51"/>
        <v>31028.398185925791</v>
      </c>
      <c r="O365">
        <v>20000000000</v>
      </c>
      <c r="P365" s="2">
        <f t="shared" si="52"/>
        <v>3.0989722675490392</v>
      </c>
      <c r="Q365" s="2">
        <f t="shared" si="53"/>
        <v>1.435166350517208E-3</v>
      </c>
      <c r="R365" s="2">
        <f t="shared" si="54"/>
        <v>4.6311042068545953E-4</v>
      </c>
    </row>
    <row r="366" spans="6:18" x14ac:dyDescent="0.15">
      <c r="F366" s="1">
        <v>43654</v>
      </c>
      <c r="G366">
        <f t="shared" si="48"/>
        <v>62137092409.804314</v>
      </c>
      <c r="H366">
        <f t="shared" si="49"/>
        <v>28734355.408530086</v>
      </c>
      <c r="I366">
        <v>67000000</v>
      </c>
      <c r="J366">
        <v>1</v>
      </c>
      <c r="K366">
        <f t="shared" si="47"/>
        <v>157647058.82352939</v>
      </c>
      <c r="L366">
        <f t="shared" si="50"/>
        <v>30983.133225392881</v>
      </c>
      <c r="M366">
        <f t="shared" si="51"/>
        <v>30983.133225392881</v>
      </c>
      <c r="O366">
        <v>20000000000</v>
      </c>
      <c r="P366" s="2">
        <f t="shared" si="52"/>
        <v>3.1068546204902159</v>
      </c>
      <c r="Q366" s="2">
        <f t="shared" si="53"/>
        <v>1.4367177704265044E-3</v>
      </c>
      <c r="R366" s="2">
        <f t="shared" si="54"/>
        <v>4.6243482425959521E-4</v>
      </c>
    </row>
    <row r="367" spans="6:18" x14ac:dyDescent="0.15">
      <c r="F367" s="1">
        <v>43655</v>
      </c>
      <c r="G367">
        <f t="shared" si="48"/>
        <v>62294739468.627846</v>
      </c>
      <c r="H367">
        <f t="shared" si="49"/>
        <v>28765338.541755479</v>
      </c>
      <c r="I367">
        <v>67000000</v>
      </c>
      <c r="J367">
        <v>1</v>
      </c>
      <c r="K367">
        <f t="shared" si="47"/>
        <v>157647058.82352939</v>
      </c>
      <c r="L367">
        <f t="shared" si="50"/>
        <v>30938.048681754422</v>
      </c>
      <c r="M367">
        <f t="shared" si="51"/>
        <v>30938.048681754422</v>
      </c>
      <c r="O367">
        <v>20000000000</v>
      </c>
      <c r="P367" s="2">
        <f t="shared" si="52"/>
        <v>3.1147369734313921</v>
      </c>
      <c r="Q367" s="2">
        <f t="shared" si="53"/>
        <v>1.4382669270877738E-3</v>
      </c>
      <c r="R367" s="2">
        <f t="shared" si="54"/>
        <v>4.6176192062320038E-4</v>
      </c>
    </row>
    <row r="368" spans="6:18" x14ac:dyDescent="0.15">
      <c r="F368" s="1">
        <v>43656</v>
      </c>
      <c r="G368">
        <f t="shared" si="48"/>
        <v>62452386527.451378</v>
      </c>
      <c r="H368">
        <f t="shared" si="49"/>
        <v>28796276.590437233</v>
      </c>
      <c r="I368">
        <v>67000000</v>
      </c>
      <c r="J368">
        <v>1</v>
      </c>
      <c r="K368">
        <f t="shared" si="47"/>
        <v>157647058.82352939</v>
      </c>
      <c r="L368">
        <f t="shared" si="50"/>
        <v>30893.143382298695</v>
      </c>
      <c r="M368">
        <f t="shared" si="51"/>
        <v>30893.143382298695</v>
      </c>
      <c r="O368">
        <v>20000000000</v>
      </c>
      <c r="P368" s="2">
        <f t="shared" si="52"/>
        <v>3.1226193263725688</v>
      </c>
      <c r="Q368" s="2">
        <f t="shared" si="53"/>
        <v>1.4398138295218616E-3</v>
      </c>
      <c r="R368" s="2">
        <f t="shared" si="54"/>
        <v>4.6109169227311482E-4</v>
      </c>
    </row>
    <row r="369" spans="6:18" x14ac:dyDescent="0.15">
      <c r="F369" s="1">
        <v>43657</v>
      </c>
      <c r="G369">
        <f t="shared" si="48"/>
        <v>62610033586.27491</v>
      </c>
      <c r="H369">
        <f t="shared" si="49"/>
        <v>28827169.733819533</v>
      </c>
      <c r="I369">
        <v>67000000</v>
      </c>
      <c r="J369">
        <v>1</v>
      </c>
      <c r="K369">
        <f t="shared" si="47"/>
        <v>157647058.82352939</v>
      </c>
      <c r="L369">
        <f t="shared" si="50"/>
        <v>30848.416164870196</v>
      </c>
      <c r="M369">
        <f t="shared" si="51"/>
        <v>30848.416164870196</v>
      </c>
      <c r="O369">
        <v>20000000000</v>
      </c>
      <c r="P369" s="2">
        <f t="shared" si="52"/>
        <v>3.1305016793137455</v>
      </c>
      <c r="Q369" s="2">
        <f t="shared" si="53"/>
        <v>1.4413584866909766E-3</v>
      </c>
      <c r="R369" s="2">
        <f t="shared" si="54"/>
        <v>4.6042412186373424E-4</v>
      </c>
    </row>
    <row r="370" spans="6:18" x14ac:dyDescent="0.15">
      <c r="F370" s="1">
        <v>43658</v>
      </c>
      <c r="G370">
        <f t="shared" si="48"/>
        <v>62767680645.098442</v>
      </c>
      <c r="H370">
        <f t="shared" si="49"/>
        <v>28858018.149984404</v>
      </c>
      <c r="I370">
        <v>67000000</v>
      </c>
      <c r="J370">
        <v>1</v>
      </c>
      <c r="K370">
        <f t="shared" si="47"/>
        <v>157647058.82352939</v>
      </c>
      <c r="L370">
        <f t="shared" si="50"/>
        <v>30803.865877748376</v>
      </c>
      <c r="M370">
        <f t="shared" si="51"/>
        <v>30803.865877748376</v>
      </c>
      <c r="O370">
        <v>20000000000</v>
      </c>
      <c r="P370" s="2">
        <f t="shared" si="52"/>
        <v>3.1383840322549221</v>
      </c>
      <c r="Q370" s="2">
        <f t="shared" si="53"/>
        <v>1.4429009074992203E-3</v>
      </c>
      <c r="R370" s="2">
        <f t="shared" si="54"/>
        <v>4.5975919220519963E-4</v>
      </c>
    </row>
    <row r="371" spans="6:18" x14ac:dyDescent="0.15">
      <c r="F371" s="1">
        <v>43659</v>
      </c>
      <c r="G371">
        <f t="shared" si="48"/>
        <v>62925327703.921974</v>
      </c>
      <c r="H371">
        <f t="shared" si="49"/>
        <v>28888822.015862152</v>
      </c>
      <c r="I371">
        <v>67000000</v>
      </c>
      <c r="J371">
        <v>1</v>
      </c>
      <c r="K371">
        <f t="shared" si="47"/>
        <v>157647058.82352939</v>
      </c>
      <c r="L371">
        <f t="shared" si="50"/>
        <v>30759.49137952803</v>
      </c>
      <c r="M371">
        <f t="shared" si="51"/>
        <v>30759.49137952803</v>
      </c>
      <c r="O371">
        <v>20000000000</v>
      </c>
      <c r="P371" s="2">
        <f t="shared" si="52"/>
        <v>3.1462663851960988</v>
      </c>
      <c r="Q371" s="2">
        <f t="shared" si="53"/>
        <v>1.4444411007931077E-3</v>
      </c>
      <c r="R371" s="2">
        <f t="shared" si="54"/>
        <v>4.5909688626161237E-4</v>
      </c>
    </row>
    <row r="372" spans="6:18" x14ac:dyDescent="0.15">
      <c r="F372" s="1">
        <v>43660</v>
      </c>
      <c r="G372">
        <f t="shared" si="48"/>
        <v>63082974762.745506</v>
      </c>
      <c r="H372">
        <f t="shared" si="49"/>
        <v>28919581.507241681</v>
      </c>
      <c r="I372">
        <v>67000000</v>
      </c>
      <c r="J372">
        <v>1</v>
      </c>
      <c r="K372">
        <f t="shared" si="47"/>
        <v>157647058.82352939</v>
      </c>
      <c r="L372">
        <f t="shared" si="50"/>
        <v>30715.291539001351</v>
      </c>
      <c r="M372">
        <f t="shared" si="51"/>
        <v>30715.291539001351</v>
      </c>
      <c r="O372">
        <v>20000000000</v>
      </c>
      <c r="P372" s="2">
        <f t="shared" si="52"/>
        <v>3.1541487381372755</v>
      </c>
      <c r="Q372" s="2">
        <f t="shared" si="53"/>
        <v>1.445979075362084E-3</v>
      </c>
      <c r="R372" s="2">
        <f t="shared" si="54"/>
        <v>4.5843718714927385E-4</v>
      </c>
    </row>
    <row r="373" spans="6:18" x14ac:dyDescent="0.15">
      <c r="F373" s="1">
        <v>43661</v>
      </c>
      <c r="G373">
        <f t="shared" si="48"/>
        <v>63240621821.569038</v>
      </c>
      <c r="H373">
        <f t="shared" si="49"/>
        <v>28950296.798780683</v>
      </c>
      <c r="I373">
        <v>67000000</v>
      </c>
      <c r="J373">
        <v>1</v>
      </c>
      <c r="K373">
        <f t="shared" si="47"/>
        <v>157647058.82352939</v>
      </c>
      <c r="L373">
        <f t="shared" si="50"/>
        <v>30671.265235041632</v>
      </c>
      <c r="M373">
        <f t="shared" si="51"/>
        <v>30671.265235041632</v>
      </c>
      <c r="O373">
        <v>20000000000</v>
      </c>
      <c r="P373" s="2">
        <f t="shared" si="52"/>
        <v>3.1620310910784517</v>
      </c>
      <c r="Q373" s="2">
        <f t="shared" si="53"/>
        <v>1.4475148399390341E-3</v>
      </c>
      <c r="R373" s="2">
        <f t="shared" si="54"/>
        <v>4.5778007813494976E-4</v>
      </c>
    </row>
    <row r="374" spans="6:18" x14ac:dyDescent="0.15">
      <c r="F374" s="1">
        <v>43662</v>
      </c>
      <c r="G374">
        <f t="shared" si="48"/>
        <v>63398268880.39257</v>
      </c>
      <c r="H374">
        <f t="shared" si="49"/>
        <v>28980968.064015724</v>
      </c>
      <c r="I374">
        <v>67000000</v>
      </c>
      <c r="J374">
        <v>1</v>
      </c>
      <c r="K374">
        <f t="shared" si="47"/>
        <v>157647058.82352939</v>
      </c>
      <c r="L374">
        <f t="shared" si="50"/>
        <v>30627.411356488603</v>
      </c>
      <c r="M374">
        <f t="shared" si="51"/>
        <v>30627.411356488603</v>
      </c>
      <c r="O374">
        <v>20000000000</v>
      </c>
      <c r="P374" s="2">
        <f t="shared" si="52"/>
        <v>3.1699134440196284</v>
      </c>
      <c r="Q374" s="2">
        <f t="shared" si="53"/>
        <v>1.4490484032007862E-3</v>
      </c>
      <c r="R374" s="2">
        <f t="shared" si="54"/>
        <v>4.5712554263415827E-4</v>
      </c>
    </row>
    <row r="375" spans="6:18" x14ac:dyDescent="0.15">
      <c r="F375" s="1">
        <v>43663</v>
      </c>
      <c r="G375">
        <f t="shared" si="48"/>
        <v>63555915939.216103</v>
      </c>
      <c r="H375">
        <f t="shared" si="49"/>
        <v>29011595.475372214</v>
      </c>
      <c r="I375">
        <v>67000000</v>
      </c>
      <c r="J375">
        <v>1</v>
      </c>
      <c r="K375">
        <f t="shared" si="47"/>
        <v>157647058.82352939</v>
      </c>
      <c r="L375">
        <f t="shared" si="50"/>
        <v>30583.728802035304</v>
      </c>
      <c r="M375">
        <f t="shared" si="51"/>
        <v>30583.728802035304</v>
      </c>
      <c r="O375">
        <v>20000000000</v>
      </c>
      <c r="P375" s="2">
        <f t="shared" si="52"/>
        <v>3.1777957969608051</v>
      </c>
      <c r="Q375" s="2">
        <f t="shared" si="53"/>
        <v>1.4505797737686106E-3</v>
      </c>
      <c r="R375" s="2">
        <f t="shared" si="54"/>
        <v>4.5647356420948219E-4</v>
      </c>
    </row>
    <row r="376" spans="6:18" x14ac:dyDescent="0.15">
      <c r="F376" s="1">
        <v>43664</v>
      </c>
      <c r="G376">
        <f t="shared" si="48"/>
        <v>63713562998.039635</v>
      </c>
      <c r="H376">
        <f t="shared" si="49"/>
        <v>29042179.20417425</v>
      </c>
      <c r="I376">
        <v>67000000</v>
      </c>
      <c r="J376">
        <v>1</v>
      </c>
      <c r="K376">
        <f t="shared" si="47"/>
        <v>157647058.82352939</v>
      </c>
      <c r="L376">
        <f t="shared" si="50"/>
        <v>30540.21648011656</v>
      </c>
      <c r="M376">
        <f t="shared" si="51"/>
        <v>30540.21648011656</v>
      </c>
      <c r="O376">
        <v>20000000000</v>
      </c>
      <c r="P376" s="2">
        <f t="shared" si="52"/>
        <v>3.1856781499019817</v>
      </c>
      <c r="Q376" s="2">
        <f t="shared" si="53"/>
        <v>1.4521089602087126E-3</v>
      </c>
      <c r="R376" s="2">
        <f t="shared" si="54"/>
        <v>4.5582412656890387E-4</v>
      </c>
    </row>
    <row r="377" spans="6:18" x14ac:dyDescent="0.15">
      <c r="F377" s="1">
        <v>43665</v>
      </c>
      <c r="G377">
        <f t="shared" si="48"/>
        <v>63871210056.863167</v>
      </c>
      <c r="H377">
        <f t="shared" si="49"/>
        <v>29072719.420654368</v>
      </c>
      <c r="I377">
        <v>67000000</v>
      </c>
      <c r="J377">
        <v>1</v>
      </c>
      <c r="K377">
        <f t="shared" si="47"/>
        <v>157647058.82352939</v>
      </c>
      <c r="L377">
        <f t="shared" si="50"/>
        <v>30496.873308798971</v>
      </c>
      <c r="M377">
        <f t="shared" si="51"/>
        <v>30496.873308798971</v>
      </c>
      <c r="O377">
        <v>20000000000</v>
      </c>
      <c r="P377" s="2">
        <f t="shared" si="52"/>
        <v>3.1935605028431584</v>
      </c>
      <c r="Q377" s="2">
        <f t="shared" si="53"/>
        <v>1.4536359710327184E-3</v>
      </c>
      <c r="R377" s="2">
        <f t="shared" si="54"/>
        <v>4.5517721356416372E-4</v>
      </c>
    </row>
    <row r="378" spans="6:18" x14ac:dyDescent="0.15">
      <c r="F378" s="1">
        <v>43666</v>
      </c>
      <c r="G378">
        <f t="shared" si="48"/>
        <v>64028857115.686699</v>
      </c>
      <c r="H378">
        <f t="shared" si="49"/>
        <v>29103216.293963168</v>
      </c>
      <c r="I378">
        <v>67000000</v>
      </c>
      <c r="J378">
        <v>1</v>
      </c>
      <c r="K378">
        <f t="shared" si="47"/>
        <v>157647058.82352939</v>
      </c>
      <c r="L378">
        <f t="shared" si="50"/>
        <v>30453.698215672419</v>
      </c>
      <c r="M378">
        <f t="shared" si="51"/>
        <v>30453.698215672419</v>
      </c>
      <c r="O378">
        <v>20000000000</v>
      </c>
      <c r="P378" s="2">
        <f t="shared" si="52"/>
        <v>3.2014428557843351</v>
      </c>
      <c r="Q378" s="2">
        <f t="shared" si="53"/>
        <v>1.4551608146981584E-3</v>
      </c>
      <c r="R378" s="2">
        <f t="shared" si="54"/>
        <v>4.5453280918914056E-4</v>
      </c>
    </row>
    <row r="379" spans="6:18" x14ac:dyDescent="0.15">
      <c r="F379" s="1">
        <v>43667</v>
      </c>
      <c r="G379">
        <f t="shared" si="48"/>
        <v>64186504174.510231</v>
      </c>
      <c r="H379">
        <f t="shared" si="49"/>
        <v>29133669.992178839</v>
      </c>
      <c r="I379">
        <v>67000000</v>
      </c>
      <c r="J379">
        <v>1</v>
      </c>
      <c r="K379">
        <f t="shared" si="47"/>
        <v>157647058.82352939</v>
      </c>
      <c r="L379">
        <f t="shared" si="50"/>
        <v>30410.690137743062</v>
      </c>
      <c r="M379">
        <f t="shared" si="51"/>
        <v>30410.690137743062</v>
      </c>
      <c r="O379">
        <v>20000000000</v>
      </c>
      <c r="P379" s="2">
        <f t="shared" si="52"/>
        <v>3.2093252087255117</v>
      </c>
      <c r="Q379" s="2">
        <f t="shared" si="53"/>
        <v>1.456683499608942E-3</v>
      </c>
      <c r="R379" s="2">
        <f t="shared" si="54"/>
        <v>4.5389089757825465E-4</v>
      </c>
    </row>
    <row r="380" spans="6:18" x14ac:dyDescent="0.15">
      <c r="F380" s="1">
        <v>43668</v>
      </c>
      <c r="G380">
        <f t="shared" si="48"/>
        <v>64344151233.333763</v>
      </c>
      <c r="H380">
        <f t="shared" si="49"/>
        <v>29164080.682316583</v>
      </c>
      <c r="I380">
        <v>67000000</v>
      </c>
      <c r="J380">
        <v>1</v>
      </c>
      <c r="K380">
        <f t="shared" si="47"/>
        <v>157647058.82352939</v>
      </c>
      <c r="L380">
        <f t="shared" si="50"/>
        <v>30367.848021327794</v>
      </c>
      <c r="M380">
        <f t="shared" si="51"/>
        <v>30367.848021327794</v>
      </c>
      <c r="O380">
        <v>20000000000</v>
      </c>
      <c r="P380" s="2">
        <f t="shared" si="52"/>
        <v>3.217207561666688</v>
      </c>
      <c r="Q380" s="2">
        <f t="shared" si="53"/>
        <v>1.4582040341158291E-3</v>
      </c>
      <c r="R380" s="2">
        <f t="shared" si="54"/>
        <v>4.5325146300489246E-4</v>
      </c>
    </row>
    <row r="381" spans="6:18" x14ac:dyDescent="0.15">
      <c r="F381" s="1">
        <v>43669</v>
      </c>
      <c r="G381">
        <f t="shared" si="48"/>
        <v>64501798292.157295</v>
      </c>
      <c r="H381">
        <f t="shared" si="49"/>
        <v>29194448.530337911</v>
      </c>
      <c r="I381">
        <v>67000000</v>
      </c>
      <c r="J381">
        <v>1</v>
      </c>
      <c r="K381">
        <f t="shared" si="47"/>
        <v>157647058.82352939</v>
      </c>
      <c r="L381">
        <f t="shared" si="50"/>
        <v>30325.170821950112</v>
      </c>
      <c r="M381">
        <f t="shared" si="51"/>
        <v>30325.170821950112</v>
      </c>
      <c r="O381">
        <v>20000000000</v>
      </c>
      <c r="P381" s="2">
        <f t="shared" si="52"/>
        <v>3.2250899146078646</v>
      </c>
      <c r="Q381" s="2">
        <f t="shared" si="53"/>
        <v>1.4597224265168955E-3</v>
      </c>
      <c r="R381" s="2">
        <f t="shared" si="54"/>
        <v>4.5261448987985245E-4</v>
      </c>
    </row>
    <row r="382" spans="6:18" x14ac:dyDescent="0.15">
      <c r="F382" s="1">
        <v>43670</v>
      </c>
      <c r="G382">
        <f t="shared" si="48"/>
        <v>64659445350.980827</v>
      </c>
      <c r="H382">
        <f t="shared" si="49"/>
        <v>29224773.701159861</v>
      </c>
      <c r="I382">
        <v>67000000</v>
      </c>
      <c r="J382">
        <v>1</v>
      </c>
      <c r="K382">
        <f t="shared" si="47"/>
        <v>157647058.82352939</v>
      </c>
      <c r="L382">
        <f t="shared" si="50"/>
        <v>30282.65750423745</v>
      </c>
      <c r="M382">
        <f t="shared" si="51"/>
        <v>30282.65750423745</v>
      </c>
      <c r="O382">
        <v>20000000000</v>
      </c>
      <c r="P382" s="2">
        <f t="shared" si="52"/>
        <v>3.2329722675490413</v>
      </c>
      <c r="Q382" s="2">
        <f t="shared" si="53"/>
        <v>1.4612386850579931E-3</v>
      </c>
      <c r="R382" s="2">
        <f t="shared" si="54"/>
        <v>4.5197996274981263E-4</v>
      </c>
    </row>
    <row r="383" spans="6:18" x14ac:dyDescent="0.15">
      <c r="F383" s="1">
        <v>43671</v>
      </c>
      <c r="G383">
        <f t="shared" si="48"/>
        <v>64817092409.804359</v>
      </c>
      <c r="H383">
        <f t="shared" si="49"/>
        <v>29255056.358664099</v>
      </c>
      <c r="I383">
        <v>67000000</v>
      </c>
      <c r="J383">
        <v>1</v>
      </c>
      <c r="K383">
        <f t="shared" si="47"/>
        <v>157647058.82352939</v>
      </c>
      <c r="L383">
        <f t="shared" si="50"/>
        <v>30240.307041819851</v>
      </c>
      <c r="M383">
        <f t="shared" si="51"/>
        <v>30240.307041819851</v>
      </c>
      <c r="O383">
        <v>20000000000</v>
      </c>
      <c r="P383" s="2">
        <f t="shared" si="52"/>
        <v>3.240854620490218</v>
      </c>
      <c r="Q383" s="2">
        <f t="shared" si="53"/>
        <v>1.462752817933205E-3</v>
      </c>
      <c r="R383" s="2">
        <f t="shared" si="54"/>
        <v>4.5134786629581866E-4</v>
      </c>
    </row>
    <row r="384" spans="6:18" x14ac:dyDescent="0.15">
      <c r="F384" s="1">
        <v>43672</v>
      </c>
      <c r="G384">
        <f t="shared" si="48"/>
        <v>64974739468.627892</v>
      </c>
      <c r="H384">
        <f t="shared" si="49"/>
        <v>29285296.665705919</v>
      </c>
      <c r="I384">
        <v>67000000</v>
      </c>
      <c r="J384">
        <v>1</v>
      </c>
      <c r="K384">
        <f t="shared" si="47"/>
        <v>157647058.82352939</v>
      </c>
      <c r="L384">
        <f t="shared" si="50"/>
        <v>30198.118417230056</v>
      </c>
      <c r="M384">
        <f t="shared" si="51"/>
        <v>30198.118417230056</v>
      </c>
      <c r="O384">
        <v>20000000000</v>
      </c>
      <c r="P384" s="2">
        <f t="shared" si="52"/>
        <v>3.2487369734313947</v>
      </c>
      <c r="Q384" s="2">
        <f t="shared" si="53"/>
        <v>1.4642648332852959E-3</v>
      </c>
      <c r="R384" s="2">
        <f t="shared" si="54"/>
        <v>4.5071818533179187E-4</v>
      </c>
    </row>
    <row r="385" spans="6:18" x14ac:dyDescent="0.15">
      <c r="F385" s="1">
        <v>43673</v>
      </c>
      <c r="G385">
        <f t="shared" si="48"/>
        <v>65132386527.451424</v>
      </c>
      <c r="H385">
        <f t="shared" si="49"/>
        <v>29315494.784123149</v>
      </c>
      <c r="I385">
        <v>67000000</v>
      </c>
      <c r="J385">
        <v>1</v>
      </c>
      <c r="K385">
        <f t="shared" si="47"/>
        <v>157647058.82352939</v>
      </c>
      <c r="L385">
        <f t="shared" si="50"/>
        <v>30156.09062180492</v>
      </c>
      <c r="M385">
        <f t="shared" si="51"/>
        <v>30156.09062180492</v>
      </c>
      <c r="O385">
        <v>20000000000</v>
      </c>
      <c r="P385" s="2">
        <f t="shared" si="52"/>
        <v>3.2566193263725713</v>
      </c>
      <c r="Q385" s="2">
        <f t="shared" si="53"/>
        <v>1.4657747392061574E-3</v>
      </c>
      <c r="R385" s="2">
        <f t="shared" si="54"/>
        <v>4.5009090480305848E-4</v>
      </c>
    </row>
    <row r="386" spans="6:18" x14ac:dyDescent="0.15">
      <c r="F386" s="1">
        <v>43674</v>
      </c>
      <c r="G386">
        <f t="shared" si="48"/>
        <v>65290033586.274956</v>
      </c>
      <c r="H386">
        <f t="shared" si="49"/>
        <v>29345650.874744955</v>
      </c>
      <c r="I386">
        <v>67000000</v>
      </c>
      <c r="J386">
        <v>1</v>
      </c>
      <c r="K386">
        <f t="shared" si="47"/>
        <v>157647058.82352939</v>
      </c>
      <c r="L386">
        <f t="shared" si="50"/>
        <v>30114.222655588143</v>
      </c>
      <c r="M386">
        <f t="shared" si="51"/>
        <v>30114.222655588143</v>
      </c>
      <c r="O386">
        <v>20000000000</v>
      </c>
      <c r="P386" s="2">
        <f t="shared" si="52"/>
        <v>3.2645016793137476</v>
      </c>
      <c r="Q386" s="2">
        <f t="shared" si="53"/>
        <v>1.4672825437372478E-3</v>
      </c>
      <c r="R386" s="2">
        <f t="shared" si="54"/>
        <v>4.4946600978489765E-4</v>
      </c>
    </row>
    <row r="387" spans="6:18" x14ac:dyDescent="0.15">
      <c r="F387" s="1">
        <v>43675</v>
      </c>
      <c r="G387">
        <f t="shared" si="48"/>
        <v>65447680645.098488</v>
      </c>
      <c r="H387">
        <f t="shared" si="49"/>
        <v>29375765.097400542</v>
      </c>
      <c r="I387">
        <v>67000000</v>
      </c>
      <c r="J387">
        <v>1</v>
      </c>
      <c r="K387">
        <f t="shared" si="47"/>
        <v>157647058.82352939</v>
      </c>
      <c r="L387">
        <f t="shared" si="50"/>
        <v>30072.513527234321</v>
      </c>
      <c r="M387">
        <f t="shared" si="51"/>
        <v>30072.513527234321</v>
      </c>
      <c r="O387">
        <v>20000000000</v>
      </c>
      <c r="P387" s="2">
        <f t="shared" si="52"/>
        <v>3.2723840322549242</v>
      </c>
      <c r="Q387" s="2">
        <f t="shared" si="53"/>
        <v>1.4687882548700272E-3</v>
      </c>
      <c r="R387" s="2">
        <f t="shared" si="54"/>
        <v>4.4884348548110929E-4</v>
      </c>
    </row>
    <row r="388" spans="6:18" x14ac:dyDescent="0.15">
      <c r="F388" s="1">
        <v>43676</v>
      </c>
      <c r="G388">
        <f t="shared" si="48"/>
        <v>65605327703.92202</v>
      </c>
      <c r="H388">
        <f t="shared" si="49"/>
        <v>29405837.610927776</v>
      </c>
      <c r="I388">
        <v>67000000</v>
      </c>
      <c r="J388">
        <v>1</v>
      </c>
      <c r="K388">
        <f t="shared" si="47"/>
        <v>157647058.82352939</v>
      </c>
      <c r="L388">
        <f t="shared" si="50"/>
        <v>30030.962253914309</v>
      </c>
      <c r="M388">
        <f t="shared" si="51"/>
        <v>30030.962253914309</v>
      </c>
      <c r="O388">
        <v>20000000000</v>
      </c>
      <c r="P388" s="2">
        <f t="shared" si="52"/>
        <v>3.2802663851961009</v>
      </c>
      <c r="Q388" s="2">
        <f t="shared" si="53"/>
        <v>1.4702918805463887E-3</v>
      </c>
      <c r="R388" s="2">
        <f t="shared" si="54"/>
        <v>4.4822331722260163E-4</v>
      </c>
    </row>
    <row r="389" spans="6:18" x14ac:dyDescent="0.15">
      <c r="F389" s="1">
        <v>43677</v>
      </c>
      <c r="G389">
        <f t="shared" si="48"/>
        <v>65762974762.745552</v>
      </c>
      <c r="H389">
        <f t="shared" si="49"/>
        <v>29435868.573181689</v>
      </c>
      <c r="I389">
        <v>67000000</v>
      </c>
      <c r="J389">
        <v>1</v>
      </c>
      <c r="K389">
        <f t="shared" si="47"/>
        <v>157647058.82352939</v>
      </c>
      <c r="L389">
        <f t="shared" si="50"/>
        <v>29989.567861221785</v>
      </c>
      <c r="M389">
        <f t="shared" si="51"/>
        <v>29989.567861221785</v>
      </c>
      <c r="O389">
        <v>20000000000</v>
      </c>
      <c r="P389" s="2">
        <f t="shared" si="52"/>
        <v>3.2881487381372776</v>
      </c>
      <c r="Q389" s="2">
        <f t="shared" si="53"/>
        <v>1.4717934286590845E-3</v>
      </c>
      <c r="R389" s="2">
        <f t="shared" si="54"/>
        <v>4.4760549046599676E-4</v>
      </c>
    </row>
    <row r="390" spans="6:18" x14ac:dyDescent="0.15">
      <c r="F390" s="1">
        <v>43678</v>
      </c>
      <c r="G390">
        <f t="shared" si="48"/>
        <v>65920621821.569084</v>
      </c>
      <c r="H390">
        <f t="shared" si="49"/>
        <v>29465858.141042911</v>
      </c>
      <c r="I390">
        <v>67000000</v>
      </c>
      <c r="J390">
        <v>1</v>
      </c>
      <c r="K390">
        <f t="shared" ref="K390:K424" si="55">I390/0.51*1.2/J390</f>
        <v>157647058.82352939</v>
      </c>
      <c r="L390">
        <f t="shared" si="50"/>
        <v>29948.329383081105</v>
      </c>
      <c r="M390">
        <f t="shared" si="51"/>
        <v>29948.329383081105</v>
      </c>
      <c r="O390">
        <v>20000000000</v>
      </c>
      <c r="P390" s="2">
        <f t="shared" si="52"/>
        <v>3.2960310910784543</v>
      </c>
      <c r="Q390" s="2">
        <f t="shared" si="53"/>
        <v>1.4732929070521456E-3</v>
      </c>
      <c r="R390" s="2">
        <f t="shared" si="54"/>
        <v>4.4698999079225533E-4</v>
      </c>
    </row>
    <row r="391" spans="6:18" x14ac:dyDescent="0.15">
      <c r="F391" s="1">
        <v>43679</v>
      </c>
      <c r="G391">
        <f t="shared" si="48"/>
        <v>66078268880.392616</v>
      </c>
      <c r="H391">
        <f t="shared" si="49"/>
        <v>29495806.470425993</v>
      </c>
      <c r="I391">
        <v>67000000</v>
      </c>
      <c r="J391">
        <v>1</v>
      </c>
      <c r="K391">
        <f t="shared" si="55"/>
        <v>157647058.82352939</v>
      </c>
      <c r="L391">
        <f t="shared" si="50"/>
        <v>29907.245861656407</v>
      </c>
      <c r="M391">
        <f t="shared" si="51"/>
        <v>29907.245861656407</v>
      </c>
      <c r="O391">
        <v>20000000000</v>
      </c>
      <c r="P391" s="2">
        <f t="shared" si="52"/>
        <v>3.3039134440196309</v>
      </c>
      <c r="Q391" s="2">
        <f t="shared" si="53"/>
        <v>1.4747903235212997E-3</v>
      </c>
      <c r="R391" s="2">
        <f t="shared" si="54"/>
        <v>4.4637680390531955E-4</v>
      </c>
    </row>
    <row r="392" spans="6:18" x14ac:dyDescent="0.15">
      <c r="F392" s="1">
        <v>43680</v>
      </c>
      <c r="G392">
        <f t="shared" si="48"/>
        <v>66235915939.216148</v>
      </c>
      <c r="H392">
        <f t="shared" si="49"/>
        <v>29525713.71628765</v>
      </c>
      <c r="I392">
        <v>67000000</v>
      </c>
      <c r="J392">
        <v>1</v>
      </c>
      <c r="K392">
        <f t="shared" si="55"/>
        <v>157647058.82352939</v>
      </c>
      <c r="L392">
        <f t="shared" si="50"/>
        <v>29866.316347261843</v>
      </c>
      <c r="M392">
        <f t="shared" si="51"/>
        <v>29866.316347261843</v>
      </c>
      <c r="O392">
        <v>20000000000</v>
      </c>
      <c r="P392" s="2">
        <f t="shared" si="52"/>
        <v>3.3117957969608076</v>
      </c>
      <c r="Q392" s="2">
        <f t="shared" si="53"/>
        <v>1.4762856858143824E-3</v>
      </c>
      <c r="R392" s="2">
        <f t="shared" si="54"/>
        <v>4.4576591563077377E-4</v>
      </c>
    </row>
    <row r="393" spans="6:18" x14ac:dyDescent="0.15">
      <c r="F393" s="1">
        <v>43681</v>
      </c>
      <c r="G393">
        <f t="shared" si="48"/>
        <v>66393562998.03968</v>
      </c>
      <c r="H393">
        <f t="shared" si="49"/>
        <v>29555580.03263491</v>
      </c>
      <c r="I393">
        <v>67000000</v>
      </c>
      <c r="J393">
        <v>1</v>
      </c>
      <c r="K393">
        <f t="shared" si="55"/>
        <v>157647058.82352939</v>
      </c>
      <c r="L393">
        <f t="shared" si="50"/>
        <v>29825.539898273069</v>
      </c>
      <c r="M393">
        <f t="shared" si="51"/>
        <v>29825.539898273069</v>
      </c>
      <c r="O393">
        <v>20000000000</v>
      </c>
      <c r="P393" s="2">
        <f t="shared" si="52"/>
        <v>3.3196781499019838</v>
      </c>
      <c r="Q393" s="2">
        <f t="shared" si="53"/>
        <v>1.4777790016317455E-3</v>
      </c>
      <c r="R393" s="2">
        <f t="shared" si="54"/>
        <v>4.4515731191452341E-4</v>
      </c>
    </row>
    <row r="394" spans="6:18" x14ac:dyDescent="0.15">
      <c r="F394" s="1">
        <v>43682</v>
      </c>
      <c r="G394">
        <f t="shared" ref="G394:G415" si="56">G393+K393</f>
        <v>66551210056.863213</v>
      </c>
      <c r="H394">
        <f t="shared" ref="H394:H415" si="57">H393+M393</f>
        <v>29585405.572533183</v>
      </c>
      <c r="I394">
        <v>67000000</v>
      </c>
      <c r="J394">
        <v>1</v>
      </c>
      <c r="K394">
        <f t="shared" si="55"/>
        <v>157647058.82352939</v>
      </c>
      <c r="L394">
        <f t="shared" ref="L394:L415" si="58">I394*H394/G394</f>
        <v>29784.915581039884</v>
      </c>
      <c r="M394">
        <f t="shared" ref="M394:M415" si="59">L394/J394</f>
        <v>29784.915581039884</v>
      </c>
      <c r="O394">
        <v>20000000000</v>
      </c>
      <c r="P394" s="2">
        <f t="shared" ref="P394:P415" si="60">G394/O394</f>
        <v>3.3275605028431605</v>
      </c>
      <c r="Q394" s="2">
        <f t="shared" ref="Q394:Q415" si="61">H394/O394</f>
        <v>1.479270278626659E-3</v>
      </c>
      <c r="R394" s="2">
        <f t="shared" ref="R394:R415" si="62">H394/G394</f>
        <v>4.4455097882149081E-4</v>
      </c>
    </row>
    <row r="395" spans="6:18" x14ac:dyDescent="0.15">
      <c r="F395" s="1">
        <v>43683</v>
      </c>
      <c r="G395">
        <f t="shared" si="56"/>
        <v>66708857115.686745</v>
      </c>
      <c r="H395">
        <f t="shared" si="57"/>
        <v>29615190.488114223</v>
      </c>
      <c r="I395">
        <v>67000000</v>
      </c>
      <c r="J395">
        <v>1</v>
      </c>
      <c r="K395">
        <f t="shared" si="55"/>
        <v>157647058.82352939</v>
      </c>
      <c r="L395">
        <f t="shared" si="58"/>
        <v>29744.442469800004</v>
      </c>
      <c r="M395">
        <f t="shared" si="59"/>
        <v>29744.442469800004</v>
      </c>
      <c r="O395">
        <v>20000000000</v>
      </c>
      <c r="P395" s="2">
        <f t="shared" si="60"/>
        <v>3.3354428557843372</v>
      </c>
      <c r="Q395" s="2">
        <f t="shared" si="61"/>
        <v>1.4807595244057112E-3</v>
      </c>
      <c r="R395" s="2">
        <f t="shared" si="62"/>
        <v>4.4394690253432838E-4</v>
      </c>
    </row>
    <row r="396" spans="6:18" x14ac:dyDescent="0.15">
      <c r="F396" s="1">
        <v>43684</v>
      </c>
      <c r="G396">
        <f t="shared" si="56"/>
        <v>66866504174.510277</v>
      </c>
      <c r="H396">
        <f t="shared" si="57"/>
        <v>29644934.930584025</v>
      </c>
      <c r="I396">
        <v>67000000</v>
      </c>
      <c r="J396">
        <v>1</v>
      </c>
      <c r="K396">
        <f t="shared" si="55"/>
        <v>157647058.82352939</v>
      </c>
      <c r="L396">
        <f t="shared" si="58"/>
        <v>29704.11964659399</v>
      </c>
      <c r="M396">
        <f t="shared" si="59"/>
        <v>29704.11964659399</v>
      </c>
      <c r="O396">
        <v>20000000000</v>
      </c>
      <c r="P396" s="2">
        <f t="shared" si="60"/>
        <v>3.3433252087255139</v>
      </c>
      <c r="Q396" s="2">
        <f t="shared" si="61"/>
        <v>1.4822467465292013E-3</v>
      </c>
      <c r="R396" s="2">
        <f t="shared" si="62"/>
        <v>4.4334506935214907E-4</v>
      </c>
    </row>
    <row r="397" spans="6:18" x14ac:dyDescent="0.15">
      <c r="F397" s="1">
        <v>43685</v>
      </c>
      <c r="G397">
        <f t="shared" si="56"/>
        <v>67024151233.333809</v>
      </c>
      <c r="H397">
        <f t="shared" si="57"/>
        <v>29674639.050230619</v>
      </c>
      <c r="I397">
        <v>67000000</v>
      </c>
      <c r="J397">
        <v>1</v>
      </c>
      <c r="K397">
        <f t="shared" si="55"/>
        <v>157647058.82352939</v>
      </c>
      <c r="L397">
        <f t="shared" si="58"/>
        <v>29663.946201181272</v>
      </c>
      <c r="M397">
        <f t="shared" si="59"/>
        <v>29663.946201181272</v>
      </c>
      <c r="O397">
        <v>20000000000</v>
      </c>
      <c r="P397" s="2">
        <f t="shared" si="60"/>
        <v>3.3512075616666905</v>
      </c>
      <c r="Q397" s="2">
        <f t="shared" si="61"/>
        <v>1.4837319525115309E-3</v>
      </c>
      <c r="R397" s="2">
        <f t="shared" si="62"/>
        <v>4.4274546568927271E-4</v>
      </c>
    </row>
    <row r="398" spans="6:18" x14ac:dyDescent="0.15">
      <c r="F398" s="1">
        <v>43686</v>
      </c>
      <c r="G398">
        <f t="shared" si="56"/>
        <v>67181798292.157341</v>
      </c>
      <c r="H398">
        <f t="shared" si="57"/>
        <v>29704302.996431801</v>
      </c>
      <c r="I398">
        <v>67000000</v>
      </c>
      <c r="J398">
        <v>1</v>
      </c>
      <c r="K398">
        <f t="shared" si="55"/>
        <v>157647058.82352939</v>
      </c>
      <c r="L398">
        <f t="shared" si="58"/>
        <v>29623.921230957301</v>
      </c>
      <c r="M398">
        <f t="shared" si="59"/>
        <v>29623.921230957301</v>
      </c>
      <c r="O398">
        <v>20000000000</v>
      </c>
      <c r="P398" s="2">
        <f t="shared" si="60"/>
        <v>3.3590899146078672</v>
      </c>
      <c r="Q398" s="2">
        <f t="shared" si="61"/>
        <v>1.48521514982159E-3</v>
      </c>
      <c r="R398" s="2">
        <f t="shared" si="62"/>
        <v>4.4214807807398956E-4</v>
      </c>
    </row>
    <row r="399" spans="6:18" x14ac:dyDescent="0.15">
      <c r="F399" s="1">
        <v>43687</v>
      </c>
      <c r="G399">
        <f t="shared" si="56"/>
        <v>67339445350.980873</v>
      </c>
      <c r="H399">
        <f t="shared" si="57"/>
        <v>29733926.917662758</v>
      </c>
      <c r="I399">
        <v>67000000</v>
      </c>
      <c r="J399">
        <v>1</v>
      </c>
      <c r="K399">
        <f t="shared" si="55"/>
        <v>157647058.82352939</v>
      </c>
      <c r="L399">
        <f t="shared" si="58"/>
        <v>29584.043840871738</v>
      </c>
      <c r="M399">
        <f t="shared" si="59"/>
        <v>29584.043840871738</v>
      </c>
      <c r="O399">
        <v>20000000000</v>
      </c>
      <c r="P399" s="2">
        <f t="shared" si="60"/>
        <v>3.3669722675490434</v>
      </c>
      <c r="Q399" s="2">
        <f t="shared" si="61"/>
        <v>1.4866963458831379E-3</v>
      </c>
      <c r="R399" s="2">
        <f t="shared" si="62"/>
        <v>4.415528931473394E-4</v>
      </c>
    </row>
    <row r="400" spans="6:18" x14ac:dyDescent="0.15">
      <c r="F400" s="1">
        <v>43688</v>
      </c>
      <c r="G400">
        <f t="shared" si="56"/>
        <v>67497092409.804405</v>
      </c>
      <c r="H400">
        <f t="shared" si="57"/>
        <v>29763510.961503629</v>
      </c>
      <c r="I400">
        <v>67000000</v>
      </c>
      <c r="J400">
        <v>1</v>
      </c>
      <c r="K400">
        <f t="shared" si="55"/>
        <v>157647058.82352939</v>
      </c>
      <c r="L400">
        <f t="shared" si="58"/>
        <v>29544.313143347765</v>
      </c>
      <c r="M400">
        <f t="shared" si="59"/>
        <v>29544.313143347765</v>
      </c>
      <c r="O400">
        <v>20000000000</v>
      </c>
      <c r="P400" s="2">
        <f t="shared" si="60"/>
        <v>3.3748546204902201</v>
      </c>
      <c r="Q400" s="2">
        <f t="shared" si="61"/>
        <v>1.4881755480751814E-3</v>
      </c>
      <c r="R400" s="2">
        <f t="shared" si="62"/>
        <v>4.4095989766190698E-4</v>
      </c>
    </row>
    <row r="401" spans="6:18" x14ac:dyDescent="0.15">
      <c r="F401" s="1">
        <v>43689</v>
      </c>
      <c r="G401">
        <f t="shared" si="56"/>
        <v>67654739468.627937</v>
      </c>
      <c r="H401">
        <f t="shared" si="57"/>
        <v>29793055.274646975</v>
      </c>
      <c r="I401">
        <v>67000000</v>
      </c>
      <c r="J401">
        <v>1</v>
      </c>
      <c r="K401">
        <f t="shared" si="55"/>
        <v>157647058.82352939</v>
      </c>
      <c r="L401">
        <f t="shared" si="58"/>
        <v>29504.728258202391</v>
      </c>
      <c r="M401">
        <f t="shared" si="59"/>
        <v>29504.728258202391</v>
      </c>
      <c r="O401">
        <v>20000000000</v>
      </c>
      <c r="P401" s="2">
        <f t="shared" si="60"/>
        <v>3.3827369734313968</v>
      </c>
      <c r="Q401" s="2">
        <f t="shared" si="61"/>
        <v>1.4896527637323488E-3</v>
      </c>
      <c r="R401" s="2">
        <f t="shared" si="62"/>
        <v>4.4036907848063272E-4</v>
      </c>
    </row>
    <row r="402" spans="6:18" x14ac:dyDescent="0.15">
      <c r="F402" s="1">
        <v>43690</v>
      </c>
      <c r="G402">
        <f t="shared" si="56"/>
        <v>67812386527.451469</v>
      </c>
      <c r="H402">
        <f t="shared" si="57"/>
        <v>29822560.002905179</v>
      </c>
      <c r="I402">
        <v>67000000</v>
      </c>
      <c r="J402">
        <v>1</v>
      </c>
      <c r="K402">
        <f t="shared" si="55"/>
        <v>157647058.82352939</v>
      </c>
      <c r="L402">
        <f t="shared" si="58"/>
        <v>29465.288312567816</v>
      </c>
      <c r="M402">
        <f t="shared" si="59"/>
        <v>29465.288312567816</v>
      </c>
      <c r="O402">
        <v>20000000000</v>
      </c>
      <c r="P402" s="2">
        <f t="shared" si="60"/>
        <v>3.3906193263725735</v>
      </c>
      <c r="Q402" s="2">
        <f t="shared" si="61"/>
        <v>1.491128000145259E-3</v>
      </c>
      <c r="R402" s="2">
        <f t="shared" si="62"/>
        <v>4.3978042257563905E-4</v>
      </c>
    </row>
    <row r="403" spans="6:18" x14ac:dyDescent="0.15">
      <c r="F403" s="1">
        <v>43691</v>
      </c>
      <c r="G403">
        <f t="shared" si="56"/>
        <v>67970033586.275002</v>
      </c>
      <c r="H403">
        <f t="shared" si="57"/>
        <v>29852025.291217748</v>
      </c>
      <c r="I403">
        <v>67000000</v>
      </c>
      <c r="J403">
        <v>1</v>
      </c>
      <c r="K403">
        <f t="shared" si="55"/>
        <v>157647058.82352939</v>
      </c>
      <c r="L403">
        <f t="shared" si="58"/>
        <v>29425.99244081381</v>
      </c>
      <c r="M403">
        <f t="shared" si="59"/>
        <v>29425.99244081381</v>
      </c>
      <c r="O403">
        <v>20000000000</v>
      </c>
      <c r="P403" s="2">
        <f t="shared" si="60"/>
        <v>3.3985016793137501</v>
      </c>
      <c r="Q403" s="2">
        <f t="shared" si="61"/>
        <v>1.4926012645608874E-3</v>
      </c>
      <c r="R403" s="2">
        <f t="shared" si="62"/>
        <v>4.3919391702707184E-4</v>
      </c>
    </row>
    <row r="404" spans="6:18" x14ac:dyDescent="0.15">
      <c r="F404" s="1">
        <v>43692</v>
      </c>
      <c r="G404">
        <f t="shared" si="56"/>
        <v>68127680645.098534</v>
      </c>
      <c r="H404">
        <f t="shared" si="57"/>
        <v>29881451.28365856</v>
      </c>
      <c r="I404">
        <v>67000000</v>
      </c>
      <c r="J404">
        <v>1</v>
      </c>
      <c r="K404">
        <f t="shared" si="55"/>
        <v>157647058.82352939</v>
      </c>
      <c r="L404">
        <f t="shared" si="58"/>
        <v>29386.839784471103</v>
      </c>
      <c r="M404">
        <f t="shared" si="59"/>
        <v>29386.839784471103</v>
      </c>
      <c r="O404">
        <v>20000000000</v>
      </c>
      <c r="P404" s="2">
        <f t="shared" si="60"/>
        <v>3.4063840322549268</v>
      </c>
      <c r="Q404" s="2">
        <f t="shared" si="61"/>
        <v>1.494072564182928E-3</v>
      </c>
      <c r="R404" s="2">
        <f t="shared" si="62"/>
        <v>4.3860954902195676E-4</v>
      </c>
    </row>
    <row r="405" spans="6:18" x14ac:dyDescent="0.15">
      <c r="F405" s="1">
        <v>43693</v>
      </c>
      <c r="G405">
        <f t="shared" si="56"/>
        <v>68285327703.922066</v>
      </c>
      <c r="H405">
        <f t="shared" si="57"/>
        <v>29910838.12344303</v>
      </c>
      <c r="I405">
        <v>67000000</v>
      </c>
      <c r="J405">
        <v>1</v>
      </c>
      <c r="K405">
        <f t="shared" si="55"/>
        <v>157647058.82352939</v>
      </c>
      <c r="L405">
        <f t="shared" si="58"/>
        <v>29347.829492155735</v>
      </c>
      <c r="M405">
        <f t="shared" si="59"/>
        <v>29347.829492155735</v>
      </c>
      <c r="O405">
        <v>20000000000</v>
      </c>
      <c r="P405" s="2">
        <f t="shared" si="60"/>
        <v>3.4142663851961035</v>
      </c>
      <c r="Q405" s="2">
        <f t="shared" si="61"/>
        <v>1.4955419061721514E-3</v>
      </c>
      <c r="R405" s="2">
        <f t="shared" si="62"/>
        <v>4.3802730585307064E-4</v>
      </c>
    </row>
    <row r="406" spans="6:18" x14ac:dyDescent="0.15">
      <c r="F406" s="1">
        <v>43694</v>
      </c>
      <c r="G406">
        <f t="shared" si="56"/>
        <v>68442974762.745598</v>
      </c>
      <c r="H406">
        <f t="shared" si="57"/>
        <v>29940185.952935185</v>
      </c>
      <c r="I406">
        <v>67000000</v>
      </c>
      <c r="J406">
        <v>1</v>
      </c>
      <c r="K406">
        <f t="shared" si="55"/>
        <v>157647058.82352939</v>
      </c>
      <c r="L406">
        <f t="shared" si="58"/>
        <v>29308.960719494404</v>
      </c>
      <c r="M406">
        <f t="shared" si="59"/>
        <v>29308.960719494404</v>
      </c>
      <c r="O406">
        <v>20000000000</v>
      </c>
      <c r="P406" s="2">
        <f t="shared" si="60"/>
        <v>3.4221487381372797</v>
      </c>
      <c r="Q406" s="2">
        <f t="shared" si="61"/>
        <v>1.4970092976467593E-3</v>
      </c>
      <c r="R406" s="2">
        <f t="shared" si="62"/>
        <v>4.374471749178269E-4</v>
      </c>
    </row>
    <row r="407" spans="6:18" x14ac:dyDescent="0.15">
      <c r="F407" s="1">
        <v>43695</v>
      </c>
      <c r="G407">
        <f t="shared" si="56"/>
        <v>68600621821.56913</v>
      </c>
      <c r="H407">
        <f t="shared" si="57"/>
        <v>29969494.913654681</v>
      </c>
      <c r="I407">
        <v>67000000</v>
      </c>
      <c r="J407">
        <v>1</v>
      </c>
      <c r="K407">
        <f t="shared" si="55"/>
        <v>157647058.82352939</v>
      </c>
      <c r="L407">
        <f t="shared" si="58"/>
        <v>29270.232629050752</v>
      </c>
      <c r="M407">
        <f t="shared" si="59"/>
        <v>29270.232629050752</v>
      </c>
      <c r="O407">
        <v>20000000000</v>
      </c>
      <c r="P407" s="2">
        <f t="shared" si="60"/>
        <v>3.4300310910784564</v>
      </c>
      <c r="Q407" s="2">
        <f t="shared" si="61"/>
        <v>1.4984747456827342E-3</v>
      </c>
      <c r="R407" s="2">
        <f t="shared" si="62"/>
        <v>4.3686914371717536E-4</v>
      </c>
    </row>
    <row r="408" spans="6:18" x14ac:dyDescent="0.15">
      <c r="F408" s="1">
        <v>43696</v>
      </c>
      <c r="G408">
        <f t="shared" si="56"/>
        <v>68758268880.392654</v>
      </c>
      <c r="H408">
        <f t="shared" si="57"/>
        <v>29998765.146283731</v>
      </c>
      <c r="I408">
        <v>67000000</v>
      </c>
      <c r="J408">
        <v>1</v>
      </c>
      <c r="K408">
        <f t="shared" si="55"/>
        <v>157647058.82352939</v>
      </c>
      <c r="L408">
        <f t="shared" si="58"/>
        <v>29231.644390252601</v>
      </c>
      <c r="M408">
        <f t="shared" si="59"/>
        <v>29231.644390252601</v>
      </c>
      <c r="O408">
        <v>20000000000</v>
      </c>
      <c r="P408" s="2">
        <f t="shared" si="60"/>
        <v>3.4379134440196326</v>
      </c>
      <c r="Q408" s="2">
        <f t="shared" si="61"/>
        <v>1.4999382573141866E-3</v>
      </c>
      <c r="R408" s="2">
        <f t="shared" si="62"/>
        <v>4.3629319985451643E-4</v>
      </c>
    </row>
    <row r="409" spans="6:18" x14ac:dyDescent="0.15">
      <c r="F409" s="1">
        <v>43697</v>
      </c>
      <c r="G409">
        <f t="shared" si="56"/>
        <v>68915915939.216187</v>
      </c>
      <c r="H409">
        <f t="shared" si="57"/>
        <v>30027996.790673982</v>
      </c>
      <c r="I409">
        <v>67000000</v>
      </c>
      <c r="J409">
        <v>1</v>
      </c>
      <c r="K409">
        <f t="shared" si="55"/>
        <v>157647058.82352939</v>
      </c>
      <c r="L409">
        <f t="shared" si="58"/>
        <v>29193.195179320122</v>
      </c>
      <c r="M409">
        <f t="shared" si="59"/>
        <v>29193.195179320122</v>
      </c>
      <c r="O409">
        <v>20000000000</v>
      </c>
      <c r="P409" s="2">
        <f t="shared" si="60"/>
        <v>3.4457957969608093</v>
      </c>
      <c r="Q409" s="2">
        <f t="shared" si="61"/>
        <v>1.5013998395336991E-3</v>
      </c>
      <c r="R409" s="2">
        <f t="shared" si="62"/>
        <v>4.3571933103462868E-4</v>
      </c>
    </row>
    <row r="410" spans="6:18" x14ac:dyDescent="0.15">
      <c r="F410" s="1">
        <v>43698</v>
      </c>
      <c r="G410">
        <f t="shared" si="56"/>
        <v>69073562998.039719</v>
      </c>
      <c r="H410">
        <f t="shared" si="57"/>
        <v>30057189.985853303</v>
      </c>
      <c r="I410">
        <v>67000000</v>
      </c>
      <c r="J410">
        <v>1</v>
      </c>
      <c r="K410">
        <f t="shared" si="55"/>
        <v>157647058.82352939</v>
      </c>
      <c r="L410">
        <f t="shared" si="58"/>
        <v>29154.884179194913</v>
      </c>
      <c r="M410">
        <f t="shared" si="59"/>
        <v>29154.884179194913</v>
      </c>
      <c r="O410">
        <v>20000000000</v>
      </c>
      <c r="P410" s="2">
        <f t="shared" si="60"/>
        <v>3.453678149901986</v>
      </c>
      <c r="Q410" s="2">
        <f t="shared" si="61"/>
        <v>1.5028594992926652E-3</v>
      </c>
      <c r="R410" s="2">
        <f t="shared" si="62"/>
        <v>4.3514752506261062E-4</v>
      </c>
    </row>
    <row r="411" spans="6:18" x14ac:dyDescent="0.15">
      <c r="F411" s="1">
        <v>43699</v>
      </c>
      <c r="G411">
        <f t="shared" si="56"/>
        <v>69231210056.863251</v>
      </c>
      <c r="H411">
        <f t="shared" si="57"/>
        <v>30086344.870032497</v>
      </c>
      <c r="I411">
        <v>67000000</v>
      </c>
      <c r="J411">
        <v>1</v>
      </c>
      <c r="K411">
        <f t="shared" si="55"/>
        <v>157647058.82352939</v>
      </c>
      <c r="L411">
        <f t="shared" si="58"/>
        <v>29116.71057946996</v>
      </c>
      <c r="M411">
        <f t="shared" si="59"/>
        <v>29116.71057946996</v>
      </c>
      <c r="O411">
        <v>20000000000</v>
      </c>
      <c r="P411" s="2">
        <f t="shared" si="60"/>
        <v>3.4615605028431626</v>
      </c>
      <c r="Q411" s="2">
        <f t="shared" si="61"/>
        <v>1.5043172435016249E-3</v>
      </c>
      <c r="R411" s="2">
        <f t="shared" si="62"/>
        <v>4.3457776984283521E-4</v>
      </c>
    </row>
    <row r="412" spans="6:18" x14ac:dyDescent="0.15">
      <c r="F412" s="1">
        <v>43700</v>
      </c>
      <c r="G412">
        <f t="shared" si="56"/>
        <v>69388857115.686783</v>
      </c>
      <c r="H412">
        <f t="shared" si="57"/>
        <v>30115461.580611967</v>
      </c>
      <c r="I412">
        <v>67000000</v>
      </c>
      <c r="J412">
        <v>1</v>
      </c>
      <c r="K412">
        <f t="shared" si="55"/>
        <v>157647058.82352939</v>
      </c>
      <c r="L412">
        <f t="shared" si="58"/>
        <v>29078.673576320525</v>
      </c>
      <c r="M412">
        <f t="shared" si="59"/>
        <v>29078.673576320525</v>
      </c>
      <c r="O412">
        <v>20000000000</v>
      </c>
      <c r="P412" s="2">
        <f t="shared" si="60"/>
        <v>3.4694428557843393</v>
      </c>
      <c r="Q412" s="2">
        <f t="shared" si="61"/>
        <v>1.5057730790305984E-3</v>
      </c>
      <c r="R412" s="2">
        <f t="shared" si="62"/>
        <v>4.3401005337791832E-4</v>
      </c>
    </row>
    <row r="413" spans="6:18" x14ac:dyDescent="0.15">
      <c r="F413" s="1">
        <v>43701</v>
      </c>
      <c r="G413">
        <f t="shared" si="56"/>
        <v>69546504174.510315</v>
      </c>
      <c r="H413">
        <f t="shared" si="57"/>
        <v>30144540.254188288</v>
      </c>
      <c r="I413">
        <v>67000000</v>
      </c>
      <c r="J413">
        <v>1</v>
      </c>
      <c r="K413">
        <f t="shared" si="55"/>
        <v>157647058.82352939</v>
      </c>
      <c r="L413">
        <f t="shared" si="58"/>
        <v>29040.772372435873</v>
      </c>
      <c r="M413">
        <f t="shared" si="59"/>
        <v>29040.772372435873</v>
      </c>
      <c r="O413">
        <v>20000000000</v>
      </c>
      <c r="P413" s="2">
        <f t="shared" si="60"/>
        <v>3.4773252087255155</v>
      </c>
      <c r="Q413" s="2">
        <f t="shared" si="61"/>
        <v>1.5072270127094143E-3</v>
      </c>
      <c r="R413" s="2">
        <f t="shared" si="62"/>
        <v>4.3344436376769962E-4</v>
      </c>
    </row>
    <row r="414" spans="6:18" x14ac:dyDescent="0.15">
      <c r="F414" s="1">
        <v>43702</v>
      </c>
      <c r="G414">
        <f t="shared" si="56"/>
        <v>69704151233.333847</v>
      </c>
      <c r="H414">
        <f t="shared" si="57"/>
        <v>30173581.026560724</v>
      </c>
      <c r="I414">
        <v>67000000</v>
      </c>
      <c r="J414">
        <v>1</v>
      </c>
      <c r="K414">
        <f t="shared" si="55"/>
        <v>157647058.82352939</v>
      </c>
      <c r="L414">
        <f t="shared" si="58"/>
        <v>29003.006176951865</v>
      </c>
      <c r="M414">
        <f t="shared" si="59"/>
        <v>29003.006176951865</v>
      </c>
      <c r="O414">
        <v>20000000000</v>
      </c>
      <c r="P414" s="2">
        <f t="shared" si="60"/>
        <v>3.4852075616666922</v>
      </c>
      <c r="Q414" s="2">
        <f t="shared" si="61"/>
        <v>1.5086790513280362E-3</v>
      </c>
      <c r="R414" s="2">
        <f t="shared" si="62"/>
        <v>4.3288068920823678E-4</v>
      </c>
    </row>
    <row r="415" spans="6:18" x14ac:dyDescent="0.15">
      <c r="F415" s="1">
        <v>43703</v>
      </c>
      <c r="G415">
        <f t="shared" si="56"/>
        <v>69861798292.157379</v>
      </c>
      <c r="H415">
        <f t="shared" si="57"/>
        <v>30202584.032737676</v>
      </c>
      <c r="I415">
        <v>67000000</v>
      </c>
      <c r="J415">
        <v>1</v>
      </c>
      <c r="K415">
        <f t="shared" si="55"/>
        <v>157647058.82352939</v>
      </c>
      <c r="L415">
        <f t="shared" si="58"/>
        <v>28965.374205384414</v>
      </c>
      <c r="M415">
        <f t="shared" si="59"/>
        <v>28965.374205384414</v>
      </c>
      <c r="O415">
        <v>20000000000</v>
      </c>
      <c r="P415" s="2">
        <f t="shared" si="60"/>
        <v>3.4930899146078689</v>
      </c>
      <c r="Q415" s="2">
        <f t="shared" si="61"/>
        <v>1.5101292016368839E-3</v>
      </c>
      <c r="R415" s="2">
        <f t="shared" si="62"/>
        <v>4.3231901799081215E-4</v>
      </c>
    </row>
    <row r="416" spans="6:18" x14ac:dyDescent="0.15">
      <c r="F416" s="1">
        <v>43704</v>
      </c>
      <c r="G416">
        <f t="shared" ref="G416:G424" si="63">G415+K415</f>
        <v>70019445350.980911</v>
      </c>
      <c r="H416">
        <f t="shared" ref="H416:H424" si="64">H415+M415</f>
        <v>30231549.40694306</v>
      </c>
      <c r="I416">
        <v>67000000</v>
      </c>
      <c r="J416">
        <v>1</v>
      </c>
      <c r="K416">
        <f t="shared" si="55"/>
        <v>157647058.82352939</v>
      </c>
      <c r="L416">
        <f t="shared" ref="L416:L424" si="65">I416*H416/G416</f>
        <v>28927.875679563767</v>
      </c>
      <c r="M416">
        <f t="shared" ref="M416:M424" si="66">L416/J416</f>
        <v>28927.875679563767</v>
      </c>
      <c r="O416">
        <v>20000000000</v>
      </c>
      <c r="P416" s="2">
        <f t="shared" ref="P416:P424" si="67">G416/O416</f>
        <v>3.5009722675490456</v>
      </c>
      <c r="Q416" s="2">
        <f t="shared" ref="Q416:Q424" si="68">H416/O416</f>
        <v>1.511577470347153E-3</v>
      </c>
      <c r="R416" s="2">
        <f t="shared" ref="R416:R424" si="69">H416/G416</f>
        <v>4.3175933850095175E-4</v>
      </c>
    </row>
    <row r="417" spans="6:18" x14ac:dyDescent="0.15">
      <c r="F417" s="1">
        <v>43705</v>
      </c>
      <c r="G417">
        <f t="shared" si="63"/>
        <v>70177092409.804443</v>
      </c>
      <c r="H417">
        <f t="shared" si="64"/>
        <v>30260477.282622624</v>
      </c>
      <c r="I417">
        <v>67000000</v>
      </c>
      <c r="J417">
        <v>1</v>
      </c>
      <c r="K417">
        <f t="shared" si="55"/>
        <v>157647058.82352939</v>
      </c>
      <c r="L417">
        <f t="shared" si="65"/>
        <v>28890.509827569607</v>
      </c>
      <c r="M417">
        <f t="shared" si="66"/>
        <v>28890.509827569607</v>
      </c>
      <c r="O417">
        <v>20000000000</v>
      </c>
      <c r="P417" s="2">
        <f t="shared" si="67"/>
        <v>3.5088546204902222</v>
      </c>
      <c r="Q417" s="2">
        <f t="shared" si="68"/>
        <v>1.5130238641311313E-3</v>
      </c>
      <c r="R417" s="2">
        <f t="shared" si="69"/>
        <v>4.3120163921745683E-4</v>
      </c>
    </row>
    <row r="418" spans="6:18" x14ac:dyDescent="0.15">
      <c r="F418" s="1">
        <v>43706</v>
      </c>
      <c r="G418">
        <f t="shared" si="63"/>
        <v>70334739468.627975</v>
      </c>
      <c r="H418">
        <f t="shared" si="64"/>
        <v>30289367.792450193</v>
      </c>
      <c r="I418">
        <v>67000000</v>
      </c>
      <c r="J418">
        <v>1</v>
      </c>
      <c r="K418">
        <f t="shared" si="55"/>
        <v>157647058.82352939</v>
      </c>
      <c r="L418">
        <f t="shared" si="65"/>
        <v>28853.275883666971</v>
      </c>
      <c r="M418">
        <f t="shared" si="66"/>
        <v>28853.275883666971</v>
      </c>
      <c r="O418">
        <v>20000000000</v>
      </c>
      <c r="P418" s="2">
        <f t="shared" si="67"/>
        <v>3.5167369734313989</v>
      </c>
      <c r="Q418" s="2">
        <f t="shared" si="68"/>
        <v>1.5144683896225098E-3</v>
      </c>
      <c r="R418" s="2">
        <f t="shared" si="69"/>
        <v>4.306459087114473E-4</v>
      </c>
    </row>
    <row r="419" spans="6:18" x14ac:dyDescent="0.15">
      <c r="F419" s="1">
        <v>43707</v>
      </c>
      <c r="G419">
        <f t="shared" si="63"/>
        <v>70492386527.451508</v>
      </c>
      <c r="H419">
        <f t="shared" si="64"/>
        <v>30318221.06833386</v>
      </c>
      <c r="I419">
        <v>67000000</v>
      </c>
      <c r="J419">
        <v>1</v>
      </c>
      <c r="K419">
        <f t="shared" si="55"/>
        <v>157647058.82352939</v>
      </c>
      <c r="L419">
        <f t="shared" si="65"/>
        <v>28816.173088242962</v>
      </c>
      <c r="M419">
        <f t="shared" si="66"/>
        <v>28816.173088242962</v>
      </c>
      <c r="O419">
        <v>20000000000</v>
      </c>
      <c r="P419" s="2">
        <f t="shared" si="67"/>
        <v>3.5246193263725756</v>
      </c>
      <c r="Q419" s="2">
        <f t="shared" si="68"/>
        <v>1.5159110534166929E-3</v>
      </c>
      <c r="R419" s="2">
        <f t="shared" si="69"/>
        <v>4.3009213564541729E-4</v>
      </c>
    </row>
    <row r="420" spans="6:18" x14ac:dyDescent="0.15">
      <c r="F420" s="1">
        <v>43708</v>
      </c>
      <c r="G420">
        <f t="shared" si="63"/>
        <v>70650033586.27504</v>
      </c>
      <c r="H420">
        <f t="shared" si="64"/>
        <v>30347037.241422102</v>
      </c>
      <c r="I420">
        <v>67000000</v>
      </c>
      <c r="J420">
        <v>1</v>
      </c>
      <c r="K420">
        <f t="shared" si="55"/>
        <v>157647058.82352939</v>
      </c>
      <c r="L420">
        <f t="shared" si="65"/>
        <v>28779.200687744247</v>
      </c>
      <c r="M420">
        <f t="shared" si="66"/>
        <v>28779.200687744247</v>
      </c>
      <c r="O420">
        <v>20000000000</v>
      </c>
      <c r="P420" s="2">
        <f t="shared" si="67"/>
        <v>3.5325016793137518</v>
      </c>
      <c r="Q420" s="2">
        <f t="shared" si="68"/>
        <v>1.5173518620711052E-3</v>
      </c>
      <c r="R420" s="2">
        <f t="shared" si="69"/>
        <v>4.2954030877230223E-4</v>
      </c>
    </row>
    <row r="421" spans="6:18" x14ac:dyDescent="0.15">
      <c r="F421" s="1">
        <v>43709</v>
      </c>
      <c r="G421">
        <f t="shared" si="63"/>
        <v>70807680645.098572</v>
      </c>
      <c r="H421">
        <f t="shared" si="64"/>
        <v>30375816.442109846</v>
      </c>
      <c r="I421">
        <v>67000000</v>
      </c>
      <c r="J421">
        <v>1</v>
      </c>
      <c r="K421">
        <f t="shared" si="55"/>
        <v>157647058.82352939</v>
      </c>
      <c r="L421">
        <f t="shared" si="65"/>
        <v>28742.357934615364</v>
      </c>
      <c r="M421">
        <f t="shared" si="66"/>
        <v>28742.357934615364</v>
      </c>
      <c r="O421">
        <v>20000000000</v>
      </c>
      <c r="P421" s="2">
        <f t="shared" si="67"/>
        <v>3.5403840322549285</v>
      </c>
      <c r="Q421" s="2">
        <f t="shared" si="68"/>
        <v>1.5187908221054923E-3</v>
      </c>
      <c r="R421" s="2">
        <f t="shared" si="69"/>
        <v>4.2899041693455765E-4</v>
      </c>
    </row>
    <row r="422" spans="6:18" x14ac:dyDescent="0.15">
      <c r="F422" s="1">
        <v>43710</v>
      </c>
      <c r="G422">
        <f t="shared" si="63"/>
        <v>70965327703.922104</v>
      </c>
      <c r="H422">
        <f t="shared" si="64"/>
        <v>30404558.800044462</v>
      </c>
      <c r="I422">
        <v>67000000</v>
      </c>
      <c r="J422">
        <v>1</v>
      </c>
      <c r="K422">
        <f t="shared" si="55"/>
        <v>157647058.82352939</v>
      </c>
      <c r="L422">
        <f t="shared" si="65"/>
        <v>28705.644087237724</v>
      </c>
      <c r="M422">
        <f t="shared" si="66"/>
        <v>28705.644087237724</v>
      </c>
      <c r="O422">
        <v>20000000000</v>
      </c>
      <c r="P422" s="2">
        <f t="shared" si="67"/>
        <v>3.5482663851961052</v>
      </c>
      <c r="Q422" s="2">
        <f t="shared" si="68"/>
        <v>1.5202279400022231E-3</v>
      </c>
      <c r="R422" s="2">
        <f t="shared" si="69"/>
        <v>4.284424490632496E-4</v>
      </c>
    </row>
    <row r="423" spans="6:18" x14ac:dyDescent="0.15">
      <c r="F423" s="1">
        <v>43711</v>
      </c>
      <c r="G423">
        <f t="shared" si="63"/>
        <v>71122974762.745636</v>
      </c>
      <c r="H423">
        <f t="shared" si="64"/>
        <v>30433264.444131698</v>
      </c>
      <c r="I423">
        <v>67000000</v>
      </c>
      <c r="J423">
        <v>1</v>
      </c>
      <c r="K423">
        <f t="shared" si="55"/>
        <v>157647058.82352939</v>
      </c>
      <c r="L423">
        <f t="shared" si="65"/>
        <v>28669.058409869427</v>
      </c>
      <c r="M423">
        <f t="shared" si="66"/>
        <v>28669.058409869427</v>
      </c>
      <c r="O423">
        <v>20000000000</v>
      </c>
      <c r="P423" s="2">
        <f t="shared" si="67"/>
        <v>3.5561487381372818</v>
      </c>
      <c r="Q423" s="2">
        <f t="shared" si="68"/>
        <v>1.5216632222065849E-3</v>
      </c>
      <c r="R423" s="2">
        <f t="shared" si="69"/>
        <v>4.2789639417715564E-4</v>
      </c>
    </row>
    <row r="424" spans="6:18" x14ac:dyDescent="0.15">
      <c r="F424" s="1">
        <v>43712</v>
      </c>
      <c r="G424">
        <f t="shared" si="63"/>
        <v>71280621821.569168</v>
      </c>
      <c r="H424">
        <f t="shared" si="64"/>
        <v>30461933.502541568</v>
      </c>
      <c r="I424">
        <v>67000000</v>
      </c>
      <c r="J424">
        <v>1</v>
      </c>
      <c r="K424">
        <f t="shared" si="55"/>
        <v>157647058.82352939</v>
      </c>
      <c r="L424">
        <f t="shared" si="65"/>
        <v>28632.600172585808</v>
      </c>
      <c r="M424">
        <f t="shared" si="66"/>
        <v>28632.600172585808</v>
      </c>
      <c r="O424">
        <v>20000000000</v>
      </c>
      <c r="P424" s="2">
        <f t="shared" si="67"/>
        <v>3.5640310910784585</v>
      </c>
      <c r="Q424" s="2">
        <f t="shared" si="68"/>
        <v>1.5230966751270784E-3</v>
      </c>
      <c r="R424" s="2">
        <f t="shared" si="69"/>
        <v>4.2735224138187774E-4</v>
      </c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  <row r="794" spans="6:18" x14ac:dyDescent="0.15">
      <c r="F794" s="1"/>
      <c r="P794" s="2"/>
      <c r="Q794" s="2"/>
      <c r="R794" s="2"/>
    </row>
    <row r="795" spans="6:18" x14ac:dyDescent="0.15">
      <c r="F795" s="1"/>
      <c r="P795" s="2"/>
      <c r="Q795" s="2"/>
      <c r="R795" s="2"/>
    </row>
    <row r="796" spans="6:18" x14ac:dyDescent="0.15">
      <c r="F796" s="1"/>
      <c r="P796" s="2"/>
      <c r="Q796" s="2"/>
      <c r="R796" s="2"/>
    </row>
    <row r="797" spans="6:18" x14ac:dyDescent="0.15">
      <c r="F797" s="1"/>
      <c r="P797" s="2"/>
      <c r="Q797" s="2"/>
      <c r="R797" s="2"/>
    </row>
    <row r="798" spans="6:18" x14ac:dyDescent="0.15">
      <c r="F798" s="1"/>
      <c r="P798" s="2"/>
      <c r="Q798" s="2"/>
      <c r="R798" s="2"/>
    </row>
    <row r="799" spans="6:18" x14ac:dyDescent="0.15">
      <c r="F799" s="1"/>
      <c r="P799" s="2"/>
      <c r="Q799" s="2"/>
      <c r="R799" s="2"/>
    </row>
    <row r="800" spans="6:18" x14ac:dyDescent="0.15">
      <c r="F800" s="1"/>
      <c r="P800" s="2"/>
      <c r="Q800" s="2"/>
      <c r="R800" s="2"/>
    </row>
    <row r="801" spans="6:18" x14ac:dyDescent="0.15">
      <c r="F801" s="1"/>
      <c r="P801" s="2"/>
      <c r="Q801" s="2"/>
      <c r="R801" s="2"/>
    </row>
    <row r="802" spans="6:18" x14ac:dyDescent="0.15">
      <c r="F802" s="1"/>
      <c r="P802" s="2"/>
      <c r="Q802" s="2"/>
      <c r="R802" s="2"/>
    </row>
    <row r="803" spans="6:18" x14ac:dyDescent="0.15">
      <c r="F803" s="1"/>
      <c r="P803" s="2"/>
      <c r="Q803" s="2"/>
      <c r="R803" s="2"/>
    </row>
    <row r="804" spans="6:18" x14ac:dyDescent="0.15">
      <c r="F804" s="1"/>
      <c r="P804" s="2"/>
      <c r="Q804" s="2"/>
      <c r="R804" s="2"/>
    </row>
    <row r="805" spans="6:18" x14ac:dyDescent="0.15">
      <c r="F805" s="1"/>
      <c r="P805" s="2"/>
      <c r="Q805" s="2"/>
      <c r="R805" s="2"/>
    </row>
    <row r="806" spans="6:18" x14ac:dyDescent="0.15">
      <c r="F806" s="1"/>
      <c r="P806" s="2"/>
      <c r="Q806" s="2"/>
      <c r="R806" s="2"/>
    </row>
    <row r="807" spans="6:18" x14ac:dyDescent="0.15">
      <c r="F807" s="1"/>
      <c r="P807" s="2"/>
      <c r="Q807" s="2"/>
      <c r="R807" s="2"/>
    </row>
    <row r="808" spans="6:18" x14ac:dyDescent="0.15">
      <c r="F808" s="1"/>
      <c r="P808" s="2"/>
      <c r="Q808" s="2"/>
      <c r="R808" s="2"/>
    </row>
    <row r="809" spans="6:18" x14ac:dyDescent="0.15">
      <c r="F809" s="1"/>
      <c r="P809" s="2"/>
      <c r="Q809" s="2"/>
      <c r="R809" s="2"/>
    </row>
    <row r="810" spans="6:18" x14ac:dyDescent="0.15">
      <c r="F810" s="1"/>
      <c r="P810" s="2"/>
      <c r="Q810" s="2"/>
      <c r="R810" s="2"/>
    </row>
    <row r="811" spans="6:18" x14ac:dyDescent="0.15">
      <c r="F811" s="1"/>
      <c r="P811" s="2"/>
      <c r="Q811" s="2"/>
      <c r="R811" s="2"/>
    </row>
    <row r="812" spans="6:18" x14ac:dyDescent="0.15">
      <c r="F812" s="1"/>
      <c r="P812" s="2"/>
      <c r="Q812" s="2"/>
      <c r="R812" s="2"/>
    </row>
    <row r="813" spans="6:18" x14ac:dyDescent="0.15">
      <c r="F813" s="1"/>
      <c r="P813" s="2"/>
      <c r="Q813" s="2"/>
      <c r="R813" s="2"/>
    </row>
    <row r="814" spans="6:18" x14ac:dyDescent="0.15">
      <c r="F814" s="1"/>
      <c r="P814" s="2"/>
      <c r="Q814" s="2"/>
      <c r="R814" s="2"/>
    </row>
    <row r="815" spans="6:18" x14ac:dyDescent="0.15">
      <c r="F815" s="1"/>
      <c r="P815" s="2"/>
      <c r="Q815" s="2"/>
      <c r="R815" s="2"/>
    </row>
    <row r="816" spans="6:18" x14ac:dyDescent="0.15">
      <c r="F816" s="1"/>
      <c r="P816" s="2"/>
      <c r="Q816" s="2"/>
      <c r="R816" s="2"/>
    </row>
    <row r="817" spans="6:18" x14ac:dyDescent="0.15">
      <c r="F817" s="1"/>
      <c r="P817" s="2"/>
      <c r="Q817" s="2"/>
      <c r="R817" s="2"/>
    </row>
    <row r="818" spans="6:18" x14ac:dyDescent="0.15">
      <c r="F818" s="1"/>
      <c r="P818" s="2"/>
      <c r="Q818" s="2"/>
      <c r="R818" s="2"/>
    </row>
    <row r="819" spans="6:18" x14ac:dyDescent="0.15">
      <c r="F819" s="1"/>
      <c r="P819" s="2"/>
      <c r="Q819" s="2"/>
      <c r="R819" s="2"/>
    </row>
    <row r="820" spans="6:18" x14ac:dyDescent="0.15">
      <c r="F820" s="1"/>
      <c r="P820" s="2"/>
      <c r="Q820" s="2"/>
      <c r="R820" s="2"/>
    </row>
    <row r="821" spans="6:18" x14ac:dyDescent="0.15">
      <c r="F821" s="1"/>
      <c r="P821" s="2"/>
      <c r="Q821" s="2"/>
      <c r="R821" s="2"/>
    </row>
    <row r="822" spans="6:18" x14ac:dyDescent="0.15">
      <c r="F822" s="1"/>
      <c r="P822" s="2"/>
      <c r="Q822" s="2"/>
      <c r="R822" s="2"/>
    </row>
    <row r="823" spans="6:18" x14ac:dyDescent="0.15">
      <c r="F823" s="1"/>
      <c r="P823" s="2"/>
      <c r="Q823" s="2"/>
      <c r="R823" s="2"/>
    </row>
    <row r="824" spans="6:18" x14ac:dyDescent="0.15">
      <c r="F824" s="1"/>
      <c r="P824" s="2"/>
      <c r="Q824" s="2"/>
      <c r="R824" s="2"/>
    </row>
    <row r="825" spans="6:18" x14ac:dyDescent="0.15">
      <c r="F825" s="1"/>
      <c r="P825" s="2"/>
      <c r="Q825" s="2"/>
      <c r="R825" s="2"/>
    </row>
    <row r="826" spans="6:18" x14ac:dyDescent="0.15">
      <c r="F826" s="1"/>
      <c r="P826" s="2"/>
      <c r="Q826" s="2"/>
      <c r="R826" s="2"/>
    </row>
    <row r="827" spans="6:18" x14ac:dyDescent="0.15">
      <c r="F827" s="1"/>
      <c r="P827" s="2"/>
      <c r="Q827" s="2"/>
      <c r="R827" s="2"/>
    </row>
    <row r="828" spans="6:18" x14ac:dyDescent="0.15">
      <c r="F828" s="1"/>
      <c r="P828" s="2"/>
      <c r="Q828" s="2"/>
      <c r="R828" s="2"/>
    </row>
    <row r="829" spans="6:18" x14ac:dyDescent="0.15">
      <c r="F829" s="1"/>
      <c r="P829" s="2"/>
      <c r="Q829" s="2"/>
      <c r="R829" s="2"/>
    </row>
    <row r="830" spans="6:18" x14ac:dyDescent="0.15">
      <c r="F830" s="1"/>
      <c r="P830" s="2"/>
      <c r="Q830" s="2"/>
      <c r="R830" s="2"/>
    </row>
    <row r="831" spans="6:18" x14ac:dyDescent="0.15">
      <c r="F831" s="1"/>
      <c r="P831" s="2"/>
      <c r="Q831" s="2"/>
      <c r="R831" s="2"/>
    </row>
    <row r="832" spans="6:18" x14ac:dyDescent="0.15">
      <c r="F832" s="1"/>
      <c r="P832" s="2"/>
      <c r="Q832" s="2"/>
      <c r="R832" s="2"/>
    </row>
    <row r="833" spans="6:18" x14ac:dyDescent="0.15">
      <c r="F833" s="1"/>
      <c r="P833" s="2"/>
      <c r="Q833" s="2"/>
      <c r="R833" s="2"/>
    </row>
    <row r="834" spans="6:18" x14ac:dyDescent="0.15">
      <c r="F834" s="1"/>
      <c r="P834" s="2"/>
      <c r="Q834" s="2"/>
      <c r="R834" s="2"/>
    </row>
    <row r="835" spans="6:18" x14ac:dyDescent="0.15">
      <c r="F835" s="1"/>
      <c r="P835" s="2"/>
      <c r="Q835" s="2"/>
      <c r="R835" s="2"/>
    </row>
    <row r="836" spans="6:18" x14ac:dyDescent="0.15">
      <c r="F836" s="1"/>
      <c r="P836" s="2"/>
      <c r="Q836" s="2"/>
      <c r="R836" s="2"/>
    </row>
    <row r="837" spans="6:18" x14ac:dyDescent="0.15">
      <c r="F837" s="1"/>
      <c r="P837" s="2"/>
      <c r="Q837" s="2"/>
      <c r="R837" s="2"/>
    </row>
    <row r="838" spans="6:18" x14ac:dyDescent="0.15">
      <c r="F838" s="1"/>
      <c r="P838" s="2"/>
      <c r="Q838" s="2"/>
      <c r="R838" s="2"/>
    </row>
    <row r="839" spans="6:18" x14ac:dyDescent="0.15">
      <c r="F839" s="1"/>
      <c r="P839" s="2"/>
      <c r="Q839" s="2"/>
      <c r="R839" s="2"/>
    </row>
    <row r="840" spans="6:18" x14ac:dyDescent="0.15">
      <c r="F840" s="1"/>
      <c r="P840" s="2"/>
      <c r="Q840" s="2"/>
      <c r="R840" s="2"/>
    </row>
    <row r="841" spans="6:18" x14ac:dyDescent="0.15">
      <c r="F841" s="1"/>
      <c r="P841" s="2"/>
      <c r="Q841" s="2"/>
      <c r="R841" s="2"/>
    </row>
    <row r="842" spans="6:18" x14ac:dyDescent="0.15">
      <c r="F842" s="1"/>
      <c r="P842" s="2"/>
      <c r="Q842" s="2"/>
      <c r="R842" s="2"/>
    </row>
    <row r="843" spans="6:18" x14ac:dyDescent="0.15">
      <c r="F843" s="1"/>
      <c r="P843" s="2"/>
      <c r="Q843" s="2"/>
      <c r="R843" s="2"/>
    </row>
    <row r="844" spans="6:18" x14ac:dyDescent="0.15">
      <c r="F844" s="1"/>
      <c r="P844" s="2"/>
      <c r="Q844" s="2"/>
      <c r="R844" s="2"/>
    </row>
    <row r="845" spans="6:18" x14ac:dyDescent="0.15">
      <c r="F845" s="1"/>
      <c r="P845" s="2"/>
      <c r="Q845" s="2"/>
      <c r="R845" s="2"/>
    </row>
    <row r="846" spans="6:18" x14ac:dyDescent="0.15">
      <c r="F846" s="1"/>
      <c r="P846" s="2"/>
      <c r="Q846" s="2"/>
      <c r="R846" s="2"/>
    </row>
    <row r="847" spans="6:18" x14ac:dyDescent="0.15">
      <c r="F847" s="1"/>
      <c r="P847" s="2"/>
      <c r="Q847" s="2"/>
      <c r="R847" s="2"/>
    </row>
    <row r="848" spans="6:18" x14ac:dyDescent="0.15">
      <c r="F848" s="1"/>
      <c r="P848" s="2"/>
      <c r="Q848" s="2"/>
      <c r="R848" s="2"/>
    </row>
    <row r="849" spans="6:18" x14ac:dyDescent="0.15">
      <c r="F849" s="1"/>
      <c r="P849" s="2"/>
      <c r="Q849" s="2"/>
      <c r="R849" s="2"/>
    </row>
    <row r="850" spans="6:18" x14ac:dyDescent="0.15">
      <c r="F850" s="1"/>
      <c r="P850" s="2"/>
      <c r="Q850" s="2"/>
      <c r="R850" s="2"/>
    </row>
    <row r="851" spans="6:18" x14ac:dyDescent="0.15">
      <c r="F851" s="1"/>
      <c r="P851" s="2"/>
      <c r="Q851" s="2"/>
      <c r="R851" s="2"/>
    </row>
    <row r="852" spans="6:18" x14ac:dyDescent="0.15">
      <c r="F852" s="1"/>
      <c r="P852" s="2"/>
      <c r="Q852" s="2"/>
      <c r="R852" s="2"/>
    </row>
    <row r="853" spans="6:18" x14ac:dyDescent="0.15">
      <c r="F853" s="1"/>
      <c r="P853" s="2"/>
      <c r="Q853" s="2"/>
      <c r="R853" s="2"/>
    </row>
    <row r="854" spans="6:18" x14ac:dyDescent="0.15">
      <c r="F854" s="1"/>
      <c r="P854" s="2"/>
      <c r="Q854" s="2"/>
      <c r="R854" s="2"/>
    </row>
    <row r="855" spans="6:18" x14ac:dyDescent="0.15">
      <c r="F855" s="1"/>
      <c r="P855" s="2"/>
      <c r="Q855" s="2"/>
      <c r="R855" s="2"/>
    </row>
    <row r="856" spans="6:18" x14ac:dyDescent="0.15">
      <c r="F856" s="1"/>
      <c r="P856" s="2"/>
      <c r="Q856" s="2"/>
      <c r="R856" s="2"/>
    </row>
    <row r="857" spans="6:18" x14ac:dyDescent="0.15">
      <c r="F857" s="1"/>
      <c r="P857" s="2"/>
      <c r="Q857" s="2"/>
      <c r="R857" s="2"/>
    </row>
    <row r="858" spans="6:18" x14ac:dyDescent="0.15">
      <c r="F858" s="1"/>
      <c r="P858" s="2"/>
      <c r="Q858" s="2"/>
      <c r="R858" s="2"/>
    </row>
    <row r="859" spans="6:18" x14ac:dyDescent="0.15">
      <c r="F859" s="1"/>
      <c r="P859" s="2"/>
      <c r="Q859" s="2"/>
      <c r="R859" s="2"/>
    </row>
    <row r="860" spans="6:18" x14ac:dyDescent="0.15">
      <c r="F860" s="1"/>
      <c r="P860" s="2"/>
      <c r="Q860" s="2"/>
      <c r="R860" s="2"/>
    </row>
    <row r="861" spans="6:18" x14ac:dyDescent="0.15">
      <c r="F861" s="1"/>
      <c r="P861" s="2"/>
      <c r="Q861" s="2"/>
      <c r="R861" s="2"/>
    </row>
    <row r="862" spans="6:18" x14ac:dyDescent="0.15">
      <c r="F862" s="1"/>
      <c r="P862" s="2"/>
      <c r="Q862" s="2"/>
      <c r="R862" s="2"/>
    </row>
    <row r="863" spans="6:18" x14ac:dyDescent="0.15">
      <c r="F863" s="1"/>
      <c r="P863" s="2"/>
      <c r="Q863" s="2"/>
      <c r="R863" s="2"/>
    </row>
    <row r="864" spans="6:18" x14ac:dyDescent="0.15">
      <c r="F864" s="1"/>
      <c r="P864" s="2"/>
      <c r="Q864" s="2"/>
      <c r="R864" s="2"/>
    </row>
    <row r="865" spans="6:18" x14ac:dyDescent="0.15">
      <c r="F865" s="1"/>
      <c r="P865" s="2"/>
      <c r="Q865" s="2"/>
      <c r="R865" s="2"/>
    </row>
    <row r="866" spans="6:18" x14ac:dyDescent="0.15">
      <c r="F866" s="1"/>
      <c r="P866" s="2"/>
      <c r="Q866" s="2"/>
      <c r="R866" s="2"/>
    </row>
    <row r="867" spans="6:18" x14ac:dyDescent="0.15">
      <c r="F867" s="1"/>
      <c r="P867" s="2"/>
      <c r="Q867" s="2"/>
      <c r="R867" s="2"/>
    </row>
    <row r="868" spans="6:18" x14ac:dyDescent="0.15">
      <c r="F868" s="1"/>
      <c r="P868" s="2"/>
      <c r="Q868" s="2"/>
      <c r="R868" s="2"/>
    </row>
    <row r="869" spans="6:18" x14ac:dyDescent="0.15">
      <c r="F869" s="1"/>
      <c r="P869" s="2"/>
      <c r="Q869" s="2"/>
      <c r="R869" s="2"/>
    </row>
    <row r="870" spans="6:18" x14ac:dyDescent="0.15">
      <c r="F870" s="1"/>
      <c r="P870" s="2"/>
      <c r="Q870" s="2"/>
      <c r="R870" s="2"/>
    </row>
    <row r="871" spans="6:18" x14ac:dyDescent="0.15">
      <c r="F871" s="1"/>
      <c r="P871" s="2"/>
      <c r="Q871" s="2"/>
      <c r="R871" s="2"/>
    </row>
    <row r="872" spans="6:18" x14ac:dyDescent="0.15">
      <c r="F872" s="1"/>
      <c r="P872" s="2"/>
      <c r="Q872" s="2"/>
      <c r="R872" s="2"/>
    </row>
    <row r="873" spans="6:18" x14ac:dyDescent="0.15">
      <c r="F873" s="1"/>
      <c r="P873" s="2"/>
      <c r="Q873" s="2"/>
      <c r="R873" s="2"/>
    </row>
    <row r="874" spans="6:18" x14ac:dyDescent="0.15">
      <c r="F874" s="1"/>
      <c r="P874" s="2"/>
      <c r="Q874" s="2"/>
      <c r="R874" s="2"/>
    </row>
    <row r="875" spans="6:18" x14ac:dyDescent="0.15">
      <c r="F875" s="1"/>
      <c r="P875" s="2"/>
      <c r="Q875" s="2"/>
      <c r="R875" s="2"/>
    </row>
    <row r="876" spans="6:18" x14ac:dyDescent="0.15">
      <c r="F876" s="1"/>
      <c r="P876" s="2"/>
      <c r="Q876" s="2"/>
      <c r="R876" s="2"/>
    </row>
    <row r="877" spans="6:18" x14ac:dyDescent="0.15">
      <c r="F877" s="1"/>
      <c r="P877" s="2"/>
      <c r="Q877" s="2"/>
      <c r="R877" s="2"/>
    </row>
    <row r="878" spans="6:18" x14ac:dyDescent="0.15">
      <c r="F878" s="1"/>
      <c r="P878" s="2"/>
      <c r="Q878" s="2"/>
      <c r="R878" s="2"/>
    </row>
    <row r="879" spans="6:18" x14ac:dyDescent="0.15">
      <c r="F879" s="1"/>
      <c r="P879" s="2"/>
      <c r="Q879" s="2"/>
      <c r="R879" s="2"/>
    </row>
    <row r="880" spans="6:18" x14ac:dyDescent="0.15">
      <c r="F880" s="1"/>
      <c r="P880" s="2"/>
      <c r="Q880" s="2"/>
      <c r="R880" s="2"/>
    </row>
    <row r="881" spans="6:18" x14ac:dyDescent="0.15">
      <c r="F881" s="1"/>
      <c r="P881" s="2"/>
      <c r="Q881" s="2"/>
      <c r="R881" s="2"/>
    </row>
    <row r="882" spans="6:18" x14ac:dyDescent="0.15">
      <c r="F882" s="1"/>
      <c r="P882" s="2"/>
      <c r="Q882" s="2"/>
      <c r="R882" s="2"/>
    </row>
    <row r="883" spans="6:18" x14ac:dyDescent="0.15">
      <c r="F883" s="1"/>
      <c r="P883" s="2"/>
      <c r="Q883" s="2"/>
      <c r="R883" s="2"/>
    </row>
    <row r="884" spans="6:18" x14ac:dyDescent="0.15">
      <c r="F884" s="1"/>
      <c r="P884" s="2"/>
      <c r="Q884" s="2"/>
      <c r="R884" s="2"/>
    </row>
    <row r="885" spans="6:18" x14ac:dyDescent="0.15">
      <c r="F885" s="1"/>
      <c r="P885" s="2"/>
      <c r="Q885" s="2"/>
      <c r="R885" s="2"/>
    </row>
    <row r="886" spans="6:18" x14ac:dyDescent="0.15">
      <c r="F886" s="1"/>
      <c r="P886" s="2"/>
      <c r="Q886" s="2"/>
      <c r="R886" s="2"/>
    </row>
    <row r="887" spans="6:18" x14ac:dyDescent="0.15">
      <c r="F887" s="1"/>
      <c r="P887" s="2"/>
      <c r="Q887" s="2"/>
      <c r="R887" s="2"/>
    </row>
    <row r="888" spans="6:18" x14ac:dyDescent="0.15">
      <c r="F888" s="1"/>
      <c r="P888" s="2"/>
      <c r="Q888" s="2"/>
      <c r="R888" s="2"/>
    </row>
    <row r="889" spans="6:18" x14ac:dyDescent="0.15">
      <c r="F889" s="1"/>
      <c r="P889" s="2"/>
      <c r="Q889" s="2"/>
      <c r="R889" s="2"/>
    </row>
    <row r="890" spans="6:18" x14ac:dyDescent="0.15">
      <c r="F890" s="1"/>
      <c r="P890" s="2"/>
      <c r="Q890" s="2"/>
      <c r="R890" s="2"/>
    </row>
    <row r="891" spans="6:18" x14ac:dyDescent="0.15">
      <c r="F891" s="1"/>
      <c r="P891" s="2"/>
      <c r="Q891" s="2"/>
      <c r="R891" s="2"/>
    </row>
    <row r="892" spans="6:18" x14ac:dyDescent="0.15">
      <c r="F892" s="1"/>
      <c r="P892" s="2"/>
      <c r="Q892" s="2"/>
      <c r="R892" s="2"/>
    </row>
    <row r="893" spans="6:18" x14ac:dyDescent="0.15">
      <c r="F893" s="1"/>
      <c r="P893" s="2"/>
      <c r="Q893" s="2"/>
      <c r="R893" s="2"/>
    </row>
    <row r="894" spans="6:18" x14ac:dyDescent="0.15">
      <c r="F894" s="1"/>
      <c r="P894" s="2"/>
      <c r="Q894" s="2"/>
      <c r="R894" s="2"/>
    </row>
    <row r="895" spans="6:18" x14ac:dyDescent="0.15">
      <c r="F895" s="1"/>
      <c r="P895" s="2"/>
      <c r="Q895" s="2"/>
      <c r="R895" s="2"/>
    </row>
    <row r="896" spans="6:18" x14ac:dyDescent="0.15">
      <c r="F896" s="1"/>
      <c r="P896" s="2"/>
      <c r="Q896" s="2"/>
      <c r="R896" s="2"/>
    </row>
    <row r="897" spans="6:18" x14ac:dyDescent="0.15">
      <c r="F897" s="1"/>
      <c r="P897" s="2"/>
      <c r="Q897" s="2"/>
      <c r="R897" s="2"/>
    </row>
    <row r="898" spans="6:18" x14ac:dyDescent="0.15">
      <c r="F898" s="1"/>
      <c r="P898" s="2"/>
      <c r="Q898" s="2"/>
      <c r="R898" s="2"/>
    </row>
    <row r="899" spans="6:18" x14ac:dyDescent="0.15">
      <c r="F899" s="1"/>
      <c r="P899" s="2"/>
      <c r="Q899" s="2"/>
      <c r="R899" s="2"/>
    </row>
    <row r="900" spans="6:18" x14ac:dyDescent="0.15">
      <c r="F900" s="1"/>
      <c r="P900" s="2"/>
      <c r="Q900" s="2"/>
      <c r="R900" s="2"/>
    </row>
    <row r="901" spans="6:18" x14ac:dyDescent="0.15">
      <c r="F901" s="1"/>
      <c r="P901" s="2"/>
      <c r="Q901" s="2"/>
      <c r="R901" s="2"/>
    </row>
    <row r="902" spans="6:18" x14ac:dyDescent="0.15">
      <c r="F902" s="1"/>
      <c r="P902" s="2"/>
      <c r="Q902" s="2"/>
      <c r="R902" s="2"/>
    </row>
    <row r="903" spans="6:18" x14ac:dyDescent="0.15">
      <c r="F903" s="1"/>
      <c r="P903" s="2"/>
      <c r="Q903" s="2"/>
      <c r="R903" s="2"/>
    </row>
    <row r="904" spans="6:18" x14ac:dyDescent="0.15">
      <c r="F904" s="1"/>
      <c r="P904" s="2"/>
      <c r="Q904" s="2"/>
      <c r="R904" s="2"/>
    </row>
    <row r="905" spans="6:18" x14ac:dyDescent="0.15">
      <c r="F905" s="1"/>
      <c r="P905" s="2"/>
      <c r="Q905" s="2"/>
      <c r="R905" s="2"/>
    </row>
    <row r="906" spans="6:18" x14ac:dyDescent="0.15">
      <c r="F906" s="1"/>
      <c r="P906" s="2"/>
      <c r="Q906" s="2"/>
      <c r="R906" s="2"/>
    </row>
    <row r="907" spans="6:18" x14ac:dyDescent="0.15">
      <c r="F907" s="1"/>
      <c r="P907" s="2"/>
      <c r="Q907" s="2"/>
      <c r="R907" s="2"/>
    </row>
    <row r="908" spans="6:18" x14ac:dyDescent="0.15">
      <c r="F908" s="1"/>
      <c r="P908" s="2"/>
      <c r="Q908" s="2"/>
      <c r="R908" s="2"/>
    </row>
    <row r="909" spans="6:18" x14ac:dyDescent="0.15">
      <c r="F909" s="1"/>
      <c r="P909" s="2"/>
      <c r="Q909" s="2"/>
      <c r="R909" s="2"/>
    </row>
    <row r="910" spans="6:18" x14ac:dyDescent="0.15">
      <c r="F910" s="1"/>
      <c r="P910" s="2"/>
      <c r="Q910" s="2"/>
      <c r="R910" s="2"/>
    </row>
    <row r="911" spans="6:18" x14ac:dyDescent="0.15">
      <c r="F911" s="1"/>
      <c r="P911" s="2"/>
      <c r="Q911" s="2"/>
      <c r="R911" s="2"/>
    </row>
    <row r="912" spans="6:18" x14ac:dyDescent="0.15">
      <c r="F912" s="1"/>
      <c r="P912" s="2"/>
      <c r="Q912" s="2"/>
      <c r="R912" s="2"/>
    </row>
    <row r="913" spans="6:18" x14ac:dyDescent="0.15">
      <c r="F913" s="1"/>
      <c r="P913" s="2"/>
      <c r="Q913" s="2"/>
      <c r="R913" s="2"/>
    </row>
    <row r="914" spans="6:18" x14ac:dyDescent="0.15">
      <c r="F914" s="1"/>
      <c r="P914" s="2"/>
      <c r="Q914" s="2"/>
      <c r="R914" s="2"/>
    </row>
    <row r="915" spans="6:18" x14ac:dyDescent="0.15">
      <c r="F915" s="1"/>
      <c r="P915" s="2"/>
      <c r="Q915" s="2"/>
      <c r="R915" s="2"/>
    </row>
    <row r="916" spans="6:18" x14ac:dyDescent="0.15">
      <c r="F916" s="1"/>
      <c r="P916" s="2"/>
      <c r="Q916" s="2"/>
      <c r="R916" s="2"/>
    </row>
    <row r="917" spans="6:18" x14ac:dyDescent="0.15">
      <c r="F917" s="1"/>
      <c r="P917" s="2"/>
      <c r="Q917" s="2"/>
      <c r="R917" s="2"/>
    </row>
    <row r="918" spans="6:18" x14ac:dyDescent="0.15">
      <c r="F918" s="1"/>
      <c r="P918" s="2"/>
      <c r="Q918" s="2"/>
      <c r="R918" s="2"/>
    </row>
    <row r="919" spans="6:18" x14ac:dyDescent="0.15">
      <c r="F919" s="1"/>
      <c r="P919" s="2"/>
      <c r="Q919" s="2"/>
      <c r="R919" s="2"/>
    </row>
    <row r="920" spans="6:18" x14ac:dyDescent="0.15">
      <c r="F920" s="1"/>
      <c r="P920" s="2"/>
      <c r="Q920" s="2"/>
      <c r="R920" s="2"/>
    </row>
    <row r="921" spans="6:18" x14ac:dyDescent="0.15">
      <c r="F921" s="1"/>
      <c r="P921" s="2"/>
      <c r="Q921" s="2"/>
      <c r="R921" s="2"/>
    </row>
    <row r="922" spans="6:18" x14ac:dyDescent="0.15">
      <c r="F922" s="1"/>
      <c r="P922" s="2"/>
      <c r="Q922" s="2"/>
      <c r="R922" s="2"/>
    </row>
    <row r="923" spans="6:18" x14ac:dyDescent="0.15">
      <c r="F923" s="1"/>
      <c r="P923" s="2"/>
      <c r="Q923" s="2"/>
      <c r="R923" s="2"/>
    </row>
    <row r="924" spans="6:18" x14ac:dyDescent="0.15">
      <c r="F924" s="1"/>
      <c r="P924" s="2"/>
      <c r="Q924" s="2"/>
      <c r="R924" s="2"/>
    </row>
    <row r="925" spans="6:18" x14ac:dyDescent="0.15">
      <c r="F925" s="1"/>
      <c r="P925" s="2"/>
      <c r="Q925" s="2"/>
      <c r="R925" s="2"/>
    </row>
    <row r="926" spans="6:18" x14ac:dyDescent="0.15">
      <c r="F926" s="1"/>
      <c r="P926" s="2"/>
      <c r="Q926" s="2"/>
      <c r="R926" s="2"/>
    </row>
    <row r="927" spans="6:18" x14ac:dyDescent="0.15">
      <c r="F927" s="1"/>
      <c r="P927" s="2"/>
      <c r="Q927" s="2"/>
      <c r="R927" s="2"/>
    </row>
    <row r="928" spans="6:18" x14ac:dyDescent="0.15">
      <c r="F928" s="1"/>
      <c r="P928" s="2"/>
      <c r="Q928" s="2"/>
      <c r="R928" s="2"/>
    </row>
    <row r="929" spans="6:18" x14ac:dyDescent="0.15">
      <c r="F929" s="1"/>
      <c r="P929" s="2"/>
      <c r="Q929" s="2"/>
      <c r="R929" s="2"/>
    </row>
    <row r="930" spans="6:18" x14ac:dyDescent="0.15">
      <c r="F930" s="1"/>
      <c r="P930" s="2"/>
      <c r="Q930" s="2"/>
      <c r="R930" s="2"/>
    </row>
    <row r="931" spans="6:18" x14ac:dyDescent="0.15">
      <c r="F931" s="1"/>
      <c r="P931" s="2"/>
      <c r="Q931" s="2"/>
      <c r="R931" s="2"/>
    </row>
    <row r="932" spans="6:18" x14ac:dyDescent="0.15">
      <c r="F932" s="1"/>
      <c r="P932" s="2"/>
      <c r="Q932" s="2"/>
      <c r="R932" s="2"/>
    </row>
    <row r="933" spans="6:18" x14ac:dyDescent="0.15">
      <c r="F933" s="1"/>
      <c r="P933" s="2"/>
      <c r="Q933" s="2"/>
      <c r="R933" s="2"/>
    </row>
    <row r="934" spans="6:18" x14ac:dyDescent="0.15">
      <c r="F934" s="1"/>
      <c r="P934" s="2"/>
      <c r="Q934" s="2"/>
      <c r="R934" s="2"/>
    </row>
    <row r="935" spans="6:18" x14ac:dyDescent="0.15">
      <c r="F935" s="1"/>
      <c r="P935" s="2"/>
      <c r="Q935" s="2"/>
      <c r="R935" s="2"/>
    </row>
    <row r="936" spans="6:18" x14ac:dyDescent="0.15">
      <c r="F936" s="1"/>
      <c r="P936" s="2"/>
      <c r="Q936" s="2"/>
      <c r="R936" s="2"/>
    </row>
    <row r="937" spans="6:18" x14ac:dyDescent="0.15">
      <c r="F937" s="1"/>
      <c r="P937" s="2"/>
      <c r="Q937" s="2"/>
      <c r="R937" s="2"/>
    </row>
    <row r="938" spans="6:18" x14ac:dyDescent="0.15">
      <c r="F938" s="1"/>
      <c r="P938" s="2"/>
      <c r="Q938" s="2"/>
      <c r="R938" s="2"/>
    </row>
    <row r="939" spans="6:18" x14ac:dyDescent="0.15">
      <c r="F939" s="1"/>
      <c r="P939" s="2"/>
      <c r="Q939" s="2"/>
      <c r="R939" s="2"/>
    </row>
    <row r="940" spans="6:18" x14ac:dyDescent="0.15">
      <c r="F940" s="1"/>
      <c r="P940" s="2"/>
      <c r="Q940" s="2"/>
      <c r="R940" s="2"/>
    </row>
    <row r="941" spans="6:18" x14ac:dyDescent="0.15">
      <c r="F941" s="1"/>
      <c r="P941" s="2"/>
      <c r="Q941" s="2"/>
      <c r="R941" s="2"/>
    </row>
    <row r="942" spans="6:18" x14ac:dyDescent="0.15">
      <c r="F942" s="1"/>
      <c r="P942" s="2"/>
      <c r="Q942" s="2"/>
      <c r="R942" s="2"/>
    </row>
    <row r="943" spans="6:18" x14ac:dyDescent="0.15">
      <c r="F943" s="1"/>
      <c r="P943" s="2"/>
      <c r="Q943" s="2"/>
      <c r="R943" s="2"/>
    </row>
    <row r="944" spans="6:18" x14ac:dyDescent="0.15">
      <c r="F944" s="1"/>
      <c r="P944" s="2"/>
      <c r="Q944" s="2"/>
      <c r="R944" s="2"/>
    </row>
    <row r="945" spans="6:18" x14ac:dyDescent="0.15">
      <c r="F945" s="1"/>
      <c r="P945" s="2"/>
      <c r="Q945" s="2"/>
      <c r="R945" s="2"/>
    </row>
    <row r="946" spans="6:18" x14ac:dyDescent="0.15">
      <c r="F946" s="1"/>
      <c r="P946" s="2"/>
      <c r="Q946" s="2"/>
      <c r="R946" s="2"/>
    </row>
    <row r="947" spans="6:18" x14ac:dyDescent="0.15">
      <c r="F947" s="1"/>
      <c r="P947" s="2"/>
      <c r="Q947" s="2"/>
      <c r="R947" s="2"/>
    </row>
    <row r="948" spans="6:18" x14ac:dyDescent="0.15">
      <c r="F948" s="1"/>
      <c r="P948" s="2"/>
      <c r="Q948" s="2"/>
      <c r="R948" s="2"/>
    </row>
    <row r="949" spans="6:18" x14ac:dyDescent="0.15">
      <c r="F949" s="1"/>
      <c r="P949" s="2"/>
      <c r="Q949" s="2"/>
      <c r="R949" s="2"/>
    </row>
    <row r="950" spans="6:18" x14ac:dyDescent="0.15">
      <c r="F950" s="1"/>
      <c r="P950" s="2"/>
      <c r="Q950" s="2"/>
      <c r="R950" s="2"/>
    </row>
    <row r="951" spans="6:18" x14ac:dyDescent="0.15">
      <c r="F951" s="1"/>
      <c r="P951" s="2"/>
      <c r="Q951" s="2"/>
      <c r="R951" s="2"/>
    </row>
    <row r="952" spans="6:18" x14ac:dyDescent="0.15">
      <c r="F952" s="1"/>
      <c r="P952" s="2"/>
      <c r="Q952" s="2"/>
      <c r="R952" s="2"/>
    </row>
    <row r="953" spans="6:18" x14ac:dyDescent="0.15">
      <c r="F953" s="1"/>
      <c r="P953" s="2"/>
      <c r="Q953" s="2"/>
      <c r="R953" s="2"/>
    </row>
    <row r="954" spans="6:18" x14ac:dyDescent="0.15">
      <c r="F954" s="1"/>
      <c r="P954" s="2"/>
      <c r="Q954" s="2"/>
      <c r="R954" s="2"/>
    </row>
    <row r="955" spans="6:18" x14ac:dyDescent="0.15">
      <c r="F955" s="1"/>
      <c r="P955" s="2"/>
      <c r="Q955" s="2"/>
      <c r="R955" s="2"/>
    </row>
    <row r="956" spans="6:18" x14ac:dyDescent="0.15">
      <c r="F956" s="1"/>
      <c r="P956" s="2"/>
      <c r="Q956" s="2"/>
      <c r="R956" s="2"/>
    </row>
    <row r="957" spans="6:18" x14ac:dyDescent="0.15">
      <c r="F957" s="1"/>
      <c r="P957" s="2"/>
      <c r="Q957" s="2"/>
      <c r="R957" s="2"/>
    </row>
    <row r="958" spans="6:18" x14ac:dyDescent="0.15">
      <c r="F958" s="1"/>
      <c r="P958" s="2"/>
      <c r="Q958" s="2"/>
      <c r="R958" s="2"/>
    </row>
    <row r="959" spans="6:18" x14ac:dyDescent="0.15">
      <c r="F959" s="1"/>
      <c r="P959" s="2"/>
      <c r="Q959" s="2"/>
      <c r="R959" s="2"/>
    </row>
    <row r="960" spans="6:18" x14ac:dyDescent="0.15">
      <c r="F960" s="1"/>
      <c r="P960" s="2"/>
      <c r="Q960" s="2"/>
      <c r="R960" s="2"/>
    </row>
    <row r="961" spans="6:18" x14ac:dyDescent="0.15">
      <c r="F961" s="1"/>
      <c r="P961" s="2"/>
      <c r="Q961" s="2"/>
      <c r="R961" s="2"/>
    </row>
    <row r="962" spans="6:18" x14ac:dyDescent="0.15">
      <c r="F962" s="1"/>
      <c r="P962" s="2"/>
      <c r="Q962" s="2"/>
      <c r="R962" s="2"/>
    </row>
    <row r="963" spans="6:18" x14ac:dyDescent="0.15">
      <c r="F963" s="1"/>
      <c r="P963" s="2"/>
      <c r="Q963" s="2"/>
      <c r="R963" s="2"/>
    </row>
    <row r="964" spans="6:18" x14ac:dyDescent="0.15">
      <c r="F964" s="1"/>
      <c r="P964" s="2"/>
      <c r="Q964" s="2"/>
      <c r="R964" s="2"/>
    </row>
    <row r="965" spans="6:18" x14ac:dyDescent="0.15">
      <c r="F965" s="1"/>
      <c r="P965" s="2"/>
      <c r="Q965" s="2"/>
      <c r="R965" s="2"/>
    </row>
    <row r="966" spans="6:18" x14ac:dyDescent="0.15">
      <c r="F966" s="1"/>
      <c r="P966" s="2"/>
      <c r="Q966" s="2"/>
      <c r="R966" s="2"/>
    </row>
    <row r="967" spans="6:18" x14ac:dyDescent="0.15">
      <c r="F967" s="1"/>
      <c r="P967" s="2"/>
      <c r="Q967" s="2"/>
      <c r="R967" s="2"/>
    </row>
    <row r="968" spans="6:18" x14ac:dyDescent="0.15">
      <c r="F968" s="1"/>
      <c r="P968" s="2"/>
      <c r="Q968" s="2"/>
      <c r="R968" s="2"/>
    </row>
    <row r="969" spans="6:18" x14ac:dyDescent="0.15">
      <c r="F969" s="1"/>
      <c r="P969" s="2"/>
      <c r="Q969" s="2"/>
      <c r="R969" s="2"/>
    </row>
    <row r="970" spans="6:18" x14ac:dyDescent="0.15">
      <c r="F970" s="1"/>
      <c r="P970" s="2"/>
      <c r="Q970" s="2"/>
      <c r="R970" s="2"/>
    </row>
    <row r="971" spans="6:18" x14ac:dyDescent="0.15">
      <c r="F971" s="1"/>
      <c r="P971" s="2"/>
      <c r="Q971" s="2"/>
      <c r="R971" s="2"/>
    </row>
    <row r="972" spans="6:18" x14ac:dyDescent="0.15">
      <c r="F972" s="1"/>
      <c r="P972" s="2"/>
      <c r="Q972" s="2"/>
      <c r="R972" s="2"/>
    </row>
    <row r="973" spans="6:18" x14ac:dyDescent="0.15">
      <c r="F973" s="1"/>
      <c r="P973" s="2"/>
      <c r="Q973" s="2"/>
      <c r="R973" s="2"/>
    </row>
    <row r="974" spans="6:18" x14ac:dyDescent="0.15">
      <c r="F974" s="1"/>
      <c r="P974" s="2"/>
      <c r="Q974" s="2"/>
      <c r="R974" s="2"/>
    </row>
    <row r="975" spans="6:18" x14ac:dyDescent="0.15">
      <c r="F975" s="1"/>
      <c r="P975" s="2"/>
      <c r="Q975" s="2"/>
      <c r="R975" s="2"/>
    </row>
    <row r="976" spans="6:18" x14ac:dyDescent="0.15">
      <c r="F976" s="1"/>
      <c r="P976" s="2"/>
      <c r="Q976" s="2"/>
      <c r="R976" s="2"/>
    </row>
    <row r="977" spans="6:18" x14ac:dyDescent="0.15">
      <c r="F977" s="1"/>
      <c r="P977" s="2"/>
      <c r="Q977" s="2"/>
      <c r="R977" s="2"/>
    </row>
    <row r="978" spans="6:18" x14ac:dyDescent="0.15">
      <c r="F978" s="1"/>
      <c r="P978" s="2"/>
      <c r="Q978" s="2"/>
      <c r="R978" s="2"/>
    </row>
    <row r="979" spans="6:18" x14ac:dyDescent="0.15">
      <c r="F979" s="1"/>
      <c r="P979" s="2"/>
      <c r="Q979" s="2"/>
      <c r="R979" s="2"/>
    </row>
    <row r="980" spans="6:18" x14ac:dyDescent="0.15">
      <c r="F980" s="1"/>
      <c r="P980" s="2"/>
      <c r="Q980" s="2"/>
      <c r="R980" s="2"/>
    </row>
    <row r="981" spans="6:18" x14ac:dyDescent="0.15">
      <c r="F981" s="1"/>
      <c r="P981" s="2"/>
      <c r="Q981" s="2"/>
      <c r="R981" s="2"/>
    </row>
    <row r="982" spans="6:18" x14ac:dyDescent="0.15">
      <c r="F982" s="1"/>
      <c r="P982" s="2"/>
      <c r="Q982" s="2"/>
      <c r="R982" s="2"/>
    </row>
    <row r="983" spans="6:18" x14ac:dyDescent="0.15">
      <c r="F983" s="1"/>
      <c r="P983" s="2"/>
      <c r="Q983" s="2"/>
      <c r="R983" s="2"/>
    </row>
    <row r="984" spans="6:18" x14ac:dyDescent="0.15">
      <c r="F984" s="1"/>
      <c r="P984" s="2"/>
      <c r="Q984" s="2"/>
      <c r="R984" s="2"/>
    </row>
    <row r="985" spans="6:18" x14ac:dyDescent="0.15">
      <c r="F985" s="1"/>
      <c r="P985" s="2"/>
      <c r="Q985" s="2"/>
      <c r="R985" s="2"/>
    </row>
    <row r="986" spans="6:18" x14ac:dyDescent="0.15">
      <c r="F986" s="1"/>
      <c r="P986" s="2"/>
      <c r="Q986" s="2"/>
      <c r="R986" s="2"/>
    </row>
    <row r="987" spans="6:18" x14ac:dyDescent="0.15">
      <c r="F987" s="1"/>
      <c r="P987" s="2"/>
      <c r="Q987" s="2"/>
      <c r="R987" s="2"/>
    </row>
    <row r="988" spans="6:18" x14ac:dyDescent="0.15">
      <c r="F988" s="1"/>
      <c r="P988" s="2"/>
      <c r="Q988" s="2"/>
      <c r="R988" s="2"/>
    </row>
    <row r="989" spans="6:18" x14ac:dyDescent="0.15">
      <c r="F989" s="1"/>
      <c r="P989" s="2"/>
      <c r="Q989" s="2"/>
      <c r="R989" s="2"/>
    </row>
    <row r="990" spans="6:18" x14ac:dyDescent="0.15">
      <c r="F990" s="1"/>
      <c r="P990" s="2"/>
      <c r="Q990" s="2"/>
      <c r="R990" s="2"/>
    </row>
    <row r="991" spans="6:18" x14ac:dyDescent="0.15">
      <c r="F991" s="1"/>
      <c r="P991" s="2"/>
      <c r="Q991" s="2"/>
      <c r="R991" s="2"/>
    </row>
    <row r="992" spans="6:18" x14ac:dyDescent="0.15">
      <c r="F992" s="1"/>
      <c r="P992" s="2"/>
      <c r="Q992" s="2"/>
      <c r="R99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198"/>
  <sheetViews>
    <sheetView topLeftCell="A36" workbookViewId="0">
      <selection activeCell="J58" sqref="H58:J58"/>
    </sheetView>
  </sheetViews>
  <sheetFormatPr defaultRowHeight="13.5" x14ac:dyDescent="0.15"/>
  <cols>
    <col min="6" max="6" width="11.625" bestFit="1" customWidth="1"/>
    <col min="7" max="7" width="15" bestFit="1" customWidth="1"/>
    <col min="11" max="12" width="12.75" bestFit="1" customWidth="1"/>
    <col min="15" max="15" width="12.75" bestFit="1" customWidth="1"/>
  </cols>
  <sheetData>
    <row r="3" spans="6:18" x14ac:dyDescent="0.15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s="2" t="s">
        <v>8</v>
      </c>
      <c r="Q3" s="2" t="s">
        <v>9</v>
      </c>
      <c r="R3" s="2" t="s">
        <v>10</v>
      </c>
    </row>
    <row r="4" spans="6:18" x14ac:dyDescent="0.15">
      <c r="F4" s="1">
        <v>43293</v>
      </c>
      <c r="G4" s="7">
        <f>'0.1一直买one'!B17</f>
        <v>5226504174.5098038</v>
      </c>
      <c r="H4">
        <v>10000000</v>
      </c>
      <c r="I4">
        <v>8000000</v>
      </c>
      <c r="J4">
        <v>0.1</v>
      </c>
      <c r="K4">
        <f>I4/0.51*1.2/J4</f>
        <v>188235294.11764702</v>
      </c>
      <c r="L4">
        <f>I4*H4/G4</f>
        <v>15306.598316742613</v>
      </c>
      <c r="M4">
        <f>L4/J4</f>
        <v>153065.98316742611</v>
      </c>
      <c r="O4">
        <v>20000000000</v>
      </c>
      <c r="P4" s="2">
        <f>G4/O4</f>
        <v>0.2613252087254902</v>
      </c>
      <c r="Q4" s="2">
        <f>H4/O4</f>
        <v>5.0000000000000001E-4</v>
      </c>
      <c r="R4" s="2">
        <f>H4/G4</f>
        <v>1.9133247895928266E-3</v>
      </c>
    </row>
    <row r="5" spans="6:18" x14ac:dyDescent="0.15">
      <c r="F5" s="1">
        <v>43294</v>
      </c>
      <c r="G5">
        <f>G4+K4</f>
        <v>5414739468.6274509</v>
      </c>
      <c r="H5">
        <f>H4+M4</f>
        <v>10153065.983167427</v>
      </c>
      <c r="I5">
        <v>8000000</v>
      </c>
      <c r="J5">
        <f>J4/H5*H4</f>
        <v>9.8492416148765388E-2</v>
      </c>
      <c r="K5">
        <f t="shared" ref="K5:K68" si="0">I5/0.51*1.2/J5</f>
        <v>191116536.15373978</v>
      </c>
      <c r="L5">
        <f>I5*H5/G5</f>
        <v>15000.634533932343</v>
      </c>
      <c r="M5">
        <f>L5/J5</f>
        <v>152302.43221239504</v>
      </c>
      <c r="O5">
        <v>20000000000</v>
      </c>
      <c r="P5" s="2">
        <f>G5/O5</f>
        <v>0.27073697343137254</v>
      </c>
      <c r="Q5" s="2">
        <f>H5/O5</f>
        <v>5.0765329915837131E-4</v>
      </c>
      <c r="R5" s="2">
        <f t="shared" ref="R5:R68" si="1">H5/G5</f>
        <v>1.8750793167415431E-3</v>
      </c>
    </row>
    <row r="6" spans="6:18" x14ac:dyDescent="0.15">
      <c r="F6" s="1">
        <v>43295</v>
      </c>
      <c r="G6">
        <f t="shared" ref="G6:G69" si="2">G5+K5</f>
        <v>5605856004.7811909</v>
      </c>
      <c r="H6">
        <f t="shared" ref="H6:H69" si="3">H5+M5</f>
        <v>10305368.415379822</v>
      </c>
      <c r="I6">
        <v>8000000</v>
      </c>
      <c r="J6">
        <f t="shared" ref="J6:J69" si="4">J5/H6*H5</f>
        <v>9.7036802537558114E-2</v>
      </c>
      <c r="K6">
        <f t="shared" si="0"/>
        <v>193983405.46597311</v>
      </c>
      <c r="L6">
        <f t="shared" ref="L6:L69" si="5">I6*H6/G6</f>
        <v>14706.575989951156</v>
      </c>
      <c r="M6">
        <f t="shared" ref="M6:M69" si="6">L6/J6</f>
        <v>151556.68370522588</v>
      </c>
      <c r="O6">
        <v>20000000000</v>
      </c>
      <c r="P6" s="2">
        <f t="shared" ref="P6:P69" si="7">G6/O6</f>
        <v>0.28029280023905956</v>
      </c>
      <c r="Q6" s="2">
        <f t="shared" ref="Q6:Q69" si="8">H6/O6</f>
        <v>5.1526842076899109E-4</v>
      </c>
      <c r="R6" s="2">
        <f t="shared" si="1"/>
        <v>1.8383219987438946E-3</v>
      </c>
    </row>
    <row r="7" spans="6:18" x14ac:dyDescent="0.15">
      <c r="F7" s="1">
        <v>43296</v>
      </c>
      <c r="G7">
        <f t="shared" si="2"/>
        <v>5799839410.2471638</v>
      </c>
      <c r="H7">
        <f t="shared" si="3"/>
        <v>10456925.099085048</v>
      </c>
      <c r="I7">
        <v>8000000</v>
      </c>
      <c r="J7">
        <f t="shared" si="4"/>
        <v>9.5630406694554707E-2</v>
      </c>
      <c r="K7">
        <f t="shared" si="0"/>
        <v>196836237.15924796</v>
      </c>
      <c r="L7">
        <f t="shared" si="5"/>
        <v>14423.74432727877</v>
      </c>
      <c r="M7">
        <f t="shared" si="6"/>
        <v>150828.01407870697</v>
      </c>
      <c r="O7">
        <v>20000000000</v>
      </c>
      <c r="P7" s="2">
        <f t="shared" si="7"/>
        <v>0.2899919705123582</v>
      </c>
      <c r="Q7" s="2">
        <f t="shared" si="8"/>
        <v>5.2284625495425236E-4</v>
      </c>
      <c r="R7" s="2">
        <f t="shared" si="1"/>
        <v>1.8029680409098463E-3</v>
      </c>
    </row>
    <row r="8" spans="6:18" x14ac:dyDescent="0.15">
      <c r="F8" s="1">
        <v>43297</v>
      </c>
      <c r="G8">
        <f t="shared" si="2"/>
        <v>5996675647.4064121</v>
      </c>
      <c r="H8">
        <f t="shared" si="3"/>
        <v>10607753.113163754</v>
      </c>
      <c r="I8">
        <v>8000000</v>
      </c>
      <c r="J8">
        <f t="shared" si="4"/>
        <v>9.42706706436299E-2</v>
      </c>
      <c r="K8">
        <f t="shared" si="0"/>
        <v>199675352.71837652</v>
      </c>
      <c r="L8">
        <f t="shared" si="5"/>
        <v>14151.511586592685</v>
      </c>
      <c r="M8">
        <f t="shared" si="6"/>
        <v>150115.7410886515</v>
      </c>
      <c r="O8">
        <v>20000000000</v>
      </c>
      <c r="P8" s="2">
        <f t="shared" si="7"/>
        <v>0.2998337823703206</v>
      </c>
      <c r="Q8" s="2">
        <f t="shared" si="8"/>
        <v>5.3038765565818768E-4</v>
      </c>
      <c r="R8" s="2">
        <f t="shared" si="1"/>
        <v>1.7689389483240858E-3</v>
      </c>
    </row>
    <row r="9" spans="6:18" x14ac:dyDescent="0.15">
      <c r="F9" s="1">
        <v>43298</v>
      </c>
      <c r="G9">
        <f t="shared" si="2"/>
        <v>6196351000.1247883</v>
      </c>
      <c r="H9">
        <f t="shared" si="3"/>
        <v>10757868.854252405</v>
      </c>
      <c r="I9">
        <v>8000000</v>
      </c>
      <c r="J9">
        <f t="shared" si="4"/>
        <v>9.2955213857688623E-2</v>
      </c>
      <c r="K9">
        <f t="shared" si="0"/>
        <v>202501060.78592759</v>
      </c>
      <c r="L9">
        <f t="shared" si="5"/>
        <v>13889.295624519338</v>
      </c>
      <c r="M9">
        <f t="shared" si="6"/>
        <v>149419.22080652078</v>
      </c>
      <c r="O9">
        <v>20000000000</v>
      </c>
      <c r="P9" s="2">
        <f t="shared" si="7"/>
        <v>0.30981755000623939</v>
      </c>
      <c r="Q9" s="2">
        <f t="shared" si="8"/>
        <v>5.3789344271262026E-4</v>
      </c>
      <c r="R9" s="2">
        <f t="shared" si="1"/>
        <v>1.7361619530649173E-3</v>
      </c>
    </row>
    <row r="10" spans="6:18" x14ac:dyDescent="0.15">
      <c r="F10" s="1">
        <v>43299</v>
      </c>
      <c r="G10">
        <f t="shared" si="2"/>
        <v>6398852060.9107161</v>
      </c>
      <c r="H10">
        <f t="shared" si="3"/>
        <v>10907288.075058926</v>
      </c>
      <c r="I10">
        <v>8000000</v>
      </c>
      <c r="J10">
        <f t="shared" si="4"/>
        <v>9.1681817984311145E-2</v>
      </c>
      <c r="K10">
        <f t="shared" si="0"/>
        <v>205313657.88346213</v>
      </c>
      <c r="L10">
        <f t="shared" si="5"/>
        <v>13636.556021276787</v>
      </c>
      <c r="M10">
        <f t="shared" si="6"/>
        <v>148737.8448757453</v>
      </c>
      <c r="O10">
        <v>20000000000</v>
      </c>
      <c r="P10" s="2">
        <f t="shared" si="7"/>
        <v>0.31994260304553579</v>
      </c>
      <c r="Q10" s="2">
        <f t="shared" si="8"/>
        <v>5.4536440375294634E-4</v>
      </c>
      <c r="R10" s="2">
        <f t="shared" si="1"/>
        <v>1.7045695026595984E-3</v>
      </c>
    </row>
    <row r="11" spans="6:18" x14ac:dyDescent="0.15">
      <c r="F11" s="1">
        <v>43300</v>
      </c>
      <c r="G11">
        <f t="shared" si="2"/>
        <v>6604165718.794178</v>
      </c>
      <c r="H11">
        <f t="shared" si="3"/>
        <v>11056025.919934671</v>
      </c>
      <c r="I11">
        <v>8000000</v>
      </c>
      <c r="J11">
        <f t="shared" si="4"/>
        <v>9.0448413131606412E-2</v>
      </c>
      <c r="K11">
        <f t="shared" si="0"/>
        <v>208113429.0811232</v>
      </c>
      <c r="L11">
        <f t="shared" si="5"/>
        <v>13392.790418291728</v>
      </c>
      <c r="M11">
        <f t="shared" si="6"/>
        <v>148071.03800488607</v>
      </c>
      <c r="O11">
        <v>20000000000</v>
      </c>
      <c r="P11" s="2">
        <f t="shared" si="7"/>
        <v>0.33020828593970891</v>
      </c>
      <c r="Q11" s="2">
        <f t="shared" si="8"/>
        <v>5.5280129599673353E-4</v>
      </c>
      <c r="R11" s="2">
        <f t="shared" si="1"/>
        <v>1.6740988022864659E-3</v>
      </c>
    </row>
    <row r="12" spans="6:18" x14ac:dyDescent="0.15">
      <c r="F12" s="1">
        <v>43301</v>
      </c>
      <c r="G12">
        <f t="shared" si="2"/>
        <v>6812279147.8753014</v>
      </c>
      <c r="H12">
        <f t="shared" si="3"/>
        <v>11204096.957939558</v>
      </c>
      <c r="I12">
        <v>8000000</v>
      </c>
      <c r="J12">
        <f t="shared" si="4"/>
        <v>8.9253065530762843E-2</v>
      </c>
      <c r="K12">
        <f t="shared" si="0"/>
        <v>210900648.62003872</v>
      </c>
      <c r="L12">
        <f t="shared" si="5"/>
        <v>13157.531234091055</v>
      </c>
      <c r="M12">
        <f t="shared" si="6"/>
        <v>147418.25567387432</v>
      </c>
      <c r="O12">
        <v>20000000000</v>
      </c>
      <c r="P12" s="2">
        <f t="shared" si="7"/>
        <v>0.34061395739376504</v>
      </c>
      <c r="Q12" s="2">
        <f t="shared" si="8"/>
        <v>5.6020484789697791E-4</v>
      </c>
      <c r="R12" s="2">
        <f t="shared" si="1"/>
        <v>1.6446914042613817E-3</v>
      </c>
    </row>
    <row r="13" spans="6:18" x14ac:dyDescent="0.15">
      <c r="F13" s="1">
        <v>43302</v>
      </c>
      <c r="G13">
        <f t="shared" si="2"/>
        <v>7023179796.4953403</v>
      </c>
      <c r="H13">
        <f t="shared" si="3"/>
        <v>11351515.213613432</v>
      </c>
      <c r="I13">
        <v>8000000</v>
      </c>
      <c r="J13">
        <f t="shared" si="4"/>
        <v>8.8093966416107936E-2</v>
      </c>
      <c r="K13">
        <f t="shared" si="0"/>
        <v>213675580.49154693</v>
      </c>
      <c r="L13">
        <f t="shared" si="5"/>
        <v>12930.342713741133</v>
      </c>
      <c r="M13">
        <f t="shared" si="6"/>
        <v>146778.98203226808</v>
      </c>
      <c r="O13">
        <v>20000000000</v>
      </c>
      <c r="P13" s="2">
        <f t="shared" si="7"/>
        <v>0.35115898982476701</v>
      </c>
      <c r="Q13" s="2">
        <f t="shared" si="8"/>
        <v>5.6757576068067162E-4</v>
      </c>
      <c r="R13" s="2">
        <f t="shared" si="1"/>
        <v>1.6162928392176416E-3</v>
      </c>
    </row>
    <row r="14" spans="6:18" x14ac:dyDescent="0.15">
      <c r="F14" s="1">
        <v>43303</v>
      </c>
      <c r="G14">
        <f t="shared" si="2"/>
        <v>7236855376.986887</v>
      </c>
      <c r="H14">
        <f t="shared" si="3"/>
        <v>11498294.195645699</v>
      </c>
      <c r="I14">
        <v>8000000</v>
      </c>
      <c r="J14">
        <f t="shared" si="4"/>
        <v>8.6969421984235795E-2</v>
      </c>
      <c r="K14">
        <f t="shared" si="0"/>
        <v>216438478.97686023</v>
      </c>
      <c r="L14">
        <f t="shared" si="5"/>
        <v>12710.818273041781</v>
      </c>
      <c r="M14">
        <f t="shared" si="6"/>
        <v>146152.72797082362</v>
      </c>
      <c r="O14">
        <v>20000000000</v>
      </c>
      <c r="P14" s="2">
        <f t="shared" si="7"/>
        <v>0.36184276884934435</v>
      </c>
      <c r="Q14" s="2">
        <f t="shared" si="8"/>
        <v>5.7491470978228497E-4</v>
      </c>
      <c r="R14" s="2">
        <f t="shared" si="1"/>
        <v>1.5888522841302228E-3</v>
      </c>
    </row>
    <row r="15" spans="6:18" x14ac:dyDescent="0.15">
      <c r="F15" s="1">
        <v>43304</v>
      </c>
      <c r="G15">
        <f t="shared" si="2"/>
        <v>7453293855.963747</v>
      </c>
      <c r="H15">
        <f t="shared" si="3"/>
        <v>11644446.923616523</v>
      </c>
      <c r="I15">
        <v>8000000</v>
      </c>
      <c r="J15">
        <f t="shared" si="4"/>
        <v>8.5877844311511603E-2</v>
      </c>
      <c r="K15">
        <f t="shared" si="0"/>
        <v>219189589.15042865</v>
      </c>
      <c r="L15">
        <f t="shared" si="5"/>
        <v>12498.57810374588</v>
      </c>
      <c r="M15">
        <f t="shared" si="6"/>
        <v>145539.02934974455</v>
      </c>
      <c r="O15">
        <v>20000000000</v>
      </c>
      <c r="P15" s="2">
        <f t="shared" si="7"/>
        <v>0.37266469279818737</v>
      </c>
      <c r="Q15" s="2">
        <f t="shared" si="8"/>
        <v>5.8222234618082616E-4</v>
      </c>
      <c r="R15" s="2">
        <f t="shared" si="1"/>
        <v>1.562322262968235E-3</v>
      </c>
    </row>
    <row r="16" spans="6:18" x14ac:dyDescent="0.15">
      <c r="F16" s="1">
        <v>43305</v>
      </c>
      <c r="G16">
        <f t="shared" si="2"/>
        <v>7672483445.1141758</v>
      </c>
      <c r="H16">
        <f t="shared" si="3"/>
        <v>11789985.952966267</v>
      </c>
      <c r="I16">
        <v>8000000</v>
      </c>
      <c r="J16">
        <f t="shared" si="4"/>
        <v>8.4817743124486741E-2</v>
      </c>
      <c r="K16">
        <f t="shared" si="0"/>
        <v>221929147.34995326</v>
      </c>
      <c r="L16">
        <f t="shared" si="5"/>
        <v>12293.26701040885</v>
      </c>
      <c r="M16">
        <f t="shared" si="6"/>
        <v>144937.44536878399</v>
      </c>
      <c r="O16">
        <v>20000000000</v>
      </c>
      <c r="P16" s="2">
        <f t="shared" si="7"/>
        <v>0.38362417225570877</v>
      </c>
      <c r="Q16" s="2">
        <f t="shared" si="8"/>
        <v>5.8949929764831339E-4</v>
      </c>
      <c r="R16" s="2">
        <f t="shared" si="1"/>
        <v>1.5366583763011062E-3</v>
      </c>
    </row>
    <row r="17" spans="6:18" x14ac:dyDescent="0.15">
      <c r="F17" s="1">
        <v>43306</v>
      </c>
      <c r="G17">
        <f t="shared" si="2"/>
        <v>7894412592.4641294</v>
      </c>
      <c r="H17">
        <f t="shared" si="3"/>
        <v>11934923.398335051</v>
      </c>
      <c r="I17">
        <v>8000000</v>
      </c>
      <c r="J17">
        <f t="shared" si="4"/>
        <v>8.3787718330852648E-2</v>
      </c>
      <c r="K17">
        <f t="shared" si="0"/>
        <v>224657381.6157186</v>
      </c>
      <c r="L17">
        <f t="shared" si="5"/>
        <v>12094.552453189917</v>
      </c>
      <c r="M17">
        <f t="shared" si="6"/>
        <v>144347.55706596695</v>
      </c>
      <c r="O17">
        <v>20000000000</v>
      </c>
      <c r="P17" s="2">
        <f t="shared" si="7"/>
        <v>0.39472062962320648</v>
      </c>
      <c r="Q17" s="2">
        <f t="shared" si="8"/>
        <v>5.9674616991675254E-4</v>
      </c>
      <c r="R17" s="2">
        <f t="shared" si="1"/>
        <v>1.5118190566487395E-3</v>
      </c>
    </row>
    <row r="18" spans="6:18" x14ac:dyDescent="0.15">
      <c r="F18" s="1">
        <v>43307</v>
      </c>
      <c r="G18">
        <f t="shared" si="2"/>
        <v>8119069974.0798483</v>
      </c>
      <c r="H18">
        <f t="shared" si="3"/>
        <v>12079270.955401018</v>
      </c>
      <c r="I18">
        <v>8000000</v>
      </c>
      <c r="J18">
        <f t="shared" si="4"/>
        <v>8.2786453229850662E-2</v>
      </c>
      <c r="K18">
        <f t="shared" si="0"/>
        <v>227374512.10166621</v>
      </c>
      <c r="L18">
        <f t="shared" si="5"/>
        <v>11902.122774124742</v>
      </c>
      <c r="M18">
        <f t="shared" si="6"/>
        <v>143768.96593310201</v>
      </c>
      <c r="O18">
        <v>20000000000</v>
      </c>
      <c r="P18" s="2">
        <f t="shared" si="7"/>
        <v>0.40595349870399239</v>
      </c>
      <c r="Q18" s="2">
        <f t="shared" si="8"/>
        <v>6.0396354777005089E-4</v>
      </c>
      <c r="R18" s="2">
        <f t="shared" si="1"/>
        <v>1.4877653467655929E-3</v>
      </c>
    </row>
    <row r="19" spans="6:18" x14ac:dyDescent="0.15">
      <c r="F19" s="1">
        <v>43308</v>
      </c>
      <c r="G19">
        <f t="shared" si="2"/>
        <v>8346444486.1815147</v>
      </c>
      <c r="H19">
        <f t="shared" si="3"/>
        <v>12223039.92133412</v>
      </c>
      <c r="I19">
        <v>8000000</v>
      </c>
      <c r="J19">
        <f t="shared" si="4"/>
        <v>8.1812708330813666E-2</v>
      </c>
      <c r="K19">
        <f t="shared" si="0"/>
        <v>230080751.46040693</v>
      </c>
      <c r="L19">
        <f t="shared" si="5"/>
        <v>11715.685587146238</v>
      </c>
      <c r="M19">
        <f t="shared" si="6"/>
        <v>143201.29263748723</v>
      </c>
      <c r="O19">
        <v>20000000000</v>
      </c>
      <c r="P19" s="2">
        <f t="shared" si="7"/>
        <v>0.41732222430907573</v>
      </c>
      <c r="Q19" s="2">
        <f t="shared" si="8"/>
        <v>6.1115199606670599E-4</v>
      </c>
      <c r="R19" s="2">
        <f t="shared" si="1"/>
        <v>1.4644606983932797E-3</v>
      </c>
    </row>
    <row r="20" spans="6:18" x14ac:dyDescent="0.15">
      <c r="F20" s="1">
        <v>43309</v>
      </c>
      <c r="G20">
        <f t="shared" si="2"/>
        <v>8576525237.641922</v>
      </c>
      <c r="H20">
        <f t="shared" si="3"/>
        <v>12366241.213971607</v>
      </c>
      <c r="I20">
        <v>8000000</v>
      </c>
      <c r="J20">
        <f t="shared" si="4"/>
        <v>8.0865315716968339E-2</v>
      </c>
      <c r="K20">
        <f t="shared" si="0"/>
        <v>232776305.20417145</v>
      </c>
      <c r="L20">
        <f t="shared" si="5"/>
        <v>11534.966314513313</v>
      </c>
      <c r="M20">
        <f t="shared" si="6"/>
        <v>142644.17584030872</v>
      </c>
      <c r="O20">
        <v>20000000000</v>
      </c>
      <c r="P20" s="2">
        <f t="shared" si="7"/>
        <v>0.4288262618820961</v>
      </c>
      <c r="Q20" s="2">
        <f t="shared" si="8"/>
        <v>6.1831206069858037E-4</v>
      </c>
      <c r="R20" s="2">
        <f t="shared" si="1"/>
        <v>1.4418707893141642E-3</v>
      </c>
    </row>
    <row r="21" spans="6:18" x14ac:dyDescent="0.15">
      <c r="F21" s="1">
        <v>43310</v>
      </c>
      <c r="G21">
        <f t="shared" si="2"/>
        <v>8809301542.8460941</v>
      </c>
      <c r="H21">
        <f t="shared" si="3"/>
        <v>12508885.389811916</v>
      </c>
      <c r="I21">
        <v>8000000</v>
      </c>
      <c r="J21">
        <f t="shared" si="4"/>
        <v>7.9943173898968461E-2</v>
      </c>
      <c r="K21">
        <f t="shared" si="0"/>
        <v>235461372.04351842</v>
      </c>
      <c r="L21">
        <f t="shared" si="5"/>
        <v>11359.706854371627</v>
      </c>
      <c r="M21">
        <f t="shared" si="6"/>
        <v>142097.27110319553</v>
      </c>
      <c r="O21">
        <v>20000000000</v>
      </c>
      <c r="P21" s="2">
        <f t="shared" si="7"/>
        <v>0.44046507714230471</v>
      </c>
      <c r="Q21" s="2">
        <f t="shared" si="8"/>
        <v>6.2544426949059581E-4</v>
      </c>
      <c r="R21" s="2">
        <f t="shared" si="1"/>
        <v>1.4199633567964535E-3</v>
      </c>
    </row>
    <row r="22" spans="6:18" x14ac:dyDescent="0.15">
      <c r="F22" s="1">
        <v>43311</v>
      </c>
      <c r="G22">
        <f t="shared" si="2"/>
        <v>9044762914.8896122</v>
      </c>
      <c r="H22">
        <f t="shared" si="3"/>
        <v>12650982.660915112</v>
      </c>
      <c r="I22">
        <v>8000000</v>
      </c>
      <c r="J22">
        <f t="shared" si="4"/>
        <v>7.9045243109017477E-2</v>
      </c>
      <c r="K22">
        <f t="shared" si="0"/>
        <v>238136144.20546094</v>
      </c>
      <c r="L22">
        <f t="shared" si="5"/>
        <v>11189.664365962664</v>
      </c>
      <c r="M22">
        <f t="shared" si="6"/>
        <v>141560.24987525339</v>
      </c>
      <c r="O22">
        <v>20000000000</v>
      </c>
      <c r="P22" s="2">
        <f t="shared" si="7"/>
        <v>0.45223814574448062</v>
      </c>
      <c r="Q22" s="2">
        <f t="shared" si="8"/>
        <v>6.3254913304575556E-4</v>
      </c>
      <c r="R22" s="2">
        <f t="shared" si="1"/>
        <v>1.3987080457453331E-3</v>
      </c>
    </row>
    <row r="23" spans="6:18" x14ac:dyDescent="0.15">
      <c r="F23" s="1">
        <v>43312</v>
      </c>
      <c r="G23">
        <f t="shared" si="2"/>
        <v>9282899059.0950737</v>
      </c>
      <c r="H23">
        <f t="shared" si="3"/>
        <v>12792542.910790365</v>
      </c>
      <c r="I23">
        <v>8000000</v>
      </c>
      <c r="J23">
        <f t="shared" si="4"/>
        <v>7.817054099201115E-2</v>
      </c>
      <c r="K23">
        <f t="shared" si="0"/>
        <v>240800807.73252451</v>
      </c>
      <c r="L23">
        <f t="shared" si="5"/>
        <v>11024.610160556824</v>
      </c>
      <c r="M23">
        <f t="shared" si="6"/>
        <v>141032.79855365865</v>
      </c>
      <c r="O23">
        <v>20000000000</v>
      </c>
      <c r="P23" s="2">
        <f t="shared" si="7"/>
        <v>0.46414495295475366</v>
      </c>
      <c r="Q23" s="2">
        <f t="shared" si="8"/>
        <v>6.396271455395183E-4</v>
      </c>
      <c r="R23" s="2">
        <f t="shared" si="1"/>
        <v>1.378076270069603E-3</v>
      </c>
    </row>
    <row r="24" spans="6:18" x14ac:dyDescent="0.15">
      <c r="F24" s="1">
        <v>43313</v>
      </c>
      <c r="G24">
        <f t="shared" si="2"/>
        <v>9523699866.8275986</v>
      </c>
      <c r="H24">
        <f t="shared" si="3"/>
        <v>12933575.709344024</v>
      </c>
      <c r="I24">
        <v>8000000</v>
      </c>
      <c r="J24">
        <f t="shared" si="4"/>
        <v>7.7318138654999896E-2</v>
      </c>
      <c r="K24">
        <f t="shared" si="0"/>
        <v>243455542.76412281</v>
      </c>
      <c r="L24">
        <f t="shared" si="5"/>
        <v>10864.328687545903</v>
      </c>
      <c r="M24">
        <f t="shared" si="6"/>
        <v>140514.61761157317</v>
      </c>
      <c r="O24">
        <v>20000000000</v>
      </c>
      <c r="P24" s="2">
        <f t="shared" si="7"/>
        <v>0.47618499334137993</v>
      </c>
      <c r="Q24" s="2">
        <f t="shared" si="8"/>
        <v>6.4667878546720119E-4</v>
      </c>
      <c r="R24" s="2">
        <f t="shared" si="1"/>
        <v>1.3580410859432381E-3</v>
      </c>
    </row>
    <row r="25" spans="6:18" x14ac:dyDescent="0.15">
      <c r="F25" s="1">
        <v>43314</v>
      </c>
      <c r="G25">
        <f t="shared" si="2"/>
        <v>9767155409.5917206</v>
      </c>
      <c r="H25">
        <f t="shared" si="3"/>
        <v>13074090.326955598</v>
      </c>
      <c r="I25">
        <v>8000000</v>
      </c>
      <c r="J25">
        <f t="shared" si="4"/>
        <v>7.6487157040535575E-2</v>
      </c>
      <c r="K25">
        <f t="shared" si="0"/>
        <v>246100523.80151713</v>
      </c>
      <c r="L25">
        <f t="shared" si="5"/>
        <v>10708.616606318225</v>
      </c>
      <c r="M25">
        <f t="shared" si="6"/>
        <v>140005.4207877412</v>
      </c>
      <c r="O25">
        <v>20000000000</v>
      </c>
      <c r="P25" s="2">
        <f t="shared" si="7"/>
        <v>0.48835777047958601</v>
      </c>
      <c r="Q25" s="2">
        <f t="shared" si="8"/>
        <v>6.5370451634777992E-4</v>
      </c>
      <c r="R25" s="2">
        <f t="shared" si="1"/>
        <v>1.3385770757897782E-3</v>
      </c>
    </row>
    <row r="26" spans="6:18" x14ac:dyDescent="0.15">
      <c r="F26" s="1">
        <v>43315</v>
      </c>
      <c r="G26">
        <f t="shared" si="2"/>
        <v>10013255933.393238</v>
      </c>
      <c r="H26">
        <f t="shared" si="3"/>
        <v>13214095.747743338</v>
      </c>
      <c r="I26">
        <v>8000000</v>
      </c>
      <c r="J26">
        <f t="shared" si="4"/>
        <v>7.5676763593208921E-2</v>
      </c>
      <c r="K26">
        <f t="shared" si="0"/>
        <v>248735919.95752168</v>
      </c>
      <c r="L26">
        <f t="shared" si="5"/>
        <v>10557.281935579502</v>
      </c>
      <c r="M26">
        <f t="shared" si="6"/>
        <v>139504.93433266866</v>
      </c>
      <c r="O26">
        <v>20000000000</v>
      </c>
      <c r="P26" s="2">
        <f t="shared" si="7"/>
        <v>0.50066279666966196</v>
      </c>
      <c r="Q26" s="2">
        <f t="shared" si="8"/>
        <v>6.6070478738716688E-4</v>
      </c>
      <c r="R26" s="2">
        <f t="shared" si="1"/>
        <v>1.3196602419474378E-3</v>
      </c>
    </row>
    <row r="27" spans="6:18" x14ac:dyDescent="0.15">
      <c r="F27" s="1">
        <v>43316</v>
      </c>
      <c r="G27">
        <f t="shared" si="2"/>
        <v>10261991853.35076</v>
      </c>
      <c r="H27">
        <f t="shared" si="3"/>
        <v>13353600.682076007</v>
      </c>
      <c r="I27">
        <v>8000000</v>
      </c>
      <c r="J27">
        <f t="shared" si="4"/>
        <v>7.4886169191973745E-2</v>
      </c>
      <c r="K27">
        <f t="shared" si="0"/>
        <v>251361895.19201896</v>
      </c>
      <c r="L27">
        <f t="shared" si="5"/>
        <v>10410.143272694782</v>
      </c>
      <c r="M27">
        <f t="shared" si="6"/>
        <v>139012.89630676602</v>
      </c>
      <c r="O27">
        <v>20000000000</v>
      </c>
      <c r="P27" s="2">
        <f t="shared" si="7"/>
        <v>0.51309959266753802</v>
      </c>
      <c r="Q27" s="2">
        <f t="shared" si="8"/>
        <v>6.6768003410380033E-4</v>
      </c>
      <c r="R27" s="2">
        <f t="shared" si="1"/>
        <v>1.3012679090868477E-3</v>
      </c>
    </row>
    <row r="28" spans="6:18" x14ac:dyDescent="0.15">
      <c r="F28" s="1">
        <v>43317</v>
      </c>
      <c r="G28">
        <f t="shared" si="2"/>
        <v>10513353748.542778</v>
      </c>
      <c r="H28">
        <f t="shared" si="3"/>
        <v>13492613.578382773</v>
      </c>
      <c r="I28">
        <v>8000000</v>
      </c>
      <c r="J28">
        <f t="shared" si="4"/>
        <v>7.4114625323751404E-2</v>
      </c>
      <c r="K28">
        <f t="shared" si="0"/>
        <v>253978608.53426394</v>
      </c>
      <c r="L28">
        <f t="shared" si="5"/>
        <v>10267.029076428016</v>
      </c>
      <c r="M28">
        <f t="shared" si="6"/>
        <v>138529.05592626339</v>
      </c>
      <c r="O28">
        <v>20000000000</v>
      </c>
      <c r="P28" s="2">
        <f t="shared" si="7"/>
        <v>0.52566768742713887</v>
      </c>
      <c r="Q28" s="2">
        <f t="shared" si="8"/>
        <v>6.7463067891913864E-4</v>
      </c>
      <c r="R28" s="2">
        <f t="shared" si="1"/>
        <v>1.2833786345535021E-3</v>
      </c>
    </row>
    <row r="29" spans="6:18" x14ac:dyDescent="0.15">
      <c r="F29" s="1">
        <v>43318</v>
      </c>
      <c r="G29">
        <f t="shared" si="2"/>
        <v>10767332357.077042</v>
      </c>
      <c r="H29">
        <f t="shared" si="3"/>
        <v>13631142.634309037</v>
      </c>
      <c r="I29">
        <v>8000000</v>
      </c>
      <c r="J29">
        <f t="shared" si="4"/>
        <v>7.3361421476365471E-2</v>
      </c>
      <c r="K29">
        <f t="shared" si="0"/>
        <v>256586214.29287598</v>
      </c>
      <c r="L29">
        <f t="shared" si="5"/>
        <v>10127.777007161631</v>
      </c>
      <c r="M29">
        <f t="shared" si="6"/>
        <v>138053.17295309569</v>
      </c>
      <c r="O29">
        <v>20000000000</v>
      </c>
      <c r="P29" s="2">
        <f t="shared" si="7"/>
        <v>0.53836661785385209</v>
      </c>
      <c r="Q29" s="2">
        <f t="shared" si="8"/>
        <v>6.8155713171545187E-4</v>
      </c>
      <c r="R29" s="2">
        <f t="shared" si="1"/>
        <v>1.2659721258952037E-3</v>
      </c>
    </row>
    <row r="30" spans="6:18" x14ac:dyDescent="0.15">
      <c r="F30" s="1">
        <v>43319</v>
      </c>
      <c r="G30">
        <f t="shared" si="2"/>
        <v>11023918571.369917</v>
      </c>
      <c r="H30">
        <f t="shared" si="3"/>
        <v>13769195.807262132</v>
      </c>
      <c r="I30">
        <v>8000000</v>
      </c>
      <c r="J30">
        <f t="shared" si="4"/>
        <v>7.2625882731116462E-2</v>
      </c>
      <c r="K30">
        <f t="shared" si="0"/>
        <v>259184862.25434595</v>
      </c>
      <c r="L30">
        <f t="shared" si="5"/>
        <v>9992.2333193004106</v>
      </c>
      <c r="M30">
        <f t="shared" si="6"/>
        <v>137585.01712529617</v>
      </c>
      <c r="O30">
        <v>20000000000</v>
      </c>
      <c r="P30" s="2">
        <f t="shared" si="7"/>
        <v>0.55119592856849586</v>
      </c>
      <c r="Q30" s="2">
        <f t="shared" si="8"/>
        <v>6.8845979036310655E-4</v>
      </c>
      <c r="R30" s="2">
        <f t="shared" si="1"/>
        <v>1.2490291649125513E-3</v>
      </c>
    </row>
    <row r="31" spans="6:18" x14ac:dyDescent="0.15">
      <c r="F31" s="1">
        <v>43320</v>
      </c>
      <c r="G31">
        <f t="shared" si="2"/>
        <v>11283103433.624264</v>
      </c>
      <c r="H31">
        <f t="shared" si="3"/>
        <v>13906780.824387427</v>
      </c>
      <c r="I31">
        <v>8000000</v>
      </c>
      <c r="J31">
        <f t="shared" si="4"/>
        <v>7.1907367537307004E-2</v>
      </c>
      <c r="K31">
        <f t="shared" si="0"/>
        <v>261774697.87082213</v>
      </c>
      <c r="L31">
        <f t="shared" si="5"/>
        <v>9860.2523011138674</v>
      </c>
      <c r="M31">
        <f t="shared" si="6"/>
        <v>137124.36762475234</v>
      </c>
      <c r="O31">
        <v>20000000000</v>
      </c>
      <c r="P31" s="2">
        <f t="shared" si="7"/>
        <v>0.56415517168121321</v>
      </c>
      <c r="Q31" s="2">
        <f t="shared" si="8"/>
        <v>6.9533904121937135E-4</v>
      </c>
      <c r="R31" s="2">
        <f t="shared" si="1"/>
        <v>1.2325315376392333E-3</v>
      </c>
    </row>
    <row r="32" spans="6:18" x14ac:dyDescent="0.15">
      <c r="F32" s="1">
        <v>43321</v>
      </c>
      <c r="G32">
        <f t="shared" si="2"/>
        <v>11544878131.495087</v>
      </c>
      <c r="H32">
        <f t="shared" si="3"/>
        <v>14043905.19201218</v>
      </c>
      <c r="I32">
        <v>8000000</v>
      </c>
      <c r="J32">
        <f t="shared" si="4"/>
        <v>7.1205265652802538E-2</v>
      </c>
      <c r="K32">
        <f t="shared" si="0"/>
        <v>264355862.43787625</v>
      </c>
      <c r="L32">
        <f t="shared" si="5"/>
        <v>9731.6957577574449</v>
      </c>
      <c r="M32">
        <f t="shared" si="6"/>
        <v>136671.01257945268</v>
      </c>
      <c r="O32">
        <v>20000000000</v>
      </c>
      <c r="P32" s="2">
        <f t="shared" si="7"/>
        <v>0.57724390657475433</v>
      </c>
      <c r="Q32" s="2">
        <f t="shared" si="8"/>
        <v>7.0219525960060899E-4</v>
      </c>
      <c r="R32" s="2">
        <f t="shared" si="1"/>
        <v>1.2164619697196807E-3</v>
      </c>
    </row>
    <row r="33" spans="6:18" x14ac:dyDescent="0.15">
      <c r="F33" s="1">
        <v>43322</v>
      </c>
      <c r="G33">
        <f t="shared" si="2"/>
        <v>11809233993.932962</v>
      </c>
      <c r="H33">
        <f t="shared" si="3"/>
        <v>14180576.204591632</v>
      </c>
      <c r="I33">
        <v>8000000</v>
      </c>
      <c r="J33">
        <f t="shared" si="4"/>
        <v>7.0518996236288545E-2</v>
      </c>
      <c r="K33">
        <f t="shared" si="0"/>
        <v>266928493.26290122</v>
      </c>
      <c r="L33">
        <f t="shared" si="5"/>
        <v>9606.432533644067</v>
      </c>
      <c r="M33">
        <f t="shared" si="6"/>
        <v>136224.74859760792</v>
      </c>
      <c r="O33">
        <v>20000000000</v>
      </c>
      <c r="P33" s="2">
        <f t="shared" si="7"/>
        <v>0.59046169969664808</v>
      </c>
      <c r="Q33" s="2">
        <f t="shared" si="8"/>
        <v>7.0902881022958156E-4</v>
      </c>
      <c r="R33" s="2">
        <f t="shared" si="1"/>
        <v>1.2008040667055083E-3</v>
      </c>
    </row>
    <row r="34" spans="6:18" x14ac:dyDescent="0.15">
      <c r="F34" s="1">
        <v>43323</v>
      </c>
      <c r="G34">
        <f t="shared" si="2"/>
        <v>12076162487.195864</v>
      </c>
      <c r="H34">
        <f t="shared" si="3"/>
        <v>14316800.953189239</v>
      </c>
      <c r="I34">
        <v>8000000</v>
      </c>
      <c r="J34">
        <f t="shared" si="4"/>
        <v>6.9848006078287922E-2</v>
      </c>
      <c r="K34">
        <f t="shared" si="0"/>
        <v>269492723.8247385</v>
      </c>
      <c r="L34">
        <f t="shared" si="5"/>
        <v>9484.3380707201195</v>
      </c>
      <c r="M34">
        <f t="shared" si="6"/>
        <v>135785.38033125477</v>
      </c>
      <c r="O34">
        <v>20000000000</v>
      </c>
      <c r="P34" s="2">
        <f t="shared" si="7"/>
        <v>0.60380812435979314</v>
      </c>
      <c r="Q34" s="2">
        <f t="shared" si="8"/>
        <v>7.1584004765946191E-4</v>
      </c>
      <c r="R34" s="2">
        <f t="shared" si="1"/>
        <v>1.1855422588400151E-3</v>
      </c>
    </row>
    <row r="35" spans="6:18" x14ac:dyDescent="0.15">
      <c r="F35" s="1">
        <v>43324</v>
      </c>
      <c r="G35">
        <f t="shared" si="2"/>
        <v>12345655211.020603</v>
      </c>
      <c r="H35">
        <f t="shared" si="3"/>
        <v>14452586.333520494</v>
      </c>
      <c r="I35">
        <v>8000000</v>
      </c>
      <c r="J35">
        <f t="shared" si="4"/>
        <v>6.9191767959251554E-2</v>
      </c>
      <c r="K35">
        <f t="shared" si="0"/>
        <v>272048683.92509156</v>
      </c>
      <c r="L35">
        <f t="shared" si="5"/>
        <v>9365.2939995402394</v>
      </c>
      <c r="M35">
        <f t="shared" si="6"/>
        <v>135352.72006715671</v>
      </c>
      <c r="O35">
        <v>20000000000</v>
      </c>
      <c r="P35" s="2">
        <f t="shared" si="7"/>
        <v>0.61728276055103015</v>
      </c>
      <c r="Q35" s="2">
        <f t="shared" si="8"/>
        <v>7.2262931667602473E-4</v>
      </c>
      <c r="R35" s="2">
        <f t="shared" si="1"/>
        <v>1.1706617499425301E-3</v>
      </c>
    </row>
    <row r="36" spans="6:18" x14ac:dyDescent="0.15">
      <c r="F36" s="1">
        <v>43325</v>
      </c>
      <c r="G36">
        <f t="shared" si="2"/>
        <v>12617703894.945694</v>
      </c>
      <c r="H36">
        <f t="shared" si="3"/>
        <v>14587939.053587651</v>
      </c>
      <c r="I36">
        <v>8000000</v>
      </c>
      <c r="J36">
        <f t="shared" si="4"/>
        <v>6.8549779124150348E-2</v>
      </c>
      <c r="K36">
        <f t="shared" si="0"/>
        <v>274596499.83223802</v>
      </c>
      <c r="L36">
        <f t="shared" si="5"/>
        <v>9249.1877603380308</v>
      </c>
      <c r="M36">
        <f t="shared" si="6"/>
        <v>134926.58734300002</v>
      </c>
      <c r="O36">
        <v>20000000000</v>
      </c>
      <c r="P36" s="2">
        <f t="shared" si="7"/>
        <v>0.63088519474728466</v>
      </c>
      <c r="Q36" s="2">
        <f t="shared" si="8"/>
        <v>7.2939695267938253E-4</v>
      </c>
      <c r="R36" s="2">
        <f t="shared" si="1"/>
        <v>1.1561484700422539E-3</v>
      </c>
    </row>
    <row r="37" spans="6:18" x14ac:dyDescent="0.15">
      <c r="F37" s="1">
        <v>43326</v>
      </c>
      <c r="G37">
        <f t="shared" si="2"/>
        <v>12892300394.777931</v>
      </c>
      <c r="H37">
        <f t="shared" si="3"/>
        <v>14722865.640930651</v>
      </c>
      <c r="I37">
        <v>8000000</v>
      </c>
      <c r="J37">
        <f t="shared" si="4"/>
        <v>6.7921559863993231E-2</v>
      </c>
      <c r="K37">
        <f t="shared" si="0"/>
        <v>277136294.41751802</v>
      </c>
      <c r="L37">
        <f t="shared" si="5"/>
        <v>9135.9122515601302</v>
      </c>
      <c r="M37">
        <f t="shared" si="6"/>
        <v>134506.80858705199</v>
      </c>
      <c r="O37">
        <v>20000000000</v>
      </c>
      <c r="P37" s="2">
        <f t="shared" si="7"/>
        <v>0.64461501973889657</v>
      </c>
      <c r="Q37" s="2">
        <f t="shared" si="8"/>
        <v>7.3614328204653259E-4</v>
      </c>
      <c r="R37" s="2">
        <f t="shared" si="1"/>
        <v>1.1419890314450162E-3</v>
      </c>
    </row>
    <row r="38" spans="6:18" x14ac:dyDescent="0.15">
      <c r="F38" s="1">
        <v>43327</v>
      </c>
      <c r="G38">
        <f t="shared" si="2"/>
        <v>13169436689.19545</v>
      </c>
      <c r="H38">
        <f t="shared" si="3"/>
        <v>14857372.449517703</v>
      </c>
      <c r="I38">
        <v>8000000</v>
      </c>
      <c r="J38">
        <f t="shared" si="4"/>
        <v>6.7306652195588054E-2</v>
      </c>
      <c r="K38">
        <f t="shared" si="0"/>
        <v>279668187.28503901</v>
      </c>
      <c r="L38">
        <f t="shared" si="5"/>
        <v>9025.3655035721185</v>
      </c>
      <c r="M38">
        <f t="shared" si="6"/>
        <v>134093.21677959984</v>
      </c>
      <c r="O38">
        <v>20000000000</v>
      </c>
      <c r="P38" s="2">
        <f t="shared" si="7"/>
        <v>0.65847183445977253</v>
      </c>
      <c r="Q38" s="2">
        <f t="shared" si="8"/>
        <v>7.4286862247588512E-4</v>
      </c>
      <c r="R38" s="2">
        <f t="shared" si="1"/>
        <v>1.1281706879465148E-3</v>
      </c>
    </row>
    <row r="39" spans="6:18" x14ac:dyDescent="0.15">
      <c r="F39" s="1">
        <v>43328</v>
      </c>
      <c r="G39">
        <f t="shared" si="2"/>
        <v>13449104876.48049</v>
      </c>
      <c r="H39">
        <f t="shared" si="3"/>
        <v>14991465.666297302</v>
      </c>
      <c r="I39">
        <v>8000000</v>
      </c>
      <c r="J39">
        <f t="shared" si="4"/>
        <v>6.6704618631660939E-2</v>
      </c>
      <c r="K39">
        <f t="shared" si="0"/>
        <v>282192294.89500791</v>
      </c>
      <c r="L39">
        <f t="shared" si="5"/>
        <v>8917.4503754604866</v>
      </c>
      <c r="M39">
        <f t="shared" si="6"/>
        <v>133685.65113462583</v>
      </c>
      <c r="O39">
        <v>20000000000</v>
      </c>
      <c r="P39" s="2">
        <f t="shared" si="7"/>
        <v>0.67245524382402444</v>
      </c>
      <c r="Q39" s="2">
        <f t="shared" si="8"/>
        <v>7.4957328331486507E-4</v>
      </c>
      <c r="R39" s="2">
        <f t="shared" si="1"/>
        <v>1.114681296932561E-3</v>
      </c>
    </row>
    <row r="40" spans="6:18" x14ac:dyDescent="0.15">
      <c r="F40" s="1">
        <v>43329</v>
      </c>
      <c r="G40">
        <f t="shared" si="2"/>
        <v>13731297171.375498</v>
      </c>
      <c r="H40">
        <f t="shared" si="3"/>
        <v>15125151.317431927</v>
      </c>
      <c r="I40">
        <v>8000000</v>
      </c>
      <c r="J40">
        <f t="shared" si="4"/>
        <v>6.6115041034167224E-2</v>
      </c>
      <c r="K40">
        <f t="shared" si="0"/>
        <v>284708730.68107146</v>
      </c>
      <c r="L40">
        <f t="shared" si="5"/>
        <v>8812.0742730480451</v>
      </c>
      <c r="M40">
        <f t="shared" si="6"/>
        <v>133283.9568003006</v>
      </c>
      <c r="O40">
        <v>20000000000</v>
      </c>
      <c r="P40" s="2">
        <f t="shared" si="7"/>
        <v>0.68656485856877492</v>
      </c>
      <c r="Q40" s="2">
        <f t="shared" si="8"/>
        <v>7.5625756587159631E-4</v>
      </c>
      <c r="R40" s="2">
        <f t="shared" si="1"/>
        <v>1.1015092841310057E-3</v>
      </c>
    </row>
    <row r="41" spans="6:18" x14ac:dyDescent="0.15">
      <c r="F41" s="1">
        <v>43330</v>
      </c>
      <c r="G41">
        <f t="shared" si="2"/>
        <v>14016005902.05657</v>
      </c>
      <c r="H41">
        <f t="shared" si="3"/>
        <v>15258435.274232227</v>
      </c>
      <c r="I41">
        <v>8000000</v>
      </c>
      <c r="J41">
        <f t="shared" si="4"/>
        <v>6.5537519544271769E-2</v>
      </c>
      <c r="K41">
        <f t="shared" si="0"/>
        <v>287217605.16201824</v>
      </c>
      <c r="L41">
        <f t="shared" si="5"/>
        <v>8709.1488864132716</v>
      </c>
      <c r="M41">
        <f t="shared" si="6"/>
        <v>132887.98457698853</v>
      </c>
      <c r="O41">
        <v>20000000000</v>
      </c>
      <c r="P41" s="2">
        <f t="shared" si="7"/>
        <v>0.70080029510282849</v>
      </c>
      <c r="Q41" s="2">
        <f t="shared" si="8"/>
        <v>7.6292176371161138E-4</v>
      </c>
      <c r="R41" s="2">
        <f t="shared" si="1"/>
        <v>1.0886436108016588E-3</v>
      </c>
    </row>
    <row r="42" spans="6:18" x14ac:dyDescent="0.15">
      <c r="F42" s="1">
        <v>43331</v>
      </c>
      <c r="G42">
        <f t="shared" si="2"/>
        <v>14303223507.218588</v>
      </c>
      <c r="H42">
        <f t="shared" si="3"/>
        <v>15391323.258809216</v>
      </c>
      <c r="I42">
        <v>8000000</v>
      </c>
      <c r="J42">
        <f t="shared" si="4"/>
        <v>6.4971671583055793E-2</v>
      </c>
      <c r="K42">
        <f t="shared" si="0"/>
        <v>289719026.04817331</v>
      </c>
      <c r="L42">
        <f t="shared" si="5"/>
        <v>8608.5899453596503</v>
      </c>
      <c r="M42">
        <f t="shared" si="6"/>
        <v>132497.59065156509</v>
      </c>
      <c r="O42">
        <v>20000000000</v>
      </c>
      <c r="P42" s="2">
        <f t="shared" si="7"/>
        <v>0.71516117536092938</v>
      </c>
      <c r="Q42" s="2">
        <f t="shared" si="8"/>
        <v>7.6956616294046078E-4</v>
      </c>
      <c r="R42" s="2">
        <f t="shared" si="1"/>
        <v>1.0760737431699562E-3</v>
      </c>
    </row>
    <row r="43" spans="6:18" x14ac:dyDescent="0.15">
      <c r="F43" s="1">
        <v>43332</v>
      </c>
      <c r="G43">
        <f t="shared" si="2"/>
        <v>14592942533.266762</v>
      </c>
      <c r="H43">
        <f t="shared" si="3"/>
        <v>15523820.849460781</v>
      </c>
      <c r="I43">
        <v>8000000</v>
      </c>
      <c r="J43">
        <f t="shared" si="4"/>
        <v>6.4417130917530235E-2</v>
      </c>
      <c r="K43">
        <f t="shared" si="0"/>
        <v>292213098.34279096</v>
      </c>
      <c r="L43">
        <f t="shared" si="5"/>
        <v>8510.316991420721</v>
      </c>
      <c r="M43">
        <f t="shared" si="6"/>
        <v>132112.63634693727</v>
      </c>
      <c r="O43">
        <v>20000000000</v>
      </c>
      <c r="P43" s="2">
        <f t="shared" si="7"/>
        <v>0.72964712666333809</v>
      </c>
      <c r="Q43" s="2">
        <f t="shared" si="8"/>
        <v>7.7619104247303905E-4</v>
      </c>
      <c r="R43" s="2">
        <f t="shared" si="1"/>
        <v>1.06378962392759E-3</v>
      </c>
    </row>
    <row r="44" spans="6:18" x14ac:dyDescent="0.15">
      <c r="F44" s="1">
        <v>43333</v>
      </c>
      <c r="G44">
        <f t="shared" si="2"/>
        <v>14885155631.609552</v>
      </c>
      <c r="H44">
        <f t="shared" si="3"/>
        <v>15655933.485807719</v>
      </c>
      <c r="I44">
        <v>8000000</v>
      </c>
      <c r="J44">
        <f t="shared" si="4"/>
        <v>6.3873546787006463E-2</v>
      </c>
      <c r="K44">
        <f t="shared" si="0"/>
        <v>294699924.43873334</v>
      </c>
      <c r="L44">
        <f t="shared" si="5"/>
        <v>8414.2531651124282</v>
      </c>
      <c r="M44">
        <f t="shared" si="6"/>
        <v>131732.98788574719</v>
      </c>
      <c r="O44">
        <v>20000000000</v>
      </c>
      <c r="P44" s="2">
        <f t="shared" si="7"/>
        <v>0.74425778158047762</v>
      </c>
      <c r="Q44" s="2">
        <f t="shared" si="8"/>
        <v>7.8279667429038589E-4</v>
      </c>
      <c r="R44" s="2">
        <f t="shared" si="1"/>
        <v>1.0517816456390534E-3</v>
      </c>
    </row>
    <row r="45" spans="6:18" x14ac:dyDescent="0.15">
      <c r="F45" s="1">
        <v>43334</v>
      </c>
      <c r="G45">
        <f t="shared" si="2"/>
        <v>15179855556.048286</v>
      </c>
      <c r="H45">
        <f t="shared" si="3"/>
        <v>15787666.473693466</v>
      </c>
      <c r="I45">
        <v>8000000</v>
      </c>
      <c r="J45">
        <f t="shared" si="4"/>
        <v>6.3340583085300911E-2</v>
      </c>
      <c r="K45">
        <f t="shared" si="0"/>
        <v>297179604.21070033</v>
      </c>
      <c r="L45">
        <f t="shared" si="5"/>
        <v>8320.3250072576611</v>
      </c>
      <c r="M45">
        <f t="shared" si="6"/>
        <v>131358.51616731504</v>
      </c>
      <c r="O45">
        <v>20000000000</v>
      </c>
      <c r="P45" s="2">
        <f t="shared" si="7"/>
        <v>0.75899277780241436</v>
      </c>
      <c r="Q45" s="2">
        <f t="shared" si="8"/>
        <v>7.893833236846733E-4</v>
      </c>
      <c r="R45" s="2">
        <f t="shared" si="1"/>
        <v>1.0400406259072079E-3</v>
      </c>
    </row>
    <row r="46" spans="6:18" x14ac:dyDescent="0.15">
      <c r="F46" s="1">
        <v>43335</v>
      </c>
      <c r="G46">
        <f t="shared" si="2"/>
        <v>15477035160.258987</v>
      </c>
      <c r="H46">
        <f t="shared" si="3"/>
        <v>15919024.989860781</v>
      </c>
      <c r="I46">
        <v>8000000</v>
      </c>
      <c r="J46">
        <f t="shared" si="4"/>
        <v>6.2817917594634426E-2</v>
      </c>
      <c r="K46">
        <f t="shared" si="0"/>
        <v>299652235.10326153</v>
      </c>
      <c r="L46">
        <f t="shared" si="5"/>
        <v>8228.4622733101805</v>
      </c>
      <c r="M46">
        <f t="shared" si="6"/>
        <v>130989.09655695132</v>
      </c>
      <c r="O46">
        <v>20000000000</v>
      </c>
      <c r="P46" s="2">
        <f t="shared" si="7"/>
        <v>0.77385175801294936</v>
      </c>
      <c r="Q46" s="2">
        <f t="shared" si="8"/>
        <v>7.95951249493039E-4</v>
      </c>
      <c r="R46" s="2">
        <f t="shared" si="1"/>
        <v>1.0285577841637724E-3</v>
      </c>
    </row>
    <row r="47" spans="6:18" x14ac:dyDescent="0.15">
      <c r="F47" s="1">
        <v>43336</v>
      </c>
      <c r="G47">
        <f t="shared" si="2"/>
        <v>15776687395.362249</v>
      </c>
      <c r="H47">
        <f t="shared" si="3"/>
        <v>16050014.086417733</v>
      </c>
      <c r="I47">
        <v>8000000</v>
      </c>
      <c r="J47">
        <f t="shared" si="4"/>
        <v>6.2305241267435842E-2</v>
      </c>
      <c r="K47">
        <f t="shared" si="0"/>
        <v>302117912.21492177</v>
      </c>
      <c r="L47">
        <f t="shared" si="5"/>
        <v>8138.597759697428</v>
      </c>
      <c r="M47">
        <f t="shared" si="6"/>
        <v>130624.60868683143</v>
      </c>
      <c r="O47">
        <v>20000000000</v>
      </c>
      <c r="P47" s="2">
        <f t="shared" si="7"/>
        <v>0.7888343697681125</v>
      </c>
      <c r="Q47" s="2">
        <f t="shared" si="8"/>
        <v>8.025007043208866E-4</v>
      </c>
      <c r="R47" s="2">
        <f t="shared" si="1"/>
        <v>1.0173247199621786E-3</v>
      </c>
    </row>
    <row r="48" spans="6:18" x14ac:dyDescent="0.15">
      <c r="F48" s="1">
        <v>43337</v>
      </c>
      <c r="G48">
        <f t="shared" si="2"/>
        <v>16078805307.577171</v>
      </c>
      <c r="H48">
        <f t="shared" si="3"/>
        <v>16180638.695104564</v>
      </c>
      <c r="I48">
        <v>8000000</v>
      </c>
      <c r="J48">
        <f t="shared" si="4"/>
        <v>6.1802257552574215E-2</v>
      </c>
      <c r="K48">
        <f t="shared" si="0"/>
        <v>304576728.37843865</v>
      </c>
      <c r="L48">
        <f t="shared" si="5"/>
        <v>8050.6671412853811</v>
      </c>
      <c r="M48">
        <f t="shared" si="6"/>
        <v>130264.936267689</v>
      </c>
      <c r="O48">
        <v>20000000000</v>
      </c>
      <c r="P48" s="2">
        <f t="shared" si="7"/>
        <v>0.80394026537885854</v>
      </c>
      <c r="Q48" s="2">
        <f t="shared" si="8"/>
        <v>8.0903193475522818E-4</v>
      </c>
      <c r="R48" s="2">
        <f t="shared" si="1"/>
        <v>1.0063333926606725E-3</v>
      </c>
    </row>
    <row r="49" spans="6:18" x14ac:dyDescent="0.15">
      <c r="F49" s="1">
        <v>43338</v>
      </c>
      <c r="G49">
        <f t="shared" si="2"/>
        <v>16383382035.95561</v>
      </c>
      <c r="H49">
        <f t="shared" si="3"/>
        <v>16310903.631372252</v>
      </c>
      <c r="I49">
        <v>8000000</v>
      </c>
      <c r="J49">
        <f t="shared" si="4"/>
        <v>6.1308681762830677E-2</v>
      </c>
      <c r="K49">
        <f t="shared" si="0"/>
        <v>307028774.23759508</v>
      </c>
      <c r="L49">
        <f t="shared" si="5"/>
        <v>7964.6088191440358</v>
      </c>
      <c r="M49">
        <f t="shared" si="6"/>
        <v>129909.96691063583</v>
      </c>
      <c r="O49">
        <v>20000000000</v>
      </c>
      <c r="P49" s="2">
        <f t="shared" si="7"/>
        <v>0.81916910179778046</v>
      </c>
      <c r="Q49" s="2">
        <f t="shared" si="8"/>
        <v>8.1554518156861267E-4</v>
      </c>
      <c r="R49" s="2">
        <f t="shared" si="1"/>
        <v>9.9557610239300442E-4</v>
      </c>
    </row>
    <row r="50" spans="6:18" x14ac:dyDescent="0.15">
      <c r="F50" s="1">
        <v>43339</v>
      </c>
      <c r="G50">
        <f t="shared" si="2"/>
        <v>16690410810.193205</v>
      </c>
      <c r="H50">
        <f t="shared" si="3"/>
        <v>16440813.598282889</v>
      </c>
      <c r="I50">
        <v>8000000</v>
      </c>
      <c r="J50">
        <f t="shared" si="4"/>
        <v>6.0824240480680518E-2</v>
      </c>
      <c r="K50">
        <f t="shared" si="0"/>
        <v>309474138.32061881</v>
      </c>
      <c r="L50">
        <f t="shared" si="5"/>
        <v>7880.3637778608154</v>
      </c>
      <c r="M50">
        <f t="shared" si="6"/>
        <v>129559.5919584699</v>
      </c>
      <c r="O50">
        <v>20000000000</v>
      </c>
      <c r="P50" s="2">
        <f t="shared" si="7"/>
        <v>0.83452054050966029</v>
      </c>
      <c r="Q50" s="2">
        <f t="shared" si="8"/>
        <v>8.2204067991414442E-4</v>
      </c>
      <c r="R50" s="2">
        <f t="shared" si="1"/>
        <v>9.8504547223260191E-4</v>
      </c>
    </row>
    <row r="51" spans="6:18" x14ac:dyDescent="0.15">
      <c r="F51" s="1">
        <v>43340</v>
      </c>
      <c r="G51">
        <f t="shared" si="2"/>
        <v>16999884948.513824</v>
      </c>
      <c r="H51">
        <f t="shared" si="3"/>
        <v>16570373.190241359</v>
      </c>
      <c r="I51">
        <v>8000000</v>
      </c>
      <c r="J51">
        <f t="shared" si="4"/>
        <v>6.0348670999692496E-2</v>
      </c>
      <c r="K51">
        <f t="shared" si="0"/>
        <v>311912907.11042529</v>
      </c>
      <c r="L51">
        <f t="shared" si="5"/>
        <v>7797.875451711212</v>
      </c>
      <c r="M51">
        <f t="shared" si="6"/>
        <v>129213.7063258766</v>
      </c>
      <c r="O51">
        <v>20000000000</v>
      </c>
      <c r="P51" s="2">
        <f t="shared" si="7"/>
        <v>0.84999424742569119</v>
      </c>
      <c r="Q51" s="2">
        <f t="shared" si="8"/>
        <v>8.2851865951206799E-4</v>
      </c>
      <c r="R51" s="2">
        <f t="shared" si="1"/>
        <v>9.7473443146390149E-4</v>
      </c>
    </row>
    <row r="52" spans="6:18" x14ac:dyDescent="0.15">
      <c r="F52" s="1">
        <v>43341</v>
      </c>
      <c r="G52">
        <f t="shared" si="2"/>
        <v>17311797855.624249</v>
      </c>
      <c r="H52">
        <f t="shared" si="3"/>
        <v>16699586.896567237</v>
      </c>
      <c r="I52">
        <v>8000000</v>
      </c>
      <c r="J52">
        <f t="shared" si="4"/>
        <v>5.9881720799067222E-2</v>
      </c>
      <c r="K52">
        <f t="shared" si="0"/>
        <v>314345165.1118536</v>
      </c>
      <c r="L52">
        <f t="shared" si="5"/>
        <v>7717.089599052536</v>
      </c>
      <c r="M52">
        <f t="shared" si="6"/>
        <v>128872.20834797295</v>
      </c>
      <c r="O52">
        <v>20000000000</v>
      </c>
      <c r="P52" s="2">
        <f t="shared" si="7"/>
        <v>0.86558989278121246</v>
      </c>
      <c r="Q52" s="2">
        <f t="shared" si="8"/>
        <v>8.3497934482836184E-4</v>
      </c>
      <c r="R52" s="2">
        <f t="shared" si="1"/>
        <v>9.6463619988156708E-4</v>
      </c>
    </row>
    <row r="53" spans="6:18" x14ac:dyDescent="0.15">
      <c r="F53" s="1">
        <v>43342</v>
      </c>
      <c r="G53">
        <f t="shared" si="2"/>
        <v>17626143020.736103</v>
      </c>
      <c r="H53">
        <f t="shared" si="3"/>
        <v>16828459.104915209</v>
      </c>
      <c r="I53">
        <v>8000000</v>
      </c>
      <c r="J53">
        <f t="shared" si="4"/>
        <v>5.9423147049032163E-2</v>
      </c>
      <c r="K53">
        <f t="shared" si="0"/>
        <v>316770994.91605073</v>
      </c>
      <c r="L53">
        <f t="shared" si="5"/>
        <v>7637.9541843578745</v>
      </c>
      <c r="M53">
        <f t="shared" si="6"/>
        <v>128534.99963668241</v>
      </c>
      <c r="O53">
        <v>20000000000</v>
      </c>
      <c r="P53" s="2">
        <f t="shared" si="7"/>
        <v>0.88130715103680513</v>
      </c>
      <c r="Q53" s="2">
        <f t="shared" si="8"/>
        <v>8.414229552457604E-4</v>
      </c>
      <c r="R53" s="2">
        <f t="shared" si="1"/>
        <v>9.5474427304473438E-4</v>
      </c>
    </row>
    <row r="54" spans="6:18" x14ac:dyDescent="0.15">
      <c r="F54" s="1">
        <v>43343</v>
      </c>
      <c r="G54">
        <f t="shared" si="2"/>
        <v>17942914015.652153</v>
      </c>
      <c r="H54">
        <f t="shared" si="3"/>
        <v>16956994.104551893</v>
      </c>
      <c r="I54">
        <v>8000000</v>
      </c>
      <c r="J54">
        <f t="shared" si="4"/>
        <v>5.8972716144989591E-2</v>
      </c>
      <c r="K54">
        <f t="shared" si="0"/>
        <v>319190477.26215303</v>
      </c>
      <c r="L54">
        <f t="shared" si="5"/>
        <v>7560.4192673541374</v>
      </c>
      <c r="M54">
        <f t="shared" si="6"/>
        <v>128201.98494446455</v>
      </c>
      <c r="O54">
        <v>20000000000</v>
      </c>
      <c r="P54" s="2">
        <f t="shared" si="7"/>
        <v>0.89714570078260769</v>
      </c>
      <c r="Q54" s="2">
        <f t="shared" si="8"/>
        <v>8.4784970522759466E-4</v>
      </c>
      <c r="R54" s="2">
        <f t="shared" si="1"/>
        <v>9.450524084192672E-4</v>
      </c>
    </row>
    <row r="55" spans="6:18" x14ac:dyDescent="0.15">
      <c r="F55" s="1">
        <v>43344</v>
      </c>
      <c r="G55">
        <f t="shared" si="2"/>
        <v>18262104492.914307</v>
      </c>
      <c r="H55">
        <f t="shared" si="3"/>
        <v>17085196.089496356</v>
      </c>
      <c r="I55">
        <v>8000000</v>
      </c>
      <c r="J55">
        <f t="shared" si="4"/>
        <v>5.8530203268476452E-2</v>
      </c>
      <c r="K55">
        <f t="shared" si="0"/>
        <v>321603691.09640175</v>
      </c>
      <c r="L55">
        <f t="shared" si="5"/>
        <v>7484.4368987705257</v>
      </c>
      <c r="M55">
        <f t="shared" si="6"/>
        <v>127873.07203495633</v>
      </c>
      <c r="O55">
        <v>20000000000</v>
      </c>
      <c r="P55" s="2">
        <f t="shared" si="7"/>
        <v>0.91310522464571531</v>
      </c>
      <c r="Q55" s="2">
        <f t="shared" si="8"/>
        <v>8.5425980447481782E-4</v>
      </c>
      <c r="R55" s="2">
        <f t="shared" si="1"/>
        <v>9.3555461234631581E-4</v>
      </c>
    </row>
    <row r="56" spans="6:18" x14ac:dyDescent="0.15">
      <c r="F56" s="1">
        <v>43345</v>
      </c>
      <c r="G56">
        <f t="shared" si="2"/>
        <v>18583708184.010708</v>
      </c>
      <c r="H56">
        <f t="shared" si="3"/>
        <v>17213069.161531311</v>
      </c>
      <c r="I56">
        <v>8000000</v>
      </c>
      <c r="J56">
        <f t="shared" si="4"/>
        <v>5.8095391973144117E-2</v>
      </c>
      <c r="K56">
        <f t="shared" si="0"/>
        <v>324010713.62882441</v>
      </c>
      <c r="L56">
        <f t="shared" si="5"/>
        <v>7409.9610222426172</v>
      </c>
      <c r="M56">
        <f t="shared" si="6"/>
        <v>127548.17156011333</v>
      </c>
      <c r="O56">
        <v>20000000000</v>
      </c>
      <c r="P56" s="2">
        <f t="shared" si="7"/>
        <v>0.92918540920053538</v>
      </c>
      <c r="Q56" s="2">
        <f t="shared" si="8"/>
        <v>8.6065345807656557E-4</v>
      </c>
      <c r="R56" s="2">
        <f t="shared" si="1"/>
        <v>9.2624512778032725E-4</v>
      </c>
    </row>
    <row r="57" spans="6:18" x14ac:dyDescent="0.15">
      <c r="F57" s="1">
        <v>43346</v>
      </c>
      <c r="G57">
        <f t="shared" si="2"/>
        <v>18907718897.639534</v>
      </c>
      <c r="H57">
        <f t="shared" si="3"/>
        <v>17340617.333091423</v>
      </c>
      <c r="I57">
        <v>8000000</v>
      </c>
      <c r="J57">
        <f t="shared" si="4"/>
        <v>5.7668073794102014E-2</v>
      </c>
      <c r="K57">
        <f t="shared" si="0"/>
        <v>326411620.38760298</v>
      </c>
      <c r="L57">
        <f t="shared" si="5"/>
        <v>7336.9473819525638</v>
      </c>
      <c r="M57">
        <f t="shared" si="6"/>
        <v>127227.19694346629</v>
      </c>
      <c r="O57">
        <v>20000000000</v>
      </c>
      <c r="P57" s="2">
        <f t="shared" si="7"/>
        <v>0.94538594488197669</v>
      </c>
      <c r="Q57" s="2">
        <f t="shared" si="8"/>
        <v>8.670308666545711E-4</v>
      </c>
      <c r="R57" s="2">
        <f t="shared" si="1"/>
        <v>9.1711842274407041E-4</v>
      </c>
    </row>
    <row r="58" spans="6:18" x14ac:dyDescent="0.15">
      <c r="F58" s="1">
        <v>43347</v>
      </c>
      <c r="G58">
        <f t="shared" si="2"/>
        <v>19234130518.027138</v>
      </c>
      <c r="H58">
        <f t="shared" si="3"/>
        <v>17467844.530034889</v>
      </c>
      <c r="I58">
        <v>8000000</v>
      </c>
      <c r="J58">
        <f t="shared" si="4"/>
        <v>5.7248047879093607E-2</v>
      </c>
      <c r="K58">
        <f t="shared" si="0"/>
        <v>328806485.2712447</v>
      </c>
      <c r="L58">
        <f t="shared" si="5"/>
        <v>7265.3534356182927</v>
      </c>
      <c r="M58">
        <f t="shared" si="6"/>
        <v>126910.06426913509</v>
      </c>
      <c r="O58">
        <v>20000000000</v>
      </c>
      <c r="P58" s="2">
        <f t="shared" si="7"/>
        <v>0.96170652590135686</v>
      </c>
      <c r="Q58" s="2">
        <f t="shared" si="8"/>
        <v>8.7339222650174441E-4</v>
      </c>
      <c r="R58" s="2">
        <f t="shared" si="1"/>
        <v>9.0816917945228648E-4</v>
      </c>
    </row>
    <row r="59" spans="6:18" x14ac:dyDescent="0.15">
      <c r="F59" s="1">
        <v>43348</v>
      </c>
      <c r="G59">
        <f t="shared" si="2"/>
        <v>19562937003.298382</v>
      </c>
      <c r="H59">
        <f t="shared" si="3"/>
        <v>17594754.594304025</v>
      </c>
      <c r="I59">
        <v>8000000</v>
      </c>
      <c r="J59">
        <f t="shared" si="4"/>
        <v>5.6835120640087361E-2</v>
      </c>
      <c r="K59">
        <f t="shared" si="0"/>
        <v>331195380.59866375</v>
      </c>
      <c r="L59">
        <f t="shared" si="5"/>
        <v>7195.1382724741115</v>
      </c>
      <c r="M59">
        <f t="shared" si="6"/>
        <v>126596.69217626652</v>
      </c>
      <c r="O59">
        <v>20000000000</v>
      </c>
      <c r="P59" s="2">
        <f t="shared" si="7"/>
        <v>0.97814685016491909</v>
      </c>
      <c r="Q59" s="2">
        <f t="shared" si="8"/>
        <v>8.7973772971520125E-4</v>
      </c>
      <c r="R59" s="2">
        <f t="shared" si="1"/>
        <v>8.9939228405926401E-4</v>
      </c>
    </row>
    <row r="60" spans="6:18" x14ac:dyDescent="0.15">
      <c r="F60" s="1">
        <v>43349</v>
      </c>
      <c r="G60">
        <f t="shared" si="2"/>
        <v>19894132383.897045</v>
      </c>
      <c r="H60">
        <f t="shared" si="3"/>
        <v>17721351.286480293</v>
      </c>
      <c r="I60">
        <v>8000000</v>
      </c>
      <c r="J60">
        <f t="shared" si="4"/>
        <v>5.6429105423969873E-2</v>
      </c>
      <c r="K60">
        <f t="shared" si="0"/>
        <v>333578377.15727586</v>
      </c>
      <c r="L60">
        <f t="shared" si="5"/>
        <v>7126.2625359121585</v>
      </c>
      <c r="M60">
        <f t="shared" si="6"/>
        <v>126287.00175858317</v>
      </c>
      <c r="O60">
        <v>20000000000</v>
      </c>
      <c r="P60" s="2">
        <f t="shared" si="7"/>
        <v>0.99470661919485226</v>
      </c>
      <c r="Q60" s="2">
        <f t="shared" si="8"/>
        <v>8.8606756432401464E-4</v>
      </c>
      <c r="R60" s="2">
        <f t="shared" si="1"/>
        <v>8.9078281698901974E-4</v>
      </c>
    </row>
    <row r="61" spans="6:18" x14ac:dyDescent="0.15">
      <c r="F61" s="1">
        <v>43350</v>
      </c>
      <c r="G61">
        <f t="shared" si="2"/>
        <v>20227710761.054321</v>
      </c>
      <c r="H61">
        <f t="shared" si="3"/>
        <v>17847638.288238876</v>
      </c>
      <c r="I61">
        <v>8000000</v>
      </c>
      <c r="J61">
        <f t="shared" si="4"/>
        <v>5.6029822201124187E-2</v>
      </c>
      <c r="K61">
        <f t="shared" si="0"/>
        <v>335955544.24920213</v>
      </c>
      <c r="L61">
        <f t="shared" si="5"/>
        <v>7058.6883504789084</v>
      </c>
      <c r="M61">
        <f t="shared" si="6"/>
        <v>125980.916468753</v>
      </c>
      <c r="O61">
        <v>20000000000</v>
      </c>
      <c r="P61" s="2">
        <f t="shared" si="7"/>
        <v>1.0113855380527161</v>
      </c>
      <c r="Q61" s="2">
        <f t="shared" si="8"/>
        <v>8.9238191441194377E-4</v>
      </c>
      <c r="R61" s="2">
        <f t="shared" si="1"/>
        <v>8.8233604380986367E-4</v>
      </c>
    </row>
    <row r="62" spans="6:18" x14ac:dyDescent="0.15">
      <c r="F62" s="1">
        <v>43351</v>
      </c>
      <c r="G62">
        <f t="shared" si="2"/>
        <v>20563666305.303524</v>
      </c>
      <c r="H62">
        <f t="shared" si="3"/>
        <v>17973619.20470763</v>
      </c>
      <c r="I62">
        <v>8000000</v>
      </c>
      <c r="J62">
        <f t="shared" si="4"/>
        <v>5.5637097270764574E-2</v>
      </c>
      <c r="K62">
        <f t="shared" si="0"/>
        <v>338326949.73567277</v>
      </c>
      <c r="L62">
        <f t="shared" si="5"/>
        <v>6992.3792529436632</v>
      </c>
      <c r="M62">
        <f t="shared" si="6"/>
        <v>125678.36202730735</v>
      </c>
      <c r="O62">
        <v>20000000000</v>
      </c>
      <c r="P62" s="2">
        <f t="shared" si="7"/>
        <v>1.0281833152651763</v>
      </c>
      <c r="Q62" s="2">
        <f t="shared" si="8"/>
        <v>8.9868096023538145E-4</v>
      </c>
      <c r="R62" s="2">
        <f t="shared" si="1"/>
        <v>8.7404740661795792E-4</v>
      </c>
    </row>
    <row r="63" spans="6:18" x14ac:dyDescent="0.15">
      <c r="F63" s="1">
        <v>43352</v>
      </c>
      <c r="G63">
        <f t="shared" si="2"/>
        <v>20901993255.039196</v>
      </c>
      <c r="H63">
        <f t="shared" si="3"/>
        <v>18099297.566734936</v>
      </c>
      <c r="I63">
        <v>8000000</v>
      </c>
      <c r="J63">
        <f t="shared" si="4"/>
        <v>5.5250762981980076E-2</v>
      </c>
      <c r="K63">
        <f t="shared" si="0"/>
        <v>340692660.07971621</v>
      </c>
      <c r="L63">
        <f t="shared" si="5"/>
        <v>6927.300127176698</v>
      </c>
      <c r="M63">
        <f t="shared" si="6"/>
        <v>125379.26633585175</v>
      </c>
      <c r="O63">
        <v>20000000000</v>
      </c>
      <c r="P63" s="2">
        <f t="shared" si="7"/>
        <v>1.0450996627519598</v>
      </c>
      <c r="Q63" s="2">
        <f t="shared" si="8"/>
        <v>9.0496487833674683E-4</v>
      </c>
      <c r="R63" s="2">
        <f t="shared" si="1"/>
        <v>8.6591251589708713E-4</v>
      </c>
    </row>
    <row r="64" spans="6:18" x14ac:dyDescent="0.15">
      <c r="F64" s="1">
        <v>43353</v>
      </c>
      <c r="G64">
        <f t="shared" si="2"/>
        <v>21242685915.118912</v>
      </c>
      <c r="H64">
        <f t="shared" si="3"/>
        <v>18224676.833070789</v>
      </c>
      <c r="I64">
        <v>8000000</v>
      </c>
      <c r="J64">
        <f t="shared" si="4"/>
        <v>5.4870657469513244E-2</v>
      </c>
      <c r="K64">
        <f t="shared" si="0"/>
        <v>343052740.3872146</v>
      </c>
      <c r="L64">
        <f t="shared" si="5"/>
        <v>6863.4171425939558</v>
      </c>
      <c r="M64">
        <f t="shared" si="6"/>
        <v>125083.5593943329</v>
      </c>
      <c r="O64">
        <v>20000000000</v>
      </c>
      <c r="P64" s="2">
        <f t="shared" si="7"/>
        <v>1.0621342957559456</v>
      </c>
      <c r="Q64" s="2">
        <f t="shared" si="8"/>
        <v>9.1123384165353941E-4</v>
      </c>
      <c r="R64" s="2">
        <f t="shared" si="1"/>
        <v>8.5792714282424448E-4</v>
      </c>
    </row>
    <row r="65" spans="6:18" x14ac:dyDescent="0.15">
      <c r="F65" s="1">
        <v>43354</v>
      </c>
      <c r="G65">
        <f t="shared" si="2"/>
        <v>21585738655.506126</v>
      </c>
      <c r="H65">
        <f t="shared" si="3"/>
        <v>18349760.392465122</v>
      </c>
      <c r="I65">
        <v>8000000</v>
      </c>
      <c r="J65">
        <f t="shared" si="4"/>
        <v>5.4496624403369651E-2</v>
      </c>
      <c r="K65">
        <f t="shared" si="0"/>
        <v>345407254.44640201</v>
      </c>
      <c r="L65">
        <f t="shared" si="5"/>
        <v>6800.697695942662</v>
      </c>
      <c r="M65">
        <f t="shared" si="6"/>
        <v>124791.1732221374</v>
      </c>
      <c r="O65">
        <v>20000000000</v>
      </c>
      <c r="P65" s="2">
        <f t="shared" si="7"/>
        <v>1.0792869327753063</v>
      </c>
      <c r="Q65" s="2">
        <f t="shared" si="8"/>
        <v>9.1748801962325609E-4</v>
      </c>
      <c r="R65" s="2">
        <f t="shared" si="1"/>
        <v>8.5008721199283281E-4</v>
      </c>
    </row>
    <row r="66" spans="6:18" x14ac:dyDescent="0.15">
      <c r="F66" s="1">
        <v>43355</v>
      </c>
      <c r="G66">
        <f t="shared" si="2"/>
        <v>21931145909.95253</v>
      </c>
      <c r="H66">
        <f t="shared" si="3"/>
        <v>18474551.565687258</v>
      </c>
      <c r="I66">
        <v>8000000</v>
      </c>
      <c r="J66">
        <f t="shared" si="4"/>
        <v>5.4128512751416294E-2</v>
      </c>
      <c r="K66">
        <f t="shared" si="0"/>
        <v>347756264.76587754</v>
      </c>
      <c r="L66">
        <f t="shared" si="5"/>
        <v>6739.1103562184071</v>
      </c>
      <c r="M66">
        <f t="shared" si="6"/>
        <v>124502.04178281392</v>
      </c>
      <c r="O66">
        <v>20000000000</v>
      </c>
      <c r="P66" s="2">
        <f t="shared" si="7"/>
        <v>1.0965572954976266</v>
      </c>
      <c r="Q66" s="2">
        <f t="shared" si="8"/>
        <v>9.2372757828436294E-4</v>
      </c>
      <c r="R66" s="2">
        <f t="shared" si="1"/>
        <v>8.4238879452730095E-4</v>
      </c>
    </row>
    <row r="67" spans="6:18" x14ac:dyDescent="0.15">
      <c r="F67" s="1">
        <v>43356</v>
      </c>
      <c r="G67">
        <f t="shared" si="2"/>
        <v>22278902174.718407</v>
      </c>
      <c r="H67">
        <f t="shared" si="3"/>
        <v>18599053.607470073</v>
      </c>
      <c r="I67">
        <v>8000000</v>
      </c>
      <c r="J67">
        <f t="shared" si="4"/>
        <v>5.376617655418571E-2</v>
      </c>
      <c r="K67">
        <f t="shared" si="0"/>
        <v>350099832.61120111</v>
      </c>
      <c r="L67">
        <f t="shared" si="5"/>
        <v>6678.6248125191223</v>
      </c>
      <c r="M67">
        <f t="shared" si="6"/>
        <v>124216.10091222284</v>
      </c>
      <c r="O67">
        <v>20000000000</v>
      </c>
      <c r="P67" s="2">
        <f t="shared" si="7"/>
        <v>1.1139451087359202</v>
      </c>
      <c r="Q67" s="2">
        <f t="shared" si="8"/>
        <v>9.2995268037350369E-4</v>
      </c>
      <c r="R67" s="2">
        <f t="shared" si="1"/>
        <v>8.3482810156489031E-4</v>
      </c>
    </row>
    <row r="68" spans="6:18" x14ac:dyDescent="0.15">
      <c r="F68" s="1">
        <v>43357</v>
      </c>
      <c r="G68">
        <f t="shared" si="2"/>
        <v>22629002007.329609</v>
      </c>
      <c r="H68">
        <f t="shared" si="3"/>
        <v>18723269.708382297</v>
      </c>
      <c r="I68">
        <v>8000000</v>
      </c>
      <c r="J68">
        <f t="shared" si="4"/>
        <v>5.3409474711156167E-2</v>
      </c>
      <c r="K68">
        <f t="shared" si="0"/>
        <v>352438018.04013711</v>
      </c>
      <c r="L68">
        <f t="shared" si="5"/>
        <v>6619.2118246550217</v>
      </c>
      <c r="M68">
        <f t="shared" si="6"/>
        <v>123933.2882499292</v>
      </c>
      <c r="O68">
        <v>20000000000</v>
      </c>
      <c r="P68" s="2">
        <f t="shared" si="7"/>
        <v>1.1314501003664805</v>
      </c>
      <c r="Q68" s="2">
        <f t="shared" si="8"/>
        <v>9.361634854191149E-4</v>
      </c>
      <c r="R68" s="2">
        <f t="shared" si="1"/>
        <v>8.2740147808187776E-4</v>
      </c>
    </row>
    <row r="69" spans="6:18" x14ac:dyDescent="0.15">
      <c r="F69" s="1">
        <v>43358</v>
      </c>
      <c r="G69">
        <f t="shared" si="2"/>
        <v>22981440025.369747</v>
      </c>
      <c r="H69">
        <f t="shared" si="3"/>
        <v>18847202.996632226</v>
      </c>
      <c r="I69">
        <v>8000000</v>
      </c>
      <c r="J69">
        <f t="shared" si="4"/>
        <v>5.3058270777827828E-2</v>
      </c>
      <c r="K69">
        <f t="shared" ref="K69:K101" si="9">I69/0.51*1.2/J69</f>
        <v>354770879.93660629</v>
      </c>
      <c r="L69">
        <f t="shared" si="5"/>
        <v>6560.8431763462549</v>
      </c>
      <c r="M69">
        <f t="shared" si="6"/>
        <v>123653.54317366715</v>
      </c>
      <c r="O69">
        <v>20000000000</v>
      </c>
      <c r="P69" s="2">
        <f t="shared" si="7"/>
        <v>1.1490720012684874</v>
      </c>
      <c r="Q69" s="2">
        <f t="shared" si="8"/>
        <v>9.4236014983161125E-4</v>
      </c>
      <c r="R69" s="2">
        <f t="shared" ref="R69:R101" si="10">H69/G69</f>
        <v>8.2010539704328183E-4</v>
      </c>
    </row>
    <row r="70" spans="6:18" x14ac:dyDescent="0.15">
      <c r="F70" s="1">
        <v>43359</v>
      </c>
      <c r="G70">
        <f t="shared" ref="G70:G101" si="11">G69+K69</f>
        <v>23336210905.306355</v>
      </c>
      <c r="H70">
        <f t="shared" ref="H70:H101" si="12">H69+M69</f>
        <v>18970856.539805893</v>
      </c>
      <c r="I70">
        <v>8000000</v>
      </c>
      <c r="J70">
        <f t="shared" ref="J70:J101" si="13">J69/H70*H69</f>
        <v>5.2712432772960734E-2</v>
      </c>
      <c r="K70">
        <f t="shared" si="9"/>
        <v>357098476.04340476</v>
      </c>
      <c r="L70">
        <f t="shared" ref="L70:L101" si="14">I70*H70/G70</f>
        <v>6503.4916308515758</v>
      </c>
      <c r="M70">
        <f t="shared" ref="M70:M101" si="15">L70/J70</f>
        <v>123376.80673671344</v>
      </c>
      <c r="O70">
        <v>20000000000</v>
      </c>
      <c r="P70" s="2">
        <f t="shared" ref="P70:P101" si="16">G70/O70</f>
        <v>1.1668105452653177</v>
      </c>
      <c r="Q70" s="2">
        <f t="shared" ref="Q70:Q101" si="17">H70/O70</f>
        <v>9.4854282699029463E-4</v>
      </c>
      <c r="R70" s="2">
        <f t="shared" si="10"/>
        <v>8.1293645385644689E-4</v>
      </c>
    </row>
    <row r="71" spans="6:18" x14ac:dyDescent="0.15">
      <c r="F71" s="1">
        <v>43360</v>
      </c>
      <c r="G71">
        <f t="shared" si="11"/>
        <v>23693309381.349758</v>
      </c>
      <c r="H71">
        <f t="shared" si="12"/>
        <v>19094233.346542608</v>
      </c>
      <c r="I71">
        <v>8000000</v>
      </c>
      <c r="J71">
        <f t="shared" si="13"/>
        <v>5.2371832995382894E-2</v>
      </c>
      <c r="K71">
        <f t="shared" si="9"/>
        <v>359420862.993743</v>
      </c>
      <c r="L71">
        <f t="shared" si="14"/>
        <v>6447.1308888821341</v>
      </c>
      <c r="M71">
        <f t="shared" si="15"/>
        <v>123103.02160801807</v>
      </c>
      <c r="O71">
        <v>20000000000</v>
      </c>
      <c r="P71" s="2">
        <f t="shared" si="16"/>
        <v>1.1846654690674878</v>
      </c>
      <c r="Q71" s="2">
        <f t="shared" si="17"/>
        <v>9.5471166732713042E-4</v>
      </c>
      <c r="R71" s="2">
        <f t="shared" si="10"/>
        <v>8.0589136111026667E-4</v>
      </c>
    </row>
    <row r="72" spans="6:18" x14ac:dyDescent="0.15">
      <c r="F72" s="1">
        <v>43361</v>
      </c>
      <c r="G72">
        <f t="shared" si="11"/>
        <v>24052730244.343502</v>
      </c>
      <c r="H72">
        <f t="shared" si="12"/>
        <v>19217336.368150625</v>
      </c>
      <c r="I72">
        <v>8000000</v>
      </c>
      <c r="J72">
        <f t="shared" si="13"/>
        <v>5.2036347849815735E-2</v>
      </c>
      <c r="K72">
        <f t="shared" si="9"/>
        <v>361738096.34165859</v>
      </c>
      <c r="L72">
        <f t="shared" si="14"/>
        <v>6391.7355486643701</v>
      </c>
      <c r="M72">
        <f t="shared" si="15"/>
        <v>122832.13201494893</v>
      </c>
      <c r="O72">
        <v>20000000000</v>
      </c>
      <c r="P72" s="2">
        <f t="shared" si="16"/>
        <v>1.2026365122171752</v>
      </c>
      <c r="Q72" s="2">
        <f t="shared" si="17"/>
        <v>9.608668184075313E-4</v>
      </c>
      <c r="R72" s="2">
        <f t="shared" si="10"/>
        <v>7.9896694358304625E-4</v>
      </c>
    </row>
    <row r="73" spans="6:18" x14ac:dyDescent="0.15">
      <c r="F73" s="1">
        <v>43362</v>
      </c>
      <c r="G73">
        <f t="shared" si="11"/>
        <v>24414468340.685162</v>
      </c>
      <c r="H73">
        <f t="shared" si="12"/>
        <v>19340168.500165574</v>
      </c>
      <c r="I73">
        <v>8000000</v>
      </c>
      <c r="J73">
        <f t="shared" si="13"/>
        <v>5.1705857681200625E-2</v>
      </c>
      <c r="K73">
        <f t="shared" si="9"/>
        <v>364050230.59135175</v>
      </c>
      <c r="L73">
        <f t="shared" si="14"/>
        <v>6337.281068025196</v>
      </c>
      <c r="M73">
        <f t="shared" si="15"/>
        <v>122564.08368851648</v>
      </c>
      <c r="O73">
        <v>20000000000</v>
      </c>
      <c r="P73" s="2">
        <f t="shared" si="16"/>
        <v>1.220723417034258</v>
      </c>
      <c r="Q73" s="2">
        <f t="shared" si="17"/>
        <v>9.6700842500827867E-4</v>
      </c>
      <c r="R73" s="2">
        <f t="shared" si="10"/>
        <v>7.9216013350314949E-4</v>
      </c>
    </row>
    <row r="74" spans="6:18" x14ac:dyDescent="0.15">
      <c r="F74" s="1">
        <v>43363</v>
      </c>
      <c r="G74">
        <f t="shared" si="11"/>
        <v>24778518571.276512</v>
      </c>
      <c r="H74">
        <f t="shared" si="12"/>
        <v>19462732.58385409</v>
      </c>
      <c r="I74">
        <v>8000000</v>
      </c>
      <c r="J74">
        <f t="shared" si="13"/>
        <v>5.1380246617043969E-2</v>
      </c>
      <c r="K74">
        <f t="shared" si="9"/>
        <v>366357319.22548854</v>
      </c>
      <c r="L74">
        <f t="shared" si="14"/>
        <v>6283.7437283810723</v>
      </c>
      <c r="M74">
        <f t="shared" si="15"/>
        <v>122298.82381095101</v>
      </c>
      <c r="O74">
        <v>20000000000</v>
      </c>
      <c r="P74" s="2">
        <f t="shared" si="16"/>
        <v>1.2389259285638257</v>
      </c>
      <c r="Q74" s="2">
        <f t="shared" si="17"/>
        <v>9.7313662919270454E-4</v>
      </c>
      <c r="R74" s="2">
        <f t="shared" si="10"/>
        <v>7.8546796604763412E-4</v>
      </c>
    </row>
    <row r="75" spans="6:18" x14ac:dyDescent="0.15">
      <c r="F75" s="1">
        <v>43364</v>
      </c>
      <c r="G75">
        <f t="shared" si="11"/>
        <v>25144875890.501999</v>
      </c>
      <c r="H75">
        <f t="shared" si="12"/>
        <v>19585031.40766504</v>
      </c>
      <c r="I75">
        <v>8000000</v>
      </c>
      <c r="J75">
        <f t="shared" si="13"/>
        <v>5.1059402417329196E-2</v>
      </c>
      <c r="K75">
        <f t="shared" si="9"/>
        <v>368659414.73251814</v>
      </c>
      <c r="L75">
        <f t="shared" si="14"/>
        <v>6231.1006005204945</v>
      </c>
      <c r="M75">
        <f t="shared" si="15"/>
        <v>122036.30096551431</v>
      </c>
      <c r="O75">
        <v>20000000000</v>
      </c>
      <c r="P75" s="2">
        <f t="shared" si="16"/>
        <v>1.2572437945251</v>
      </c>
      <c r="Q75" s="2">
        <f t="shared" si="17"/>
        <v>9.7925157038325212E-4</v>
      </c>
      <c r="R75" s="2">
        <f t="shared" si="10"/>
        <v>7.7888757506506189E-4</v>
      </c>
    </row>
    <row r="76" spans="6:18" x14ac:dyDescent="0.15">
      <c r="F76" s="1">
        <v>43365</v>
      </c>
      <c r="G76">
        <f t="shared" si="11"/>
        <v>25513535305.234516</v>
      </c>
      <c r="H76">
        <f t="shared" si="12"/>
        <v>19707067.708630554</v>
      </c>
      <c r="I76">
        <v>8000000</v>
      </c>
      <c r="J76">
        <f t="shared" si="13"/>
        <v>5.0743216331573193E-2</v>
      </c>
      <c r="K76">
        <f t="shared" si="9"/>
        <v>370956568.63304543</v>
      </c>
      <c r="L76">
        <f t="shared" si="14"/>
        <v>6179.3295120766206</v>
      </c>
      <c r="M76">
        <f t="shared" si="15"/>
        <v>121776.46508843289</v>
      </c>
      <c r="O76">
        <v>20000000000</v>
      </c>
      <c r="P76" s="2">
        <f t="shared" si="16"/>
        <v>1.2756767652617258</v>
      </c>
      <c r="Q76" s="2">
        <f t="shared" si="17"/>
        <v>9.8535338543152763E-4</v>
      </c>
      <c r="R76" s="2">
        <f t="shared" si="10"/>
        <v>7.7241618900957757E-4</v>
      </c>
    </row>
    <row r="77" spans="6:18" x14ac:dyDescent="0.15">
      <c r="F77" s="1">
        <v>43366</v>
      </c>
      <c r="G77">
        <f t="shared" si="11"/>
        <v>25884491873.867561</v>
      </c>
      <c r="H77">
        <f t="shared" si="12"/>
        <v>19828844.173718989</v>
      </c>
      <c r="I77">
        <v>8000000</v>
      </c>
      <c r="J77">
        <f t="shared" si="13"/>
        <v>5.0431582962631456E-2</v>
      </c>
      <c r="K77">
        <f t="shared" si="9"/>
        <v>373248831.50529838</v>
      </c>
      <c r="L77">
        <f t="shared" si="14"/>
        <v>6128.4090165935295</v>
      </c>
      <c r="M77">
        <f t="shared" si="15"/>
        <v>121519.26742284745</v>
      </c>
      <c r="O77">
        <v>20000000000</v>
      </c>
      <c r="P77" s="2">
        <f t="shared" si="16"/>
        <v>1.2942245936933781</v>
      </c>
      <c r="Q77" s="2">
        <f t="shared" si="17"/>
        <v>9.9144220868594953E-4</v>
      </c>
      <c r="R77" s="2">
        <f t="shared" si="10"/>
        <v>7.6605112707419125E-4</v>
      </c>
    </row>
    <row r="78" spans="6:18" x14ac:dyDescent="0.15">
      <c r="F78" s="1">
        <v>43367</v>
      </c>
      <c r="G78">
        <f t="shared" si="11"/>
        <v>26257740705.37286</v>
      </c>
      <c r="H78">
        <f t="shared" si="12"/>
        <v>19950363.441141836</v>
      </c>
      <c r="I78">
        <v>8000000</v>
      </c>
      <c r="J78">
        <f t="shared" si="13"/>
        <v>5.0124400136881249E-2</v>
      </c>
      <c r="K78">
        <f t="shared" si="9"/>
        <v>375536253.00972843</v>
      </c>
      <c r="L78">
        <f t="shared" si="14"/>
        <v>6078.3183640958396</v>
      </c>
      <c r="M78">
        <f t="shared" si="15"/>
        <v>121264.66047467863</v>
      </c>
      <c r="O78">
        <v>20000000000</v>
      </c>
      <c r="P78" s="2">
        <f t="shared" si="16"/>
        <v>1.312887035268643</v>
      </c>
      <c r="Q78" s="2">
        <f t="shared" si="17"/>
        <v>9.9751817205709185E-4</v>
      </c>
      <c r="R78" s="2">
        <f t="shared" si="10"/>
        <v>7.5978979551197994E-4</v>
      </c>
    </row>
    <row r="79" spans="6:18" x14ac:dyDescent="0.15">
      <c r="F79" s="1">
        <v>43368</v>
      </c>
      <c r="G79">
        <f t="shared" si="11"/>
        <v>26633276958.382587</v>
      </c>
      <c r="H79">
        <f t="shared" si="12"/>
        <v>20071628.101616517</v>
      </c>
      <c r="I79">
        <v>8000000</v>
      </c>
      <c r="J79">
        <f t="shared" si="13"/>
        <v>4.9821568780435067E-2</v>
      </c>
      <c r="K79">
        <f t="shared" si="9"/>
        <v>377818881.91278124</v>
      </c>
      <c r="L79">
        <f t="shared" si="14"/>
        <v>6029.0374730771982</v>
      </c>
      <c r="M79">
        <f t="shared" si="15"/>
        <v>121012.59797031526</v>
      </c>
      <c r="O79">
        <v>20000000000</v>
      </c>
      <c r="P79" s="2">
        <f t="shared" si="16"/>
        <v>1.3316638479191294</v>
      </c>
      <c r="Q79" s="2">
        <f t="shared" si="17"/>
        <v>1.0035814050808258E-3</v>
      </c>
      <c r="R79" s="2">
        <f t="shared" si="10"/>
        <v>7.5362968413464988E-4</v>
      </c>
    </row>
    <row r="80" spans="6:18" x14ac:dyDescent="0.15">
      <c r="F80" s="1">
        <v>43369</v>
      </c>
      <c r="G80">
        <f t="shared" si="11"/>
        <v>27011095840.295368</v>
      </c>
      <c r="H80">
        <f t="shared" si="12"/>
        <v>20192640.699586831</v>
      </c>
      <c r="I80">
        <v>8000000</v>
      </c>
      <c r="J80">
        <f t="shared" si="13"/>
        <v>4.9522992801058555E-2</v>
      </c>
      <c r="K80">
        <f t="shared" si="9"/>
        <v>380096766.10986948</v>
      </c>
      <c r="L80">
        <f t="shared" si="14"/>
        <v>5980.5469038285491</v>
      </c>
      <c r="M80">
        <f t="shared" si="15"/>
        <v>120763.03481603629</v>
      </c>
      <c r="O80">
        <v>20000000000</v>
      </c>
      <c r="P80" s="2">
        <f t="shared" si="16"/>
        <v>1.3505547920147685</v>
      </c>
      <c r="Q80" s="2">
        <f t="shared" si="17"/>
        <v>1.0096320349793416E-3</v>
      </c>
      <c r="R80" s="2">
        <f t="shared" si="10"/>
        <v>7.4756836297856853E-4</v>
      </c>
    </row>
    <row r="81" spans="6:18" x14ac:dyDescent="0.15">
      <c r="F81" s="1">
        <v>43370</v>
      </c>
      <c r="G81">
        <f t="shared" si="11"/>
        <v>27391192606.405239</v>
      </c>
      <c r="H81">
        <f t="shared" si="12"/>
        <v>20313403.734402869</v>
      </c>
      <c r="I81">
        <v>8000000</v>
      </c>
      <c r="J81">
        <f t="shared" si="13"/>
        <v>4.9228578975486818E-2</v>
      </c>
      <c r="K81">
        <f t="shared" si="9"/>
        <v>382369952.64758319</v>
      </c>
      <c r="L81">
        <f t="shared" si="14"/>
        <v>5932.8278330320582</v>
      </c>
      <c r="M81">
        <f t="shared" si="15"/>
        <v>120515.92705908263</v>
      </c>
      <c r="O81">
        <v>20000000000</v>
      </c>
      <c r="P81" s="2">
        <f t="shared" si="16"/>
        <v>1.369559630320262</v>
      </c>
      <c r="Q81" s="2">
        <f t="shared" si="17"/>
        <v>1.0156701867201435E-3</v>
      </c>
      <c r="R81" s="2">
        <f t="shared" si="10"/>
        <v>7.4160347912900738E-4</v>
      </c>
    </row>
    <row r="82" spans="6:18" x14ac:dyDescent="0.15">
      <c r="F82" s="1">
        <v>43371</v>
      </c>
      <c r="G82">
        <f t="shared" si="11"/>
        <v>27773562559.052822</v>
      </c>
      <c r="H82">
        <f t="shared" si="12"/>
        <v>20433919.661461953</v>
      </c>
      <c r="I82">
        <v>8000000</v>
      </c>
      <c r="J82">
        <f t="shared" si="13"/>
        <v>4.8938236841851959E-2</v>
      </c>
      <c r="K82">
        <f t="shared" si="9"/>
        <v>384638487.74516594</v>
      </c>
      <c r="L82">
        <f t="shared" si="14"/>
        <v>5885.8620295512637</v>
      </c>
      <c r="M82">
        <f t="shared" si="15"/>
        <v>120271.23185029987</v>
      </c>
      <c r="O82">
        <v>20000000000</v>
      </c>
      <c r="P82" s="2">
        <f t="shared" si="16"/>
        <v>1.388678127952641</v>
      </c>
      <c r="Q82" s="2">
        <f t="shared" si="17"/>
        <v>1.0216959830730977E-3</v>
      </c>
      <c r="R82" s="2">
        <f t="shared" si="10"/>
        <v>7.3573275369390797E-4</v>
      </c>
    </row>
    <row r="83" spans="6:18" x14ac:dyDescent="0.15">
      <c r="F83" s="1">
        <v>43372</v>
      </c>
      <c r="G83">
        <f t="shared" si="11"/>
        <v>28158201046.797989</v>
      </c>
      <c r="H83">
        <f t="shared" si="12"/>
        <v>20554190.893312253</v>
      </c>
      <c r="I83">
        <v>8000000</v>
      </c>
      <c r="J83">
        <f t="shared" si="13"/>
        <v>4.8651878596951824E-2</v>
      </c>
      <c r="K83">
        <f t="shared" si="9"/>
        <v>386902416.81528926</v>
      </c>
      <c r="L83">
        <f t="shared" si="14"/>
        <v>5839.6318313522588</v>
      </c>
      <c r="M83">
        <f t="shared" si="15"/>
        <v>120028.90740827689</v>
      </c>
      <c r="O83">
        <v>20000000000</v>
      </c>
      <c r="P83" s="2">
        <f t="shared" si="16"/>
        <v>1.4079100523398995</v>
      </c>
      <c r="Q83" s="2">
        <f t="shared" si="17"/>
        <v>1.0277095446656127E-3</v>
      </c>
      <c r="R83" s="2">
        <f t="shared" si="10"/>
        <v>7.299539789190323E-4</v>
      </c>
    </row>
    <row r="84" spans="6:18" x14ac:dyDescent="0.15">
      <c r="F84" s="1">
        <v>43373</v>
      </c>
      <c r="G84">
        <f t="shared" si="11"/>
        <v>28545103463.613277</v>
      </c>
      <c r="H84">
        <f t="shared" si="12"/>
        <v>20674219.800720531</v>
      </c>
      <c r="I84">
        <v>8000000</v>
      </c>
      <c r="J84">
        <f t="shared" si="13"/>
        <v>4.8369418998106463E-2</v>
      </c>
      <c r="K84">
        <f t="shared" si="9"/>
        <v>389161784.48415095</v>
      </c>
      <c r="L84">
        <f t="shared" si="14"/>
        <v>5794.1201234948503</v>
      </c>
      <c r="M84">
        <f t="shared" si="15"/>
        <v>119788.91298491046</v>
      </c>
      <c r="O84">
        <v>20000000000</v>
      </c>
      <c r="P84" s="2">
        <f t="shared" si="16"/>
        <v>1.427255173180664</v>
      </c>
      <c r="Q84" s="2">
        <f t="shared" si="17"/>
        <v>1.0337109900360267E-3</v>
      </c>
      <c r="R84" s="2">
        <f t="shared" si="10"/>
        <v>7.2426501543685631E-4</v>
      </c>
    </row>
    <row r="85" spans="6:18" x14ac:dyDescent="0.15">
      <c r="F85" s="1">
        <v>43374</v>
      </c>
      <c r="G85">
        <f t="shared" si="11"/>
        <v>28934265248.097427</v>
      </c>
      <c r="H85">
        <f t="shared" si="12"/>
        <v>20794008.713705443</v>
      </c>
      <c r="I85">
        <v>8000000</v>
      </c>
      <c r="J85">
        <f t="shared" si="13"/>
        <v>4.809077526936377E-2</v>
      </c>
      <c r="K85">
        <f t="shared" si="9"/>
        <v>391416634.61092579</v>
      </c>
      <c r="L85">
        <f t="shared" si="14"/>
        <v>5749.3103171362545</v>
      </c>
      <c r="M85">
        <f t="shared" si="15"/>
        <v>119551.20883232783</v>
      </c>
      <c r="O85">
        <v>20000000000</v>
      </c>
      <c r="P85" s="2">
        <f t="shared" si="16"/>
        <v>1.4467132624048713</v>
      </c>
      <c r="Q85" s="2">
        <f t="shared" si="17"/>
        <v>1.0397004356852721E-3</v>
      </c>
      <c r="R85" s="2">
        <f t="shared" si="10"/>
        <v>7.1866378964203191E-4</v>
      </c>
    </row>
    <row r="86" spans="6:18" x14ac:dyDescent="0.15">
      <c r="F86" s="1">
        <v>43375</v>
      </c>
      <c r="G86">
        <f t="shared" si="11"/>
        <v>29325681882.708355</v>
      </c>
      <c r="H86">
        <f t="shared" si="12"/>
        <v>20913559.92253777</v>
      </c>
      <c r="I86">
        <v>8000000</v>
      </c>
      <c r="J86">
        <f t="shared" si="13"/>
        <v>4.7815867011829841E-2</v>
      </c>
      <c r="K86">
        <f t="shared" si="9"/>
        <v>393667010.30659312</v>
      </c>
      <c r="L86">
        <f t="shared" si="14"/>
        <v>5705.1863294934747</v>
      </c>
      <c r="M86">
        <f t="shared" si="15"/>
        <v>119315.75617110505</v>
      </c>
      <c r="O86">
        <v>20000000000</v>
      </c>
      <c r="P86" s="2">
        <f t="shared" si="16"/>
        <v>1.4662840941354178</v>
      </c>
      <c r="Q86" s="2">
        <f t="shared" si="17"/>
        <v>1.0456779961268885E-3</v>
      </c>
      <c r="R86" s="2">
        <f t="shared" si="10"/>
        <v>7.1314829118668429E-4</v>
      </c>
    </row>
    <row r="87" spans="6:18" x14ac:dyDescent="0.15">
      <c r="F87" s="1">
        <v>43376</v>
      </c>
      <c r="G87">
        <f t="shared" si="11"/>
        <v>29719348893.01495</v>
      </c>
      <c r="H87">
        <f t="shared" si="12"/>
        <v>21032875.678708874</v>
      </c>
      <c r="I87">
        <v>8000000</v>
      </c>
      <c r="J87">
        <f t="shared" si="13"/>
        <v>4.7544616117912906E-2</v>
      </c>
      <c r="K87">
        <f t="shared" si="9"/>
        <v>395912953.95216686</v>
      </c>
      <c r="L87">
        <f t="shared" si="14"/>
        <v>5661.7325647137068</v>
      </c>
      <c r="M87">
        <f t="shared" si="15"/>
        <v>119082.5171597209</v>
      </c>
      <c r="O87">
        <v>20000000000</v>
      </c>
      <c r="P87" s="2">
        <f t="shared" si="16"/>
        <v>1.4859674446507476</v>
      </c>
      <c r="Q87" s="2">
        <f t="shared" si="17"/>
        <v>1.0516437839354436E-3</v>
      </c>
      <c r="R87" s="2">
        <f t="shared" si="10"/>
        <v>7.077165705892133E-4</v>
      </c>
    </row>
    <row r="88" spans="6:18" x14ac:dyDescent="0.15">
      <c r="F88" s="1">
        <v>43377</v>
      </c>
      <c r="G88">
        <f t="shared" si="11"/>
        <v>30115261846.967117</v>
      </c>
      <c r="H88">
        <f t="shared" si="12"/>
        <v>21151958.195868596</v>
      </c>
      <c r="I88">
        <v>8000000</v>
      </c>
      <c r="J88">
        <f t="shared" si="13"/>
        <v>4.7276946689281965E-2</v>
      </c>
      <c r="K88">
        <f t="shared" si="9"/>
        <v>398154507.21634984</v>
      </c>
      <c r="L88">
        <f t="shared" si="14"/>
        <v>5618.9338956051733</v>
      </c>
      <c r="M88">
        <f t="shared" si="15"/>
        <v>118851.45486518966</v>
      </c>
      <c r="O88">
        <v>20000000000</v>
      </c>
      <c r="P88" s="2">
        <f t="shared" si="16"/>
        <v>1.5057630923483558</v>
      </c>
      <c r="Q88" s="2">
        <f t="shared" si="17"/>
        <v>1.0575979097934298E-3</v>
      </c>
      <c r="R88" s="2">
        <f t="shared" si="10"/>
        <v>7.0236673695064662E-4</v>
      </c>
    </row>
    <row r="89" spans="6:18" x14ac:dyDescent="0.15">
      <c r="F89" s="1">
        <v>43378</v>
      </c>
      <c r="G89">
        <f t="shared" si="11"/>
        <v>30513416354.183468</v>
      </c>
      <c r="H89">
        <f t="shared" si="12"/>
        <v>21270809.650733788</v>
      </c>
      <c r="I89">
        <v>8000000</v>
      </c>
      <c r="J89">
        <f t="shared" si="13"/>
        <v>4.7012784958352677E-2</v>
      </c>
      <c r="K89">
        <f t="shared" si="9"/>
        <v>400391711.07263583</v>
      </c>
      <c r="L89">
        <f t="shared" si="14"/>
        <v>5576.7756461835861</v>
      </c>
      <c r="M89">
        <f t="shared" si="15"/>
        <v>118622.53323481894</v>
      </c>
      <c r="O89">
        <v>20000000000</v>
      </c>
      <c r="P89" s="2">
        <f t="shared" si="16"/>
        <v>1.5256708177091733</v>
      </c>
      <c r="Q89" s="2">
        <f t="shared" si="17"/>
        <v>1.0635404825366894E-3</v>
      </c>
      <c r="R89" s="2">
        <f t="shared" si="10"/>
        <v>6.9709695577294822E-4</v>
      </c>
    </row>
    <row r="90" spans="6:18" x14ac:dyDescent="0.15">
      <c r="F90" s="1">
        <v>43379</v>
      </c>
      <c r="G90">
        <f t="shared" si="11"/>
        <v>30913808065.256104</v>
      </c>
      <c r="H90">
        <f t="shared" si="12"/>
        <v>21389432.183968607</v>
      </c>
      <c r="I90">
        <v>8000000</v>
      </c>
      <c r="J90">
        <f t="shared" si="13"/>
        <v>4.6752059213123996E-2</v>
      </c>
      <c r="K90">
        <f t="shared" si="9"/>
        <v>402624605.81587946</v>
      </c>
      <c r="L90">
        <f t="shared" si="14"/>
        <v>5535.2435749921333</v>
      </c>
      <c r="M90">
        <f t="shared" si="15"/>
        <v>118395.71706904213</v>
      </c>
      <c r="O90">
        <v>20000000000</v>
      </c>
      <c r="P90" s="2">
        <f t="shared" si="16"/>
        <v>1.5456904032628052</v>
      </c>
      <c r="Q90" s="2">
        <f t="shared" si="17"/>
        <v>1.0694716091984304E-3</v>
      </c>
      <c r="R90" s="2">
        <f t="shared" si="10"/>
        <v>6.9190544687401678E-4</v>
      </c>
    </row>
    <row r="91" spans="6:18" x14ac:dyDescent="0.15">
      <c r="F91" s="1">
        <v>43380</v>
      </c>
      <c r="G91">
        <f t="shared" si="11"/>
        <v>31316432671.071983</v>
      </c>
      <c r="H91">
        <f t="shared" si="12"/>
        <v>21507827.901037648</v>
      </c>
      <c r="I91">
        <v>8000000</v>
      </c>
      <c r="J91">
        <f t="shared" si="13"/>
        <v>4.6494699725198908E-2</v>
      </c>
      <c r="K91">
        <f t="shared" si="9"/>
        <v>404853231.07835543</v>
      </c>
      <c r="L91">
        <f t="shared" si="14"/>
        <v>5494.3238591552954</v>
      </c>
      <c r="M91">
        <f t="shared" si="15"/>
        <v>118170.97199527704</v>
      </c>
      <c r="O91">
        <v>20000000000</v>
      </c>
      <c r="P91" s="2">
        <f t="shared" si="16"/>
        <v>1.5658216335535993</v>
      </c>
      <c r="Q91" s="2">
        <f t="shared" si="17"/>
        <v>1.0753913950518825E-3</v>
      </c>
      <c r="R91" s="2">
        <f t="shared" si="10"/>
        <v>6.8679048239441191E-4</v>
      </c>
    </row>
    <row r="92" spans="6:18" x14ac:dyDescent="0.15">
      <c r="F92" s="1">
        <v>43381</v>
      </c>
      <c r="G92">
        <f t="shared" si="11"/>
        <v>31721285902.150337</v>
      </c>
      <c r="H92">
        <f t="shared" si="12"/>
        <v>21625998.873032924</v>
      </c>
      <c r="I92">
        <v>8000000</v>
      </c>
      <c r="J92">
        <f t="shared" si="13"/>
        <v>4.6240638680832238E-2</v>
      </c>
      <c r="K92">
        <f t="shared" si="9"/>
        <v>407077625.84532535</v>
      </c>
      <c r="L92">
        <f t="shared" si="14"/>
        <v>5454.0030791291292</v>
      </c>
      <c r="M92">
        <f t="shared" si="15"/>
        <v>117948.26444276457</v>
      </c>
      <c r="O92">
        <v>20000000000</v>
      </c>
      <c r="P92" s="2">
        <f t="shared" si="16"/>
        <v>1.5860642951075168</v>
      </c>
      <c r="Q92" s="2">
        <f t="shared" si="17"/>
        <v>1.0812999436516462E-3</v>
      </c>
      <c r="R92" s="2">
        <f t="shared" si="10"/>
        <v>6.8175038489114116E-4</v>
      </c>
    </row>
    <row r="93" spans="6:18" x14ac:dyDescent="0.15">
      <c r="F93" s="1">
        <v>43382</v>
      </c>
      <c r="G93">
        <f t="shared" si="11"/>
        <v>32128363527.995663</v>
      </c>
      <c r="H93">
        <f t="shared" si="12"/>
        <v>21743947.137475688</v>
      </c>
      <c r="I93">
        <v>8000000</v>
      </c>
      <c r="J93">
        <f t="shared" si="13"/>
        <v>4.5989810114857241E-2</v>
      </c>
      <c r="K93">
        <f t="shared" si="9"/>
        <v>409297828.47013032</v>
      </c>
      <c r="L93">
        <f t="shared" si="14"/>
        <v>5414.2682041128382</v>
      </c>
      <c r="M93">
        <f t="shared" si="15"/>
        <v>117727.56161834492</v>
      </c>
      <c r="O93">
        <v>20000000000</v>
      </c>
      <c r="P93" s="2">
        <f t="shared" si="16"/>
        <v>1.6064181763997831</v>
      </c>
      <c r="Q93" s="2">
        <f t="shared" si="17"/>
        <v>1.0871973568737845E-3</v>
      </c>
      <c r="R93" s="2">
        <f t="shared" si="10"/>
        <v>6.7678352551410481E-4</v>
      </c>
    </row>
    <row r="94" spans="6:18" x14ac:dyDescent="0.15">
      <c r="F94" s="1">
        <v>43383</v>
      </c>
      <c r="G94">
        <f t="shared" si="11"/>
        <v>32537661356.465794</v>
      </c>
      <c r="H94">
        <f t="shared" si="12"/>
        <v>21861674.699094035</v>
      </c>
      <c r="I94">
        <v>8000000</v>
      </c>
      <c r="J94">
        <f t="shared" si="13"/>
        <v>4.5742149847350956E-2</v>
      </c>
      <c r="K94">
        <f t="shared" si="9"/>
        <v>411513876.68882865</v>
      </c>
      <c r="L94">
        <f t="shared" si="14"/>
        <v>5375.1065780884082</v>
      </c>
      <c r="M94">
        <f t="shared" si="15"/>
        <v>117508.83148312921</v>
      </c>
      <c r="O94">
        <v>20000000000</v>
      </c>
      <c r="P94" s="2">
        <f t="shared" si="16"/>
        <v>1.6268830678232897</v>
      </c>
      <c r="Q94" s="2">
        <f t="shared" si="17"/>
        <v>1.0930837349547018E-3</v>
      </c>
      <c r="R94" s="2">
        <f t="shared" si="10"/>
        <v>6.71888322261051E-4</v>
      </c>
    </row>
    <row r="95" spans="6:18" x14ac:dyDescent="0.15">
      <c r="F95" s="1">
        <v>43384</v>
      </c>
      <c r="G95">
        <f t="shared" si="11"/>
        <v>32949175233.154621</v>
      </c>
      <c r="H95">
        <f t="shared" si="12"/>
        <v>21979183.530577164</v>
      </c>
      <c r="I95">
        <v>8000000</v>
      </c>
      <c r="J95">
        <f t="shared" si="13"/>
        <v>4.5497595422906094E-2</v>
      </c>
      <c r="K95">
        <f t="shared" si="9"/>
        <v>413725807.63439339</v>
      </c>
      <c r="L95">
        <f t="shared" si="14"/>
        <v>5336.5059064570296</v>
      </c>
      <c r="M95">
        <f t="shared" si="15"/>
        <v>117292.04273002804</v>
      </c>
      <c r="O95">
        <v>20000000000</v>
      </c>
      <c r="P95" s="2">
        <f t="shared" si="16"/>
        <v>1.647458761657731</v>
      </c>
      <c r="Q95" s="2">
        <f t="shared" si="17"/>
        <v>1.0989591765288582E-3</v>
      </c>
      <c r="R95" s="2">
        <f t="shared" si="10"/>
        <v>6.6706323830712866E-4</v>
      </c>
    </row>
    <row r="96" spans="6:18" x14ac:dyDescent="0.15">
      <c r="F96" s="1">
        <v>43385</v>
      </c>
      <c r="G96">
        <f t="shared" si="11"/>
        <v>33362901040.789013</v>
      </c>
      <c r="H96">
        <f t="shared" si="12"/>
        <v>22096475.573307194</v>
      </c>
      <c r="I96">
        <v>8000000</v>
      </c>
      <c r="J96">
        <f t="shared" si="13"/>
        <v>4.5256086052384417E-2</v>
      </c>
      <c r="K96">
        <f t="shared" si="9"/>
        <v>415933657.85048801</v>
      </c>
      <c r="L96">
        <f t="shared" si="14"/>
        <v>5298.4542432427816</v>
      </c>
      <c r="M96">
        <f t="shared" si="15"/>
        <v>117077.1647620999</v>
      </c>
      <c r="O96">
        <v>20000000000</v>
      </c>
      <c r="P96" s="2">
        <f t="shared" si="16"/>
        <v>1.6681450520394507</v>
      </c>
      <c r="Q96" s="2">
        <f t="shared" si="17"/>
        <v>1.1048237786653596E-3</v>
      </c>
      <c r="R96" s="2">
        <f t="shared" si="10"/>
        <v>6.6230678040534764E-4</v>
      </c>
    </row>
    <row r="97" spans="6:18" x14ac:dyDescent="0.15">
      <c r="F97" s="1">
        <v>43386</v>
      </c>
      <c r="G97">
        <f t="shared" si="11"/>
        <v>33778834698.6395</v>
      </c>
      <c r="H97">
        <f t="shared" si="12"/>
        <v>22213552.738069292</v>
      </c>
      <c r="I97">
        <v>8000000</v>
      </c>
      <c r="J97">
        <f t="shared" si="13"/>
        <v>4.5017562557033652E-2</v>
      </c>
      <c r="K97">
        <f t="shared" si="9"/>
        <v>418137463.30483347</v>
      </c>
      <c r="L97">
        <f t="shared" si="14"/>
        <v>5260.9399788356777</v>
      </c>
      <c r="M97">
        <f t="shared" si="15"/>
        <v>116864.1676716834</v>
      </c>
      <c r="O97">
        <v>20000000000</v>
      </c>
      <c r="P97" s="2">
        <f t="shared" si="16"/>
        <v>1.6889417349319751</v>
      </c>
      <c r="Q97" s="2">
        <f t="shared" si="17"/>
        <v>1.1106776369034647E-3</v>
      </c>
      <c r="R97" s="2">
        <f t="shared" si="10"/>
        <v>6.5761749735445969E-4</v>
      </c>
    </row>
    <row r="98" spans="6:18" x14ac:dyDescent="0.15">
      <c r="F98" s="1">
        <v>43387</v>
      </c>
      <c r="G98">
        <f t="shared" si="11"/>
        <v>34196972161.944332</v>
      </c>
      <c r="H98">
        <f t="shared" si="12"/>
        <v>22330416.905740976</v>
      </c>
      <c r="I98">
        <v>8000000</v>
      </c>
      <c r="J98">
        <f t="shared" si="13"/>
        <v>4.4781967314856008E-2</v>
      </c>
      <c r="K98">
        <f t="shared" si="9"/>
        <v>420337259.40218288</v>
      </c>
      <c r="L98">
        <f t="shared" si="14"/>
        <v>5223.9518282477884</v>
      </c>
      <c r="M98">
        <f t="shared" si="15"/>
        <v>116653.02222028085</v>
      </c>
      <c r="O98">
        <v>20000000000</v>
      </c>
      <c r="P98" s="2">
        <f t="shared" si="16"/>
        <v>1.7098486080972166</v>
      </c>
      <c r="Q98" s="2">
        <f t="shared" si="17"/>
        <v>1.1165208452870489E-3</v>
      </c>
      <c r="R98" s="2">
        <f t="shared" si="10"/>
        <v>6.5299397853097352E-4</v>
      </c>
    </row>
    <row r="99" spans="6:18" x14ac:dyDescent="0.15">
      <c r="F99" s="1">
        <v>43388</v>
      </c>
      <c r="G99">
        <f t="shared" si="11"/>
        <v>34617309421.346512</v>
      </c>
      <c r="H99">
        <f t="shared" si="12"/>
        <v>22447069.927961256</v>
      </c>
      <c r="I99">
        <v>8000000</v>
      </c>
      <c r="J99">
        <f t="shared" si="13"/>
        <v>4.45492442091227E-2</v>
      </c>
      <c r="K99">
        <f t="shared" si="9"/>
        <v>422533080.99691761</v>
      </c>
      <c r="L99">
        <f t="shared" si="14"/>
        <v>5187.4788198575443</v>
      </c>
      <c r="M99">
        <f t="shared" si="15"/>
        <v>116443.69981916019</v>
      </c>
      <c r="O99">
        <v>20000000000</v>
      </c>
      <c r="P99" s="2">
        <f t="shared" si="16"/>
        <v>1.7308654710673257</v>
      </c>
      <c r="Q99" s="2">
        <f t="shared" si="17"/>
        <v>1.1223534963980628E-3</v>
      </c>
      <c r="R99" s="2">
        <f t="shared" si="10"/>
        <v>6.4843485248219305E-4</v>
      </c>
    </row>
    <row r="100" spans="6:18" x14ac:dyDescent="0.15">
      <c r="F100" s="1">
        <v>43389</v>
      </c>
      <c r="G100">
        <f t="shared" si="11"/>
        <v>35039842502.34343</v>
      </c>
      <c r="H100">
        <f t="shared" si="12"/>
        <v>22563513.627780415</v>
      </c>
      <c r="I100">
        <v>8000000</v>
      </c>
      <c r="J100">
        <f t="shared" si="13"/>
        <v>4.4319338578934386E-2</v>
      </c>
      <c r="K100">
        <f t="shared" si="9"/>
        <v>424724962.40527821</v>
      </c>
      <c r="L100">
        <f t="shared" si="14"/>
        <v>5151.5102846187483</v>
      </c>
      <c r="M100">
        <f t="shared" si="15"/>
        <v>116236.17251064605</v>
      </c>
      <c r="O100">
        <v>20000000000</v>
      </c>
      <c r="P100" s="2">
        <f t="shared" si="16"/>
        <v>1.7519921251171715</v>
      </c>
      <c r="Q100" s="2">
        <f t="shared" si="17"/>
        <v>1.1281756813890207E-3</v>
      </c>
      <c r="R100" s="2">
        <f t="shared" si="10"/>
        <v>6.4393878557734356E-4</v>
      </c>
    </row>
    <row r="101" spans="6:18" x14ac:dyDescent="0.15">
      <c r="F101" s="1">
        <v>43390</v>
      </c>
      <c r="G101">
        <f t="shared" si="11"/>
        <v>35464567464.748711</v>
      </c>
      <c r="H101">
        <f t="shared" si="12"/>
        <v>22679749.800291061</v>
      </c>
      <c r="I101">
        <v>8000000</v>
      </c>
      <c r="J101">
        <f t="shared" si="13"/>
        <v>4.4092197171732767E-2</v>
      </c>
      <c r="K101">
        <f t="shared" si="9"/>
        <v>426912937.4172433</v>
      </c>
      <c r="L101">
        <f t="shared" si="14"/>
        <v>5116.0358457120719</v>
      </c>
      <c r="M101">
        <f t="shared" si="15"/>
        <v>116030.41295007024</v>
      </c>
      <c r="O101">
        <v>20000000000</v>
      </c>
      <c r="P101" s="2">
        <f t="shared" si="16"/>
        <v>1.7732283732374354</v>
      </c>
      <c r="Q101" s="2">
        <f t="shared" si="17"/>
        <v>1.1339874900145532E-3</v>
      </c>
      <c r="R101" s="2">
        <f t="shared" si="10"/>
        <v>6.395044807140089E-4</v>
      </c>
    </row>
    <row r="102" spans="6:18" x14ac:dyDescent="0.15">
      <c r="F102" s="1"/>
      <c r="P102" s="2"/>
      <c r="Q102" s="2"/>
      <c r="R102" s="2"/>
    </row>
    <row r="103" spans="6:18" x14ac:dyDescent="0.15">
      <c r="F103" s="1"/>
      <c r="P103" s="2"/>
      <c r="Q103" s="2"/>
      <c r="R103" s="2"/>
    </row>
    <row r="104" spans="6:18" x14ac:dyDescent="0.15">
      <c r="F104" s="1"/>
      <c r="P104" s="2"/>
      <c r="Q104" s="2"/>
      <c r="R104" s="2"/>
    </row>
    <row r="105" spans="6:18" x14ac:dyDescent="0.15">
      <c r="F105" s="1"/>
      <c r="P105" s="2"/>
      <c r="Q105" s="2"/>
      <c r="R105" s="2"/>
    </row>
    <row r="106" spans="6:18" x14ac:dyDescent="0.15">
      <c r="F106" s="1"/>
      <c r="P106" s="2"/>
      <c r="Q106" s="2"/>
      <c r="R106" s="2"/>
    </row>
    <row r="107" spans="6:18" x14ac:dyDescent="0.15">
      <c r="F107" s="1"/>
      <c r="P107" s="2"/>
      <c r="Q107" s="2"/>
      <c r="R107" s="2"/>
    </row>
    <row r="108" spans="6:18" x14ac:dyDescent="0.15">
      <c r="F108" s="1"/>
      <c r="P108" s="2"/>
      <c r="Q108" s="2"/>
      <c r="R108" s="2"/>
    </row>
    <row r="109" spans="6:18" x14ac:dyDescent="0.15">
      <c r="F109" s="1"/>
      <c r="P109" s="2"/>
      <c r="Q109" s="2"/>
      <c r="R109" s="2"/>
    </row>
    <row r="110" spans="6:18" x14ac:dyDescent="0.15">
      <c r="F110" s="1"/>
      <c r="P110" s="2"/>
      <c r="Q110" s="2"/>
      <c r="R110" s="2"/>
    </row>
    <row r="111" spans="6:18" x14ac:dyDescent="0.15">
      <c r="F111" s="1"/>
      <c r="P111" s="2"/>
      <c r="Q111" s="2"/>
      <c r="R111" s="2"/>
    </row>
    <row r="112" spans="6:18" x14ac:dyDescent="0.15">
      <c r="F112" s="1"/>
      <c r="P112" s="2"/>
      <c r="Q112" s="2"/>
      <c r="R112" s="2"/>
    </row>
    <row r="113" spans="6:18" x14ac:dyDescent="0.15">
      <c r="F113" s="1"/>
      <c r="P113" s="2"/>
      <c r="Q113" s="2"/>
      <c r="R113" s="2"/>
    </row>
    <row r="114" spans="6:18" x14ac:dyDescent="0.15">
      <c r="F114" s="1"/>
      <c r="P114" s="2"/>
      <c r="Q114" s="2"/>
      <c r="R114" s="2"/>
    </row>
    <row r="115" spans="6:18" x14ac:dyDescent="0.15">
      <c r="F115" s="1"/>
      <c r="P115" s="2"/>
      <c r="Q115" s="2"/>
      <c r="R115" s="2"/>
    </row>
    <row r="116" spans="6:18" x14ac:dyDescent="0.15">
      <c r="F116" s="1"/>
      <c r="P116" s="2"/>
      <c r="Q116" s="2"/>
      <c r="R116" s="2"/>
    </row>
    <row r="117" spans="6:18" x14ac:dyDescent="0.15">
      <c r="F117" s="1"/>
      <c r="P117" s="2"/>
      <c r="Q117" s="2"/>
      <c r="R117" s="2"/>
    </row>
    <row r="118" spans="6:18" x14ac:dyDescent="0.15">
      <c r="F118" s="1"/>
      <c r="P118" s="2"/>
      <c r="Q118" s="2"/>
      <c r="R118" s="2"/>
    </row>
    <row r="119" spans="6:18" x14ac:dyDescent="0.15">
      <c r="F119" s="1"/>
      <c r="P119" s="2"/>
      <c r="Q119" s="2"/>
      <c r="R119" s="2"/>
    </row>
    <row r="120" spans="6:18" x14ac:dyDescent="0.15">
      <c r="F120" s="1"/>
      <c r="P120" s="2"/>
      <c r="Q120" s="2"/>
      <c r="R120" s="2"/>
    </row>
    <row r="121" spans="6:18" x14ac:dyDescent="0.15">
      <c r="F121" s="1"/>
      <c r="P121" s="2"/>
      <c r="Q121" s="2"/>
      <c r="R121" s="2"/>
    </row>
    <row r="122" spans="6:18" x14ac:dyDescent="0.15">
      <c r="F122" s="1"/>
      <c r="P122" s="2"/>
      <c r="Q122" s="2"/>
      <c r="R122" s="2"/>
    </row>
    <row r="123" spans="6:18" x14ac:dyDescent="0.15">
      <c r="F123" s="1"/>
      <c r="P123" s="2"/>
      <c r="Q123" s="2"/>
      <c r="R123" s="2"/>
    </row>
    <row r="124" spans="6:18" x14ac:dyDescent="0.15">
      <c r="F124" s="1"/>
      <c r="P124" s="2"/>
      <c r="Q124" s="2"/>
      <c r="R124" s="2"/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  <row r="163" spans="6:18" x14ac:dyDescent="0.15">
      <c r="F163" s="1"/>
      <c r="P163" s="2"/>
      <c r="Q163" s="2"/>
      <c r="R163" s="2"/>
    </row>
    <row r="164" spans="6:18" x14ac:dyDescent="0.15">
      <c r="F164" s="1"/>
      <c r="P164" s="2"/>
      <c r="Q164" s="2"/>
      <c r="R164" s="2"/>
    </row>
    <row r="165" spans="6:18" x14ac:dyDescent="0.15">
      <c r="F165" s="1"/>
      <c r="P165" s="2"/>
      <c r="Q165" s="2"/>
      <c r="R165" s="2"/>
    </row>
    <row r="166" spans="6:18" x14ac:dyDescent="0.15">
      <c r="F166" s="1"/>
      <c r="P166" s="2"/>
      <c r="Q166" s="2"/>
      <c r="R166" s="2"/>
    </row>
    <row r="167" spans="6:18" x14ac:dyDescent="0.15">
      <c r="F167" s="1"/>
      <c r="P167" s="2"/>
      <c r="Q167" s="2"/>
      <c r="R167" s="2"/>
    </row>
    <row r="168" spans="6:18" x14ac:dyDescent="0.15">
      <c r="F168" s="1"/>
      <c r="P168" s="2"/>
      <c r="Q168" s="2"/>
      <c r="R168" s="2"/>
    </row>
    <row r="169" spans="6:18" x14ac:dyDescent="0.15">
      <c r="F169" s="1"/>
      <c r="P169" s="2"/>
      <c r="Q169" s="2"/>
      <c r="R169" s="2"/>
    </row>
    <row r="170" spans="6:18" x14ac:dyDescent="0.15">
      <c r="F170" s="1"/>
      <c r="P170" s="2"/>
      <c r="Q170" s="2"/>
      <c r="R170" s="2"/>
    </row>
    <row r="171" spans="6:18" x14ac:dyDescent="0.15">
      <c r="F171" s="1"/>
      <c r="P171" s="2"/>
      <c r="Q171" s="2"/>
      <c r="R171" s="2"/>
    </row>
    <row r="172" spans="6:18" x14ac:dyDescent="0.15">
      <c r="F172" s="1"/>
      <c r="P172" s="2"/>
      <c r="Q172" s="2"/>
      <c r="R172" s="2"/>
    </row>
    <row r="173" spans="6:18" x14ac:dyDescent="0.15">
      <c r="F173" s="1"/>
      <c r="P173" s="2"/>
      <c r="Q173" s="2"/>
      <c r="R173" s="2"/>
    </row>
    <row r="174" spans="6:18" x14ac:dyDescent="0.15">
      <c r="F174" s="1"/>
      <c r="P174" s="2"/>
      <c r="Q174" s="2"/>
      <c r="R174" s="2"/>
    </row>
    <row r="175" spans="6:18" x14ac:dyDescent="0.15">
      <c r="F175" s="1"/>
      <c r="P175" s="2"/>
      <c r="Q175" s="2"/>
      <c r="R175" s="2"/>
    </row>
    <row r="176" spans="6:18" x14ac:dyDescent="0.15">
      <c r="F176" s="1"/>
      <c r="P176" s="2"/>
      <c r="Q176" s="2"/>
      <c r="R176" s="2"/>
    </row>
    <row r="177" spans="6:18" x14ac:dyDescent="0.15">
      <c r="F177" s="1"/>
      <c r="P177" s="2"/>
      <c r="Q177" s="2"/>
      <c r="R177" s="2"/>
    </row>
    <row r="178" spans="6:18" x14ac:dyDescent="0.15">
      <c r="F178" s="1"/>
      <c r="P178" s="2"/>
      <c r="Q178" s="2"/>
      <c r="R178" s="2"/>
    </row>
    <row r="179" spans="6:18" x14ac:dyDescent="0.15">
      <c r="F179" s="1"/>
      <c r="P179" s="2"/>
      <c r="Q179" s="2"/>
      <c r="R179" s="2"/>
    </row>
    <row r="180" spans="6:18" x14ac:dyDescent="0.15">
      <c r="F180" s="1"/>
      <c r="P180" s="2"/>
      <c r="Q180" s="2"/>
      <c r="R180" s="2"/>
    </row>
    <row r="181" spans="6:18" x14ac:dyDescent="0.15">
      <c r="F181" s="1"/>
      <c r="P181" s="2"/>
      <c r="Q181" s="2"/>
      <c r="R181" s="2"/>
    </row>
    <row r="182" spans="6:18" x14ac:dyDescent="0.15">
      <c r="F182" s="1"/>
      <c r="P182" s="2"/>
      <c r="Q182" s="2"/>
      <c r="R182" s="2"/>
    </row>
    <row r="183" spans="6:18" x14ac:dyDescent="0.15">
      <c r="F183" s="1"/>
      <c r="P183" s="2"/>
      <c r="Q183" s="2"/>
      <c r="R183" s="2"/>
    </row>
    <row r="184" spans="6:18" x14ac:dyDescent="0.15">
      <c r="F184" s="1"/>
      <c r="P184" s="2"/>
      <c r="Q184" s="2"/>
      <c r="R184" s="2"/>
    </row>
    <row r="185" spans="6:18" x14ac:dyDescent="0.15">
      <c r="F185" s="1"/>
      <c r="P185" s="2"/>
      <c r="Q185" s="2"/>
      <c r="R185" s="2"/>
    </row>
    <row r="186" spans="6:18" x14ac:dyDescent="0.15">
      <c r="F186" s="1"/>
      <c r="P186" s="2"/>
      <c r="Q186" s="2"/>
      <c r="R186" s="2"/>
    </row>
    <row r="187" spans="6:18" x14ac:dyDescent="0.15">
      <c r="F187" s="1"/>
      <c r="P187" s="2"/>
      <c r="Q187" s="2"/>
      <c r="R187" s="2"/>
    </row>
    <row r="188" spans="6:18" x14ac:dyDescent="0.15">
      <c r="F188" s="1"/>
      <c r="P188" s="2"/>
      <c r="Q188" s="2"/>
      <c r="R188" s="2"/>
    </row>
    <row r="189" spans="6:18" x14ac:dyDescent="0.15">
      <c r="F189" s="1"/>
      <c r="P189" s="2"/>
      <c r="Q189" s="2"/>
      <c r="R189" s="2"/>
    </row>
    <row r="190" spans="6:18" x14ac:dyDescent="0.15">
      <c r="F190" s="1"/>
      <c r="P190" s="2"/>
      <c r="Q190" s="2"/>
      <c r="R190" s="2"/>
    </row>
    <row r="191" spans="6:18" x14ac:dyDescent="0.15">
      <c r="F191" s="1"/>
      <c r="P191" s="2"/>
      <c r="Q191" s="2"/>
      <c r="R191" s="2"/>
    </row>
    <row r="192" spans="6:18" x14ac:dyDescent="0.15">
      <c r="F192" s="1"/>
      <c r="P192" s="2"/>
      <c r="Q192" s="2"/>
      <c r="R192" s="2"/>
    </row>
    <row r="193" spans="6:18" x14ac:dyDescent="0.15">
      <c r="F193" s="1"/>
      <c r="P193" s="2"/>
      <c r="Q193" s="2"/>
      <c r="R193" s="2"/>
    </row>
    <row r="194" spans="6:18" x14ac:dyDescent="0.15">
      <c r="F194" s="1"/>
      <c r="P194" s="2"/>
      <c r="Q194" s="2"/>
      <c r="R194" s="2"/>
    </row>
    <row r="195" spans="6:18" x14ac:dyDescent="0.15">
      <c r="F195" s="1"/>
      <c r="P195" s="2"/>
      <c r="Q195" s="2"/>
      <c r="R195" s="2"/>
    </row>
    <row r="196" spans="6:18" x14ac:dyDescent="0.15">
      <c r="F196" s="1"/>
      <c r="P196" s="2"/>
      <c r="Q196" s="2"/>
      <c r="R196" s="2"/>
    </row>
    <row r="197" spans="6:18" x14ac:dyDescent="0.15">
      <c r="F197" s="1"/>
      <c r="P197" s="2"/>
      <c r="Q197" s="2"/>
      <c r="R197" s="2"/>
    </row>
    <row r="198" spans="6:18" x14ac:dyDescent="0.15">
      <c r="F198" s="1"/>
      <c r="P198" s="2"/>
      <c r="Q198" s="2"/>
      <c r="R198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730"/>
  <sheetViews>
    <sheetView topLeftCell="A612" workbookViewId="0">
      <selection activeCell="N632" sqref="G632:N632"/>
    </sheetView>
  </sheetViews>
  <sheetFormatPr defaultRowHeight="13.5" x14ac:dyDescent="0.15"/>
  <cols>
    <col min="5" max="5" width="11.625" bestFit="1" customWidth="1"/>
    <col min="6" max="6" width="15" bestFit="1" customWidth="1"/>
    <col min="10" max="10" width="9.5" bestFit="1" customWidth="1"/>
    <col min="14" max="14" width="12.7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7">
        <f>'0.1一直买one'!B17</f>
        <v>5226504174.5098038</v>
      </c>
      <c r="G6">
        <v>10000000</v>
      </c>
      <c r="H6">
        <v>4000000</v>
      </c>
      <c r="I6">
        <v>0.1</v>
      </c>
      <c r="J6">
        <f>H6/0.51*1.2/I6</f>
        <v>94117647.058823511</v>
      </c>
      <c r="K6">
        <f>H6*G6/F6</f>
        <v>7653.2991583713065</v>
      </c>
      <c r="L6">
        <f>K6/I6</f>
        <v>76532.991583713054</v>
      </c>
      <c r="N6">
        <v>20000000000</v>
      </c>
      <c r="O6" s="2">
        <f>F6/N6</f>
        <v>0.2613252087254902</v>
      </c>
      <c r="P6" s="2">
        <f>G6/N6</f>
        <v>5.0000000000000001E-4</v>
      </c>
      <c r="Q6" s="2">
        <f>G6/F6</f>
        <v>1.9133247895928266E-3</v>
      </c>
    </row>
    <row r="7" spans="5:17" x14ac:dyDescent="0.15">
      <c r="E7" s="1">
        <v>43294</v>
      </c>
      <c r="F7">
        <f>F6+J6</f>
        <v>5320621821.5686274</v>
      </c>
      <c r="G7">
        <f>G6+L6</f>
        <v>10076532.991583712</v>
      </c>
      <c r="H7">
        <v>4000000</v>
      </c>
      <c r="I7">
        <v>0.10299999999999999</v>
      </c>
      <c r="J7">
        <f t="shared" ref="J7:J70" si="0">H7/0.51*1.2/I7</f>
        <v>91376356.367789835</v>
      </c>
      <c r="K7">
        <f>H7*G7/F7</f>
        <v>7575.4551475435974</v>
      </c>
      <c r="L7">
        <f>K7/I7</f>
        <v>73548.108228578625</v>
      </c>
      <c r="N7">
        <v>20000000000</v>
      </c>
      <c r="O7" s="2">
        <f>F7/N7</f>
        <v>0.26603109107843137</v>
      </c>
      <c r="P7" s="2">
        <f>G7/N7</f>
        <v>5.0382664957918566E-4</v>
      </c>
      <c r="Q7" s="2">
        <f t="shared" ref="Q7:Q70" si="1">G7/F7</f>
        <v>1.8938637868858993E-3</v>
      </c>
    </row>
    <row r="8" spans="5:17" x14ac:dyDescent="0.15">
      <c r="E8" s="1">
        <v>43295</v>
      </c>
      <c r="F8">
        <f t="shared" ref="F8:F71" si="2">F7+J7</f>
        <v>5411998177.9364176</v>
      </c>
      <c r="G8">
        <f t="shared" ref="G8:G71" si="3">G7+L7</f>
        <v>10150081.099812292</v>
      </c>
      <c r="H8">
        <v>4000000</v>
      </c>
      <c r="I8">
        <v>0.106</v>
      </c>
      <c r="J8">
        <f t="shared" si="0"/>
        <v>88790233.074361816</v>
      </c>
      <c r="K8">
        <f t="shared" ref="K8:K71" si="4">H8*G8/F8</f>
        <v>7501.9102121593796</v>
      </c>
      <c r="L8">
        <f t="shared" ref="L8:L71" si="5">K8/I8</f>
        <v>70772.737850560181</v>
      </c>
      <c r="N8">
        <v>20000000000</v>
      </c>
      <c r="O8" s="2">
        <f t="shared" ref="O8:O71" si="6">F8/N8</f>
        <v>0.2705999088968209</v>
      </c>
      <c r="P8" s="2">
        <f t="shared" ref="P8:P71" si="7">G8/N8</f>
        <v>5.0750405499061459E-4</v>
      </c>
      <c r="Q8" s="2">
        <f t="shared" si="1"/>
        <v>1.875477553039845E-3</v>
      </c>
    </row>
    <row r="9" spans="5:17" x14ac:dyDescent="0.15">
      <c r="E9" s="1">
        <v>43296</v>
      </c>
      <c r="F9">
        <f t="shared" si="2"/>
        <v>5500788411.0107794</v>
      </c>
      <c r="G9">
        <f t="shared" si="3"/>
        <v>10220853.837662851</v>
      </c>
      <c r="H9">
        <v>4000000</v>
      </c>
      <c r="I9">
        <v>0.109</v>
      </c>
      <c r="J9">
        <f t="shared" si="0"/>
        <v>86346465.191581205</v>
      </c>
      <c r="K9">
        <f t="shared" si="4"/>
        <v>7432.2828467308755</v>
      </c>
      <c r="L9">
        <f t="shared" si="5"/>
        <v>68186.081162668575</v>
      </c>
      <c r="N9">
        <v>20000000000</v>
      </c>
      <c r="O9" s="2">
        <f t="shared" si="6"/>
        <v>0.27503942055053898</v>
      </c>
      <c r="P9" s="2">
        <f t="shared" si="7"/>
        <v>5.1104269188314254E-4</v>
      </c>
      <c r="Q9" s="2">
        <f t="shared" si="1"/>
        <v>1.8580707116827189E-3</v>
      </c>
    </row>
    <row r="10" spans="5:17" x14ac:dyDescent="0.15">
      <c r="E10" s="1">
        <v>43297</v>
      </c>
      <c r="F10">
        <f t="shared" si="2"/>
        <v>5587134876.2023602</v>
      </c>
      <c r="G10">
        <f t="shared" si="3"/>
        <v>10289039.91882552</v>
      </c>
      <c r="H10">
        <v>4000000</v>
      </c>
      <c r="I10">
        <v>0.112</v>
      </c>
      <c r="J10">
        <f t="shared" si="0"/>
        <v>84033613.44537814</v>
      </c>
      <c r="K10">
        <f t="shared" si="4"/>
        <v>7366.2370046946844</v>
      </c>
      <c r="L10">
        <f t="shared" si="5"/>
        <v>65769.973256202531</v>
      </c>
      <c r="N10">
        <v>20000000000</v>
      </c>
      <c r="O10" s="2">
        <f t="shared" si="6"/>
        <v>0.27935674381011799</v>
      </c>
      <c r="P10" s="2">
        <f t="shared" si="7"/>
        <v>5.1445199594127604E-4</v>
      </c>
      <c r="Q10" s="2">
        <f t="shared" si="1"/>
        <v>1.841559251173671E-3</v>
      </c>
    </row>
    <row r="11" spans="5:17" x14ac:dyDescent="0.15">
      <c r="E11" s="1">
        <v>43298</v>
      </c>
      <c r="F11">
        <f t="shared" si="2"/>
        <v>5671168489.6477385</v>
      </c>
      <c r="G11">
        <f t="shared" si="3"/>
        <v>10354809.892081723</v>
      </c>
      <c r="H11">
        <v>4000000</v>
      </c>
      <c r="I11">
        <v>0.115</v>
      </c>
      <c r="J11">
        <f t="shared" si="0"/>
        <v>81841432.22506392</v>
      </c>
      <c r="K11">
        <f t="shared" si="4"/>
        <v>7303.4754026325227</v>
      </c>
      <c r="L11">
        <f t="shared" si="5"/>
        <v>63508.481762021933</v>
      </c>
      <c r="N11">
        <v>20000000000</v>
      </c>
      <c r="O11" s="2">
        <f t="shared" si="6"/>
        <v>0.28355842448238694</v>
      </c>
      <c r="P11" s="2">
        <f t="shared" si="7"/>
        <v>5.1774049460408614E-4</v>
      </c>
      <c r="Q11" s="2">
        <f t="shared" si="1"/>
        <v>1.8258688506581305E-3</v>
      </c>
    </row>
    <row r="12" spans="5:17" x14ac:dyDescent="0.15">
      <c r="E12" s="1">
        <v>43299</v>
      </c>
      <c r="F12">
        <f t="shared" si="2"/>
        <v>5753009921.8728027</v>
      </c>
      <c r="G12">
        <f t="shared" si="3"/>
        <v>10418318.373843744</v>
      </c>
      <c r="H12">
        <v>4000000</v>
      </c>
      <c r="I12">
        <v>0.11799999999999999</v>
      </c>
      <c r="J12">
        <f t="shared" si="0"/>
        <v>79760717.846460611</v>
      </c>
      <c r="K12">
        <f t="shared" si="4"/>
        <v>7243.7339864362502</v>
      </c>
      <c r="L12">
        <f t="shared" si="5"/>
        <v>61387.576156239411</v>
      </c>
      <c r="N12">
        <v>20000000000</v>
      </c>
      <c r="O12" s="2">
        <f t="shared" si="6"/>
        <v>0.28765049609364013</v>
      </c>
      <c r="P12" s="2">
        <f t="shared" si="7"/>
        <v>5.2091591869218726E-4</v>
      </c>
      <c r="Q12" s="2">
        <f t="shared" si="1"/>
        <v>1.8109334966090625E-3</v>
      </c>
    </row>
    <row r="13" spans="5:17" x14ac:dyDescent="0.15">
      <c r="E13" s="1">
        <v>43300</v>
      </c>
      <c r="F13">
        <f t="shared" si="2"/>
        <v>5832770639.7192631</v>
      </c>
      <c r="G13">
        <f t="shared" si="3"/>
        <v>10479705.949999984</v>
      </c>
      <c r="H13">
        <v>4000000</v>
      </c>
      <c r="I13">
        <v>0.121</v>
      </c>
      <c r="J13">
        <f t="shared" si="0"/>
        <v>77783179.38745746</v>
      </c>
      <c r="K13">
        <f t="shared" si="4"/>
        <v>7186.7773292072279</v>
      </c>
      <c r="L13">
        <f t="shared" si="5"/>
        <v>59394.853960390312</v>
      </c>
      <c r="N13">
        <v>20000000000</v>
      </c>
      <c r="O13" s="2">
        <f t="shared" si="6"/>
        <v>0.29163853198596318</v>
      </c>
      <c r="P13" s="2">
        <f t="shared" si="7"/>
        <v>5.2398529749999917E-4</v>
      </c>
      <c r="Q13" s="2">
        <f t="shared" si="1"/>
        <v>1.7966943323018069E-3</v>
      </c>
    </row>
    <row r="14" spans="5:17" x14ac:dyDescent="0.15">
      <c r="E14" s="1">
        <v>43301</v>
      </c>
      <c r="F14">
        <f t="shared" si="2"/>
        <v>5910553819.1067209</v>
      </c>
      <c r="G14">
        <f t="shared" si="3"/>
        <v>10539100.803960375</v>
      </c>
      <c r="H14">
        <v>4000000</v>
      </c>
      <c r="I14">
        <v>0.124</v>
      </c>
      <c r="J14">
        <f t="shared" si="0"/>
        <v>75901328.273244768</v>
      </c>
      <c r="K14">
        <f t="shared" si="4"/>
        <v>7132.3947816133277</v>
      </c>
      <c r="L14">
        <f t="shared" si="5"/>
        <v>57519.312754946193</v>
      </c>
      <c r="N14">
        <v>20000000000</v>
      </c>
      <c r="O14" s="2">
        <f t="shared" si="6"/>
        <v>0.29552769095533604</v>
      </c>
      <c r="P14" s="2">
        <f t="shared" si="7"/>
        <v>5.2695504019801881E-4</v>
      </c>
      <c r="Q14" s="2">
        <f t="shared" si="1"/>
        <v>1.783098695403332E-3</v>
      </c>
    </row>
    <row r="15" spans="5:17" x14ac:dyDescent="0.15">
      <c r="E15" s="1">
        <v>43302</v>
      </c>
      <c r="F15">
        <f t="shared" si="2"/>
        <v>5986455147.3799658</v>
      </c>
      <c r="G15">
        <f t="shared" si="3"/>
        <v>10596620.116715321</v>
      </c>
      <c r="H15">
        <v>4000000</v>
      </c>
      <c r="I15">
        <v>0.127</v>
      </c>
      <c r="J15">
        <f t="shared" si="0"/>
        <v>74108383.510884658</v>
      </c>
      <c r="K15">
        <f t="shared" si="4"/>
        <v>7080.3972339811435</v>
      </c>
      <c r="L15">
        <f t="shared" si="5"/>
        <v>55751.159322686166</v>
      </c>
      <c r="N15">
        <v>20000000000</v>
      </c>
      <c r="O15" s="2">
        <f t="shared" si="6"/>
        <v>0.29932275736899827</v>
      </c>
      <c r="P15" s="2">
        <f t="shared" si="7"/>
        <v>5.2983100583576604E-4</v>
      </c>
      <c r="Q15" s="2">
        <f t="shared" si="1"/>
        <v>1.7700993084952858E-3</v>
      </c>
    </row>
    <row r="16" spans="5:17" x14ac:dyDescent="0.15">
      <c r="E16" s="1">
        <v>43303</v>
      </c>
      <c r="F16">
        <f t="shared" si="2"/>
        <v>6060563530.8908501</v>
      </c>
      <c r="G16">
        <f t="shared" si="3"/>
        <v>10652371.276038008</v>
      </c>
      <c r="H16">
        <v>4000000</v>
      </c>
      <c r="I16">
        <v>0.13</v>
      </c>
      <c r="J16">
        <f t="shared" si="0"/>
        <v>72398190.045248851</v>
      </c>
      <c r="K16">
        <f t="shared" si="4"/>
        <v>7030.6143788395875</v>
      </c>
      <c r="L16">
        <f t="shared" si="5"/>
        <v>54081.649067996826</v>
      </c>
      <c r="N16">
        <v>20000000000</v>
      </c>
      <c r="O16" s="2">
        <f t="shared" si="6"/>
        <v>0.3030281765445425</v>
      </c>
      <c r="P16" s="2">
        <f t="shared" si="7"/>
        <v>5.3261856380190035E-4</v>
      </c>
      <c r="Q16" s="2">
        <f t="shared" si="1"/>
        <v>1.7576535947098969E-3</v>
      </c>
    </row>
    <row r="17" spans="5:17" x14ac:dyDescent="0.15">
      <c r="E17" s="1">
        <v>43304</v>
      </c>
      <c r="F17">
        <f t="shared" si="2"/>
        <v>6132961720.9360991</v>
      </c>
      <c r="G17">
        <f t="shared" si="3"/>
        <v>10706452.925106004</v>
      </c>
      <c r="H17">
        <v>4000000</v>
      </c>
      <c r="I17">
        <v>0.13300000000000001</v>
      </c>
      <c r="J17">
        <f t="shared" si="0"/>
        <v>70765148.164528951</v>
      </c>
      <c r="K17">
        <f t="shared" si="4"/>
        <v>6982.8923852939579</v>
      </c>
      <c r="L17">
        <f t="shared" si="5"/>
        <v>52502.950265368105</v>
      </c>
      <c r="N17">
        <v>20000000000</v>
      </c>
      <c r="O17" s="2">
        <f t="shared" si="6"/>
        <v>0.30664808604680494</v>
      </c>
      <c r="P17" s="2">
        <f t="shared" si="7"/>
        <v>5.3532264625530022E-4</v>
      </c>
      <c r="Q17" s="2">
        <f t="shared" si="1"/>
        <v>1.7457230963234896E-3</v>
      </c>
    </row>
    <row r="18" spans="5:17" x14ac:dyDescent="0.15">
      <c r="E18" s="1">
        <v>43305</v>
      </c>
      <c r="F18">
        <f t="shared" si="2"/>
        <v>6203726869.1006279</v>
      </c>
      <c r="G18">
        <f t="shared" si="3"/>
        <v>10758955.875371372</v>
      </c>
      <c r="H18">
        <v>4000000</v>
      </c>
      <c r="I18">
        <v>0.13600000000000001</v>
      </c>
      <c r="J18">
        <f t="shared" si="0"/>
        <v>69204152.249134928</v>
      </c>
      <c r="K18">
        <f t="shared" si="4"/>
        <v>6937.0919141906897</v>
      </c>
      <c r="L18">
        <f t="shared" si="5"/>
        <v>51008.028780813889</v>
      </c>
      <c r="N18">
        <v>20000000000</v>
      </c>
      <c r="O18" s="2">
        <f t="shared" si="6"/>
        <v>0.31018634345503138</v>
      </c>
      <c r="P18" s="2">
        <f t="shared" si="7"/>
        <v>5.3794779376856866E-4</v>
      </c>
      <c r="Q18" s="2">
        <f t="shared" si="1"/>
        <v>1.7342729785476724E-3</v>
      </c>
    </row>
    <row r="19" spans="5:17" x14ac:dyDescent="0.15">
      <c r="E19" s="1">
        <v>43306</v>
      </c>
      <c r="F19">
        <f t="shared" si="2"/>
        <v>6272931021.3497629</v>
      </c>
      <c r="G19">
        <f t="shared" si="3"/>
        <v>10809963.904152187</v>
      </c>
      <c r="H19">
        <v>4000000</v>
      </c>
      <c r="I19">
        <v>0.13900000000000001</v>
      </c>
      <c r="J19">
        <f t="shared" si="0"/>
        <v>67710537.452391014</v>
      </c>
      <c r="K19">
        <f t="shared" si="4"/>
        <v>6893.0864167712016</v>
      </c>
      <c r="L19">
        <f t="shared" si="5"/>
        <v>49590.54976094389</v>
      </c>
      <c r="N19">
        <v>20000000000</v>
      </c>
      <c r="O19" s="2">
        <f t="shared" si="6"/>
        <v>0.31364655106748812</v>
      </c>
      <c r="P19" s="2">
        <f t="shared" si="7"/>
        <v>5.4049819520760934E-4</v>
      </c>
      <c r="Q19" s="2">
        <f t="shared" si="1"/>
        <v>1.7232716041928001E-3</v>
      </c>
    </row>
    <row r="20" spans="5:17" x14ac:dyDescent="0.15">
      <c r="E20" s="1">
        <v>43307</v>
      </c>
      <c r="F20">
        <f t="shared" si="2"/>
        <v>6340641558.8021536</v>
      </c>
      <c r="G20">
        <f t="shared" si="3"/>
        <v>10859554.45391313</v>
      </c>
      <c r="H20">
        <v>4000000</v>
      </c>
      <c r="I20">
        <v>0.14199999999999999</v>
      </c>
      <c r="J20">
        <f t="shared" si="0"/>
        <v>66280033.140016571</v>
      </c>
      <c r="K20">
        <f t="shared" si="4"/>
        <v>6850.7606703222436</v>
      </c>
      <c r="L20">
        <f t="shared" si="5"/>
        <v>48244.79345297355</v>
      </c>
      <c r="N20">
        <v>20000000000</v>
      </c>
      <c r="O20" s="2">
        <f t="shared" si="6"/>
        <v>0.31703207794010768</v>
      </c>
      <c r="P20" s="2">
        <f t="shared" si="7"/>
        <v>5.4297772269565651E-4</v>
      </c>
      <c r="Q20" s="2">
        <f t="shared" si="1"/>
        <v>1.712690167580561E-3</v>
      </c>
    </row>
    <row r="21" spans="5:17" x14ac:dyDescent="0.15">
      <c r="E21" s="1">
        <v>43308</v>
      </c>
      <c r="F21">
        <f t="shared" si="2"/>
        <v>6406921591.9421701</v>
      </c>
      <c r="G21">
        <f t="shared" si="3"/>
        <v>10907799.247366104</v>
      </c>
      <c r="H21">
        <v>4000000</v>
      </c>
      <c r="I21">
        <v>0.14499999999999999</v>
      </c>
      <c r="J21">
        <f t="shared" si="0"/>
        <v>64908722.109533466</v>
      </c>
      <c r="K21">
        <f t="shared" si="4"/>
        <v>6810.009512889671</v>
      </c>
      <c r="L21">
        <f t="shared" si="5"/>
        <v>46965.582847514976</v>
      </c>
      <c r="N21">
        <v>20000000000</v>
      </c>
      <c r="O21" s="2">
        <f t="shared" si="6"/>
        <v>0.32034607959710848</v>
      </c>
      <c r="P21" s="2">
        <f t="shared" si="7"/>
        <v>5.4538996236830524E-4</v>
      </c>
      <c r="Q21" s="2">
        <f t="shared" si="1"/>
        <v>1.7025023782224178E-3</v>
      </c>
    </row>
    <row r="22" spans="5:17" x14ac:dyDescent="0.15">
      <c r="E22" s="1">
        <v>43309</v>
      </c>
      <c r="F22">
        <f t="shared" si="2"/>
        <v>6471830314.0517035</v>
      </c>
      <c r="G22">
        <f t="shared" si="3"/>
        <v>10954764.830213619</v>
      </c>
      <c r="H22">
        <v>4000000</v>
      </c>
      <c r="I22">
        <v>0.14799999999999999</v>
      </c>
      <c r="J22">
        <f t="shared" si="0"/>
        <v>63593004.769475356</v>
      </c>
      <c r="K22">
        <f t="shared" si="4"/>
        <v>6770.7367459425031</v>
      </c>
      <c r="L22">
        <f t="shared" si="5"/>
        <v>45748.22125636827</v>
      </c>
      <c r="N22">
        <v>20000000000</v>
      </c>
      <c r="O22" s="2">
        <f t="shared" si="6"/>
        <v>0.32359151570258515</v>
      </c>
      <c r="P22" s="2">
        <f t="shared" si="7"/>
        <v>5.4773824151068101E-4</v>
      </c>
      <c r="Q22" s="2">
        <f t="shared" si="1"/>
        <v>1.6926841864856258E-3</v>
      </c>
    </row>
    <row r="23" spans="5:17" x14ac:dyDescent="0.15">
      <c r="E23" s="1">
        <v>43310</v>
      </c>
      <c r="F23">
        <f t="shared" si="2"/>
        <v>6535423318.8211784</v>
      </c>
      <c r="G23">
        <f t="shared" si="3"/>
        <v>11000513.051469987</v>
      </c>
      <c r="H23">
        <v>4000000</v>
      </c>
      <c r="I23">
        <v>0.151</v>
      </c>
      <c r="J23">
        <f t="shared" si="0"/>
        <v>62329567.58862485</v>
      </c>
      <c r="K23">
        <f t="shared" si="4"/>
        <v>6732.8541793397981</v>
      </c>
      <c r="L23">
        <f t="shared" si="5"/>
        <v>44588.4382737735</v>
      </c>
      <c r="N23">
        <v>20000000000</v>
      </c>
      <c r="O23" s="2">
        <f t="shared" si="6"/>
        <v>0.32677116594105893</v>
      </c>
      <c r="P23" s="2">
        <f t="shared" si="7"/>
        <v>5.5002565257349935E-4</v>
      </c>
      <c r="Q23" s="2">
        <f t="shared" si="1"/>
        <v>1.6832135448349498E-3</v>
      </c>
    </row>
    <row r="24" spans="5:17" x14ac:dyDescent="0.15">
      <c r="E24" s="1">
        <v>43311</v>
      </c>
      <c r="F24">
        <f t="shared" si="2"/>
        <v>6597752886.4098034</v>
      </c>
      <c r="G24">
        <f t="shared" si="3"/>
        <v>11045101.48974376</v>
      </c>
      <c r="H24">
        <v>4000000</v>
      </c>
      <c r="I24">
        <v>0.154</v>
      </c>
      <c r="J24">
        <f t="shared" si="0"/>
        <v>61115355.233002283</v>
      </c>
      <c r="K24">
        <f t="shared" si="4"/>
        <v>6696.2807973573563</v>
      </c>
      <c r="L24">
        <f t="shared" si="5"/>
        <v>43482.342839982834</v>
      </c>
      <c r="N24">
        <v>20000000000</v>
      </c>
      <c r="O24" s="2">
        <f t="shared" si="6"/>
        <v>0.32988764432049017</v>
      </c>
      <c r="P24" s="2">
        <f t="shared" si="7"/>
        <v>5.5225507448718799E-4</v>
      </c>
      <c r="Q24" s="2">
        <f t="shared" si="1"/>
        <v>1.6740701993393392E-3</v>
      </c>
    </row>
    <row r="25" spans="5:17" x14ac:dyDescent="0.15">
      <c r="E25" s="1">
        <v>43312</v>
      </c>
      <c r="F25">
        <f t="shared" si="2"/>
        <v>6658868241.6428061</v>
      </c>
      <c r="G25">
        <f t="shared" si="3"/>
        <v>11088583.832583742</v>
      </c>
      <c r="H25">
        <v>4000000</v>
      </c>
      <c r="I25">
        <v>0.157</v>
      </c>
      <c r="J25">
        <f t="shared" si="0"/>
        <v>59947545.897339821</v>
      </c>
      <c r="K25">
        <f t="shared" si="4"/>
        <v>6660.9420280994073</v>
      </c>
      <c r="L25">
        <f t="shared" si="5"/>
        <v>42426.382344582213</v>
      </c>
      <c r="N25">
        <v>20000000000</v>
      </c>
      <c r="O25" s="2">
        <f t="shared" si="6"/>
        <v>0.33294341208214029</v>
      </c>
      <c r="P25" s="2">
        <f t="shared" si="7"/>
        <v>5.5442919162918707E-4</v>
      </c>
      <c r="Q25" s="2">
        <f t="shared" si="1"/>
        <v>1.6652355070248519E-3</v>
      </c>
    </row>
    <row r="26" spans="5:17" x14ac:dyDescent="0.15">
      <c r="E26" s="1">
        <v>43313</v>
      </c>
      <c r="F26">
        <f t="shared" si="2"/>
        <v>6718815787.5401459</v>
      </c>
      <c r="G26">
        <f t="shared" si="3"/>
        <v>11131010.214928325</v>
      </c>
      <c r="H26">
        <v>4000000</v>
      </c>
      <c r="I26">
        <v>0.16</v>
      </c>
      <c r="J26">
        <f t="shared" si="0"/>
        <v>58823529.411764696</v>
      </c>
      <c r="K26">
        <f t="shared" si="4"/>
        <v>6626.7691015255814</v>
      </c>
      <c r="L26">
        <f t="shared" si="5"/>
        <v>41417.306884534883</v>
      </c>
      <c r="N26">
        <v>20000000000</v>
      </c>
      <c r="O26" s="2">
        <f t="shared" si="6"/>
        <v>0.33594078937700728</v>
      </c>
      <c r="P26" s="2">
        <f t="shared" si="7"/>
        <v>5.5655051074641625E-4</v>
      </c>
      <c r="Q26" s="2">
        <f t="shared" si="1"/>
        <v>1.6566922753813952E-3</v>
      </c>
    </row>
    <row r="27" spans="5:17" x14ac:dyDescent="0.15">
      <c r="E27" s="1">
        <v>43314</v>
      </c>
      <c r="F27">
        <f t="shared" si="2"/>
        <v>6777639316.951911</v>
      </c>
      <c r="G27">
        <f t="shared" si="3"/>
        <v>11172427.52181286</v>
      </c>
      <c r="H27">
        <v>4000000</v>
      </c>
      <c r="I27">
        <v>0.16300000000000001</v>
      </c>
      <c r="J27">
        <f t="shared" si="0"/>
        <v>57740887.766149394</v>
      </c>
      <c r="K27">
        <f t="shared" si="4"/>
        <v>6593.6984837000173</v>
      </c>
      <c r="L27">
        <f t="shared" si="5"/>
        <v>40452.137936809922</v>
      </c>
      <c r="N27">
        <v>20000000000</v>
      </c>
      <c r="O27" s="2">
        <f t="shared" si="6"/>
        <v>0.33888196584759556</v>
      </c>
      <c r="P27" s="2">
        <f t="shared" si="7"/>
        <v>5.5862137609064303E-4</v>
      </c>
      <c r="Q27" s="2">
        <f t="shared" si="1"/>
        <v>1.6484246209250045E-3</v>
      </c>
    </row>
    <row r="28" spans="5:17" x14ac:dyDescent="0.15">
      <c r="E28" s="1">
        <v>43315</v>
      </c>
      <c r="F28">
        <f t="shared" si="2"/>
        <v>6835380204.7180605</v>
      </c>
      <c r="G28">
        <f t="shared" si="3"/>
        <v>11212879.65974967</v>
      </c>
      <c r="H28">
        <v>4000000</v>
      </c>
      <c r="I28">
        <v>0.16600000000000001</v>
      </c>
      <c r="J28">
        <f t="shared" si="0"/>
        <v>56697377.746279225</v>
      </c>
      <c r="K28">
        <f t="shared" si="4"/>
        <v>6561.6713768226555</v>
      </c>
      <c r="L28">
        <f t="shared" si="5"/>
        <v>39528.140824232862</v>
      </c>
      <c r="N28">
        <v>20000000000</v>
      </c>
      <c r="O28" s="2">
        <f t="shared" si="6"/>
        <v>0.341769010235903</v>
      </c>
      <c r="P28" s="2">
        <f t="shared" si="7"/>
        <v>5.606439829874835E-4</v>
      </c>
      <c r="Q28" s="2">
        <f t="shared" si="1"/>
        <v>1.6404178442056638E-3</v>
      </c>
    </row>
    <row r="29" spans="5:17" x14ac:dyDescent="0.15">
      <c r="E29" s="1">
        <v>43316</v>
      </c>
      <c r="F29">
        <f t="shared" si="2"/>
        <v>6892077582.4643393</v>
      </c>
      <c r="G29">
        <f t="shared" si="3"/>
        <v>11252407.800573902</v>
      </c>
      <c r="H29">
        <v>4000000</v>
      </c>
      <c r="I29">
        <v>0.16900000000000001</v>
      </c>
      <c r="J29">
        <f t="shared" si="0"/>
        <v>55690915.419422194</v>
      </c>
      <c r="K29">
        <f t="shared" si="4"/>
        <v>6530.6332762147913</v>
      </c>
      <c r="L29">
        <f t="shared" si="5"/>
        <v>38642.800450975097</v>
      </c>
      <c r="N29">
        <v>20000000000</v>
      </c>
      <c r="O29" s="2">
        <f t="shared" si="6"/>
        <v>0.34460387912321694</v>
      </c>
      <c r="P29" s="2">
        <f t="shared" si="7"/>
        <v>5.6262039002869511E-4</v>
      </c>
      <c r="Q29" s="2">
        <f t="shared" si="1"/>
        <v>1.6326583190536979E-3</v>
      </c>
    </row>
    <row r="30" spans="5:17" x14ac:dyDescent="0.15">
      <c r="E30" s="1">
        <v>43317</v>
      </c>
      <c r="F30">
        <f t="shared" si="2"/>
        <v>6947768497.8837614</v>
      </c>
      <c r="G30">
        <f t="shared" si="3"/>
        <v>11291050.601024877</v>
      </c>
      <c r="H30">
        <v>4000000</v>
      </c>
      <c r="I30">
        <v>0.17199999999999999</v>
      </c>
      <c r="J30">
        <f t="shared" si="0"/>
        <v>54719562.243502051</v>
      </c>
      <c r="K30">
        <f t="shared" si="4"/>
        <v>6500.5335767673014</v>
      </c>
      <c r="L30">
        <f t="shared" si="5"/>
        <v>37793.799864926172</v>
      </c>
      <c r="N30">
        <v>20000000000</v>
      </c>
      <c r="O30" s="2">
        <f t="shared" si="6"/>
        <v>0.34738842489418809</v>
      </c>
      <c r="P30" s="2">
        <f t="shared" si="7"/>
        <v>5.6455253005124385E-4</v>
      </c>
      <c r="Q30" s="2">
        <f t="shared" si="1"/>
        <v>1.6251333941918254E-3</v>
      </c>
    </row>
    <row r="31" spans="5:17" x14ac:dyDescent="0.15">
      <c r="E31" s="1">
        <v>43318</v>
      </c>
      <c r="F31">
        <f t="shared" si="2"/>
        <v>7002488060.1272631</v>
      </c>
      <c r="G31">
        <f t="shared" si="3"/>
        <v>11328844.400889803</v>
      </c>
      <c r="H31">
        <v>4000000</v>
      </c>
      <c r="I31">
        <v>0.17499999999999999</v>
      </c>
      <c r="J31">
        <f t="shared" si="0"/>
        <v>53781512.605042011</v>
      </c>
      <c r="K31">
        <f t="shared" si="4"/>
        <v>6471.3252224718035</v>
      </c>
      <c r="L31">
        <f t="shared" si="5"/>
        <v>36979.001271267451</v>
      </c>
      <c r="N31">
        <v>20000000000</v>
      </c>
      <c r="O31" s="2">
        <f t="shared" si="6"/>
        <v>0.35012440300636316</v>
      </c>
      <c r="P31" s="2">
        <f t="shared" si="7"/>
        <v>5.6644222004449012E-4</v>
      </c>
      <c r="Q31" s="2">
        <f t="shared" si="1"/>
        <v>1.617831305617951E-3</v>
      </c>
    </row>
    <row r="32" spans="5:17" x14ac:dyDescent="0.15">
      <c r="E32" s="1">
        <v>43319</v>
      </c>
      <c r="F32">
        <f t="shared" si="2"/>
        <v>7056269572.7323055</v>
      </c>
      <c r="G32">
        <f t="shared" si="3"/>
        <v>11365823.402161071</v>
      </c>
      <c r="H32">
        <v>4000000</v>
      </c>
      <c r="I32">
        <v>0.17799999999999999</v>
      </c>
      <c r="J32">
        <f t="shared" si="0"/>
        <v>52875082.617316589</v>
      </c>
      <c r="K32">
        <f t="shared" si="4"/>
        <v>6442.9643935839786</v>
      </c>
      <c r="L32">
        <f t="shared" si="5"/>
        <v>36196.429177438084</v>
      </c>
      <c r="N32">
        <v>20000000000</v>
      </c>
      <c r="O32" s="2">
        <f t="shared" si="6"/>
        <v>0.35281347863661527</v>
      </c>
      <c r="P32" s="2">
        <f t="shared" si="7"/>
        <v>5.6829117010805358E-4</v>
      </c>
      <c r="Q32" s="2">
        <f t="shared" si="1"/>
        <v>1.6107410983959949E-3</v>
      </c>
    </row>
    <row r="33" spans="5:17" x14ac:dyDescent="0.15">
      <c r="E33" s="1">
        <v>43320</v>
      </c>
      <c r="F33">
        <f t="shared" si="2"/>
        <v>7109144655.3496218</v>
      </c>
      <c r="G33">
        <f t="shared" si="3"/>
        <v>11402019.83133851</v>
      </c>
      <c r="H33">
        <v>4000000</v>
      </c>
      <c r="I33">
        <v>0.18099999999999999</v>
      </c>
      <c r="J33">
        <f t="shared" si="0"/>
        <v>51998700.032499187</v>
      </c>
      <c r="K33">
        <f t="shared" si="4"/>
        <v>6415.4102267470416</v>
      </c>
      <c r="L33">
        <f t="shared" si="5"/>
        <v>35444.255396392495</v>
      </c>
      <c r="N33">
        <v>20000000000</v>
      </c>
      <c r="O33" s="2">
        <f t="shared" si="6"/>
        <v>0.35545723276748109</v>
      </c>
      <c r="P33" s="2">
        <f t="shared" si="7"/>
        <v>5.701009915669255E-4</v>
      </c>
      <c r="Q33" s="2">
        <f t="shared" si="1"/>
        <v>1.6038525566867605E-3</v>
      </c>
    </row>
    <row r="34" spans="5:17" x14ac:dyDescent="0.15">
      <c r="E34" s="1">
        <v>43321</v>
      </c>
      <c r="F34">
        <f t="shared" si="2"/>
        <v>7161143355.3821211</v>
      </c>
      <c r="G34">
        <f t="shared" si="3"/>
        <v>11437464.086734902</v>
      </c>
      <c r="H34">
        <v>4000000</v>
      </c>
      <c r="I34">
        <v>0.184</v>
      </c>
      <c r="J34">
        <f t="shared" si="0"/>
        <v>51150895.140664957</v>
      </c>
      <c r="K34">
        <f t="shared" si="4"/>
        <v>6388.6245640586512</v>
      </c>
      <c r="L34">
        <f t="shared" si="5"/>
        <v>34720.785674231804</v>
      </c>
      <c r="N34">
        <v>20000000000</v>
      </c>
      <c r="O34" s="2">
        <f t="shared" si="6"/>
        <v>0.35805716776910607</v>
      </c>
      <c r="P34" s="2">
        <f t="shared" si="7"/>
        <v>5.7187320433674509E-4</v>
      </c>
      <c r="Q34" s="2">
        <f t="shared" si="1"/>
        <v>1.5971561410146628E-3</v>
      </c>
    </row>
    <row r="35" spans="5:17" x14ac:dyDescent="0.15">
      <c r="E35" s="1">
        <v>43322</v>
      </c>
      <c r="F35">
        <f t="shared" si="2"/>
        <v>7212294250.5227861</v>
      </c>
      <c r="G35">
        <f t="shared" si="3"/>
        <v>11472184.872409133</v>
      </c>
      <c r="H35">
        <v>4000000</v>
      </c>
      <c r="I35">
        <v>0.187</v>
      </c>
      <c r="J35">
        <f t="shared" si="0"/>
        <v>50330292.544825412</v>
      </c>
      <c r="K35">
        <f t="shared" si="4"/>
        <v>6362.5717276177784</v>
      </c>
      <c r="L35">
        <f t="shared" si="5"/>
        <v>34024.447741271542</v>
      </c>
      <c r="N35">
        <v>20000000000</v>
      </c>
      <c r="O35" s="2">
        <f t="shared" si="6"/>
        <v>0.3606147125261393</v>
      </c>
      <c r="P35" s="2">
        <f t="shared" si="7"/>
        <v>5.736092436204567E-4</v>
      </c>
      <c r="Q35" s="2">
        <f t="shared" si="1"/>
        <v>1.5906429319044446E-3</v>
      </c>
    </row>
    <row r="36" spans="5:17" x14ac:dyDescent="0.15">
      <c r="E36" s="1">
        <v>43323</v>
      </c>
      <c r="F36">
        <f t="shared" si="2"/>
        <v>7262624543.0676117</v>
      </c>
      <c r="G36">
        <f t="shared" si="3"/>
        <v>11506209.320150405</v>
      </c>
      <c r="H36">
        <v>4000000</v>
      </c>
      <c r="I36">
        <v>0.19</v>
      </c>
      <c r="J36">
        <f t="shared" si="0"/>
        <v>49535603.715170272</v>
      </c>
      <c r="K36">
        <f t="shared" si="4"/>
        <v>6337.2183165566057</v>
      </c>
      <c r="L36">
        <f t="shared" si="5"/>
        <v>33353.78061345582</v>
      </c>
      <c r="N36">
        <v>20000000000</v>
      </c>
      <c r="O36" s="2">
        <f t="shared" si="6"/>
        <v>0.36313122715338059</v>
      </c>
      <c r="P36" s="2">
        <f t="shared" si="7"/>
        <v>5.7531046600752022E-4</v>
      </c>
      <c r="Q36" s="2">
        <f t="shared" si="1"/>
        <v>1.5843045791391515E-3</v>
      </c>
    </row>
    <row r="37" spans="5:17" x14ac:dyDescent="0.15">
      <c r="E37" s="1">
        <v>43324</v>
      </c>
      <c r="F37">
        <f t="shared" si="2"/>
        <v>7312160146.7827816</v>
      </c>
      <c r="G37">
        <f t="shared" si="3"/>
        <v>11539563.100763861</v>
      </c>
      <c r="H37">
        <v>4000000</v>
      </c>
      <c r="I37">
        <v>0.193</v>
      </c>
      <c r="J37">
        <f t="shared" si="0"/>
        <v>48765620.237732388</v>
      </c>
      <c r="K37">
        <f t="shared" si="4"/>
        <v>6312.5330239606747</v>
      </c>
      <c r="L37">
        <f t="shared" si="5"/>
        <v>32707.424994614892</v>
      </c>
      <c r="N37">
        <v>20000000000</v>
      </c>
      <c r="O37" s="2">
        <f t="shared" si="6"/>
        <v>0.36560800733913906</v>
      </c>
      <c r="P37" s="2">
        <f t="shared" si="7"/>
        <v>5.7697815503819302E-4</v>
      </c>
      <c r="Q37" s="2">
        <f t="shared" si="1"/>
        <v>1.5781332559901687E-3</v>
      </c>
    </row>
    <row r="38" spans="5:17" x14ac:dyDescent="0.15">
      <c r="E38" s="1">
        <v>43325</v>
      </c>
      <c r="F38">
        <f t="shared" si="2"/>
        <v>7360925767.0205135</v>
      </c>
      <c r="G38">
        <f t="shared" si="3"/>
        <v>11572270.525758475</v>
      </c>
      <c r="H38">
        <v>4000000</v>
      </c>
      <c r="I38">
        <v>0.19600000000000001</v>
      </c>
      <c r="J38">
        <f t="shared" si="0"/>
        <v>48019207.683073223</v>
      </c>
      <c r="K38">
        <f t="shared" si="4"/>
        <v>6288.4864714197975</v>
      </c>
      <c r="L38">
        <f t="shared" si="5"/>
        <v>32084.114650101004</v>
      </c>
      <c r="N38">
        <v>20000000000</v>
      </c>
      <c r="O38" s="2">
        <f t="shared" si="6"/>
        <v>0.36804628835102565</v>
      </c>
      <c r="P38" s="2">
        <f t="shared" si="7"/>
        <v>5.7861352628792379E-4</v>
      </c>
      <c r="Q38" s="2">
        <f t="shared" si="1"/>
        <v>1.5721216178549496E-3</v>
      </c>
    </row>
    <row r="39" spans="5:17" x14ac:dyDescent="0.15">
      <c r="E39" s="1">
        <v>43326</v>
      </c>
      <c r="F39">
        <f t="shared" si="2"/>
        <v>7408944974.7035866</v>
      </c>
      <c r="G39">
        <f t="shared" si="3"/>
        <v>11604354.640408576</v>
      </c>
      <c r="H39">
        <v>4000000</v>
      </c>
      <c r="I39">
        <v>0.19900000000000001</v>
      </c>
      <c r="J39">
        <f t="shared" si="0"/>
        <v>47295300.029559553</v>
      </c>
      <c r="K39">
        <f t="shared" si="4"/>
        <v>6265.051059242257</v>
      </c>
      <c r="L39">
        <f t="shared" si="5"/>
        <v>31482.668639408326</v>
      </c>
      <c r="N39">
        <v>20000000000</v>
      </c>
      <c r="O39" s="2">
        <f t="shared" si="6"/>
        <v>0.37044724873517931</v>
      </c>
      <c r="P39" s="2">
        <f t="shared" si="7"/>
        <v>5.8021773202042882E-4</v>
      </c>
      <c r="Q39" s="2">
        <f t="shared" si="1"/>
        <v>1.5662627648105642E-3</v>
      </c>
    </row>
    <row r="40" spans="5:17" x14ac:dyDescent="0.15">
      <c r="E40" s="1">
        <v>43327</v>
      </c>
      <c r="F40">
        <f t="shared" si="2"/>
        <v>7456240274.7331457</v>
      </c>
      <c r="G40">
        <f t="shared" si="3"/>
        <v>11635837.309047984</v>
      </c>
      <c r="H40">
        <v>4000000</v>
      </c>
      <c r="I40">
        <v>0.20200000000000001</v>
      </c>
      <c r="J40">
        <f t="shared" si="0"/>
        <v>46592894.583575994</v>
      </c>
      <c r="K40">
        <f t="shared" si="4"/>
        <v>6242.2008306133475</v>
      </c>
      <c r="L40">
        <f t="shared" si="5"/>
        <v>30901.984309967065</v>
      </c>
      <c r="N40">
        <v>20000000000</v>
      </c>
      <c r="O40" s="2">
        <f t="shared" si="6"/>
        <v>0.37281201373665729</v>
      </c>
      <c r="P40" s="2">
        <f t="shared" si="7"/>
        <v>5.8179186545239921E-4</v>
      </c>
      <c r="Q40" s="2">
        <f t="shared" si="1"/>
        <v>1.5605502076533368E-3</v>
      </c>
    </row>
    <row r="41" spans="5:17" x14ac:dyDescent="0.15">
      <c r="E41" s="1">
        <v>43328</v>
      </c>
      <c r="F41">
        <f t="shared" si="2"/>
        <v>7502833169.3167219</v>
      </c>
      <c r="G41">
        <f t="shared" si="3"/>
        <v>11666739.293357952</v>
      </c>
      <c r="H41">
        <v>4000000</v>
      </c>
      <c r="I41">
        <v>0.20499999999999999</v>
      </c>
      <c r="J41">
        <f t="shared" si="0"/>
        <v>45911047.345767573</v>
      </c>
      <c r="K41">
        <f t="shared" si="4"/>
        <v>6219.9113481929835</v>
      </c>
      <c r="L41">
        <f t="shared" si="5"/>
        <v>30341.030966795042</v>
      </c>
      <c r="N41">
        <v>20000000000</v>
      </c>
      <c r="O41" s="2">
        <f t="shared" si="6"/>
        <v>0.37514165846583608</v>
      </c>
      <c r="P41" s="2">
        <f t="shared" si="7"/>
        <v>5.8333696466789759E-4</v>
      </c>
      <c r="Q41" s="2">
        <f t="shared" si="1"/>
        <v>1.5549778370482457E-3</v>
      </c>
    </row>
    <row r="42" spans="5:17" x14ac:dyDescent="0.15">
      <c r="E42" s="1">
        <v>43329</v>
      </c>
      <c r="F42">
        <f t="shared" si="2"/>
        <v>7548744216.6624899</v>
      </c>
      <c r="G42">
        <f t="shared" si="3"/>
        <v>11697080.324324746</v>
      </c>
      <c r="H42">
        <v>4000000</v>
      </c>
      <c r="I42">
        <v>0.20799999999999999</v>
      </c>
      <c r="J42">
        <f t="shared" si="0"/>
        <v>45248868.778280541</v>
      </c>
      <c r="K42">
        <f t="shared" si="4"/>
        <v>6198.1595818311362</v>
      </c>
      <c r="L42">
        <f t="shared" si="5"/>
        <v>29798.844143418926</v>
      </c>
      <c r="N42">
        <v>20000000000</v>
      </c>
      <c r="O42" s="2">
        <f t="shared" si="6"/>
        <v>0.37743721083312448</v>
      </c>
      <c r="P42" s="2">
        <f t="shared" si="7"/>
        <v>5.8485401621623733E-4</v>
      </c>
      <c r="Q42" s="2">
        <f t="shared" si="1"/>
        <v>1.549539895457784E-3</v>
      </c>
    </row>
    <row r="43" spans="5:17" x14ac:dyDescent="0.15">
      <c r="E43" s="1">
        <v>43330</v>
      </c>
      <c r="F43">
        <f t="shared" si="2"/>
        <v>7593993085.4407701</v>
      </c>
      <c r="G43">
        <f t="shared" si="3"/>
        <v>11726879.168468164</v>
      </c>
      <c r="H43">
        <v>4000000</v>
      </c>
      <c r="I43">
        <v>0.21099999999999999</v>
      </c>
      <c r="J43">
        <f t="shared" si="0"/>
        <v>44605519.933091715</v>
      </c>
      <c r="K43">
        <f t="shared" si="4"/>
        <v>6176.9238062388958</v>
      </c>
      <c r="L43">
        <f t="shared" si="5"/>
        <v>29274.520408715147</v>
      </c>
      <c r="N43">
        <v>20000000000</v>
      </c>
      <c r="O43" s="2">
        <f t="shared" si="6"/>
        <v>0.3796996542720385</v>
      </c>
      <c r="P43" s="2">
        <f t="shared" si="7"/>
        <v>5.8634395842340826E-4</v>
      </c>
      <c r="Q43" s="2">
        <f t="shared" si="1"/>
        <v>1.544230951559724E-3</v>
      </c>
    </row>
    <row r="44" spans="5:17" x14ac:dyDescent="0.15">
      <c r="E44" s="1">
        <v>43331</v>
      </c>
      <c r="F44">
        <f t="shared" si="2"/>
        <v>7638598605.3738623</v>
      </c>
      <c r="G44">
        <f t="shared" si="3"/>
        <v>11756153.68887688</v>
      </c>
      <c r="H44">
        <v>4000000</v>
      </c>
      <c r="I44">
        <v>0.214</v>
      </c>
      <c r="J44">
        <f t="shared" si="0"/>
        <v>43980208.905992299</v>
      </c>
      <c r="K44">
        <f t="shared" si="4"/>
        <v>6156.183507590652</v>
      </c>
      <c r="L44">
        <f t="shared" si="5"/>
        <v>28767.212652292768</v>
      </c>
      <c r="N44">
        <v>20000000000</v>
      </c>
      <c r="O44" s="2">
        <f t="shared" si="6"/>
        <v>0.3819299302686931</v>
      </c>
      <c r="P44" s="2">
        <f t="shared" si="7"/>
        <v>5.8780768444384403E-4</v>
      </c>
      <c r="Q44" s="2">
        <f t="shared" si="1"/>
        <v>1.5390458768976629E-3</v>
      </c>
    </row>
    <row r="45" spans="5:17" x14ac:dyDescent="0.15">
      <c r="E45" s="1">
        <v>43332</v>
      </c>
      <c r="F45">
        <f t="shared" si="2"/>
        <v>7682578814.2798548</v>
      </c>
      <c r="G45">
        <f t="shared" si="3"/>
        <v>11784920.901529172</v>
      </c>
      <c r="H45">
        <v>4000000</v>
      </c>
      <c r="I45">
        <v>0.217</v>
      </c>
      <c r="J45">
        <f t="shared" si="0"/>
        <v>43372187.584711298</v>
      </c>
      <c r="K45">
        <f t="shared" si="4"/>
        <v>6135.9192981524184</v>
      </c>
      <c r="L45">
        <f t="shared" si="5"/>
        <v>28276.125797937413</v>
      </c>
      <c r="N45">
        <v>20000000000</v>
      </c>
      <c r="O45" s="2">
        <f t="shared" si="6"/>
        <v>0.38412894071399273</v>
      </c>
      <c r="P45" s="2">
        <f t="shared" si="7"/>
        <v>5.892460450764586E-4</v>
      </c>
      <c r="Q45" s="2">
        <f t="shared" si="1"/>
        <v>1.5339798245381047E-3</v>
      </c>
    </row>
    <row r="46" spans="5:17" x14ac:dyDescent="0.15">
      <c r="E46" s="1">
        <v>43333</v>
      </c>
      <c r="F46">
        <f t="shared" si="2"/>
        <v>7725951001.8645658</v>
      </c>
      <c r="G46">
        <f t="shared" si="3"/>
        <v>11813197.027327109</v>
      </c>
      <c r="H46">
        <v>4000000</v>
      </c>
      <c r="I46">
        <v>0.22</v>
      </c>
      <c r="J46">
        <f t="shared" si="0"/>
        <v>42780748.663101599</v>
      </c>
      <c r="K46">
        <f t="shared" si="4"/>
        <v>6116.1128381353365</v>
      </c>
      <c r="L46">
        <f t="shared" si="5"/>
        <v>27800.512900615166</v>
      </c>
      <c r="N46">
        <v>20000000000</v>
      </c>
      <c r="O46" s="2">
        <f t="shared" si="6"/>
        <v>0.3862975500932283</v>
      </c>
      <c r="P46" s="2">
        <f t="shared" si="7"/>
        <v>5.9065985136635545E-4</v>
      </c>
      <c r="Q46" s="2">
        <f t="shared" si="1"/>
        <v>1.5290282095338341E-3</v>
      </c>
    </row>
    <row r="47" spans="5:17" x14ac:dyDescent="0.15">
      <c r="E47" s="1">
        <v>43334</v>
      </c>
      <c r="F47">
        <f t="shared" si="2"/>
        <v>7768731750.527667</v>
      </c>
      <c r="G47">
        <f t="shared" si="3"/>
        <v>11840997.540227724</v>
      </c>
      <c r="H47">
        <v>4000000</v>
      </c>
      <c r="I47">
        <v>0.223</v>
      </c>
      <c r="J47">
        <f t="shared" si="0"/>
        <v>42205222.896333419</v>
      </c>
      <c r="K47">
        <f t="shared" si="4"/>
        <v>6096.7467640640116</v>
      </c>
      <c r="L47">
        <f t="shared" si="5"/>
        <v>27339.671587730994</v>
      </c>
      <c r="N47">
        <v>20000000000</v>
      </c>
      <c r="O47" s="2">
        <f t="shared" si="6"/>
        <v>0.38843658752638333</v>
      </c>
      <c r="P47" s="2">
        <f t="shared" si="7"/>
        <v>5.9204987701138624E-4</v>
      </c>
      <c r="Q47" s="2">
        <f t="shared" si="1"/>
        <v>1.524186691016003E-3</v>
      </c>
    </row>
    <row r="48" spans="5:17" x14ac:dyDescent="0.15">
      <c r="E48" s="1">
        <v>43335</v>
      </c>
      <c r="F48">
        <f t="shared" si="2"/>
        <v>7810936973.4240007</v>
      </c>
      <c r="G48">
        <f t="shared" si="3"/>
        <v>11868337.211815456</v>
      </c>
      <c r="H48">
        <v>4000000</v>
      </c>
      <c r="I48">
        <v>0.22600000000000001</v>
      </c>
      <c r="J48">
        <f t="shared" si="0"/>
        <v>41644976.574700668</v>
      </c>
      <c r="K48">
        <f t="shared" si="4"/>
        <v>6077.8046230286518</v>
      </c>
      <c r="L48">
        <f t="shared" si="5"/>
        <v>26892.940809861291</v>
      </c>
      <c r="N48">
        <v>20000000000</v>
      </c>
      <c r="O48" s="2">
        <f t="shared" si="6"/>
        <v>0.39054684867120004</v>
      </c>
      <c r="P48" s="2">
        <f t="shared" si="7"/>
        <v>5.9341686059077284E-4</v>
      </c>
      <c r="Q48" s="2">
        <f t="shared" si="1"/>
        <v>1.5194511557571632E-3</v>
      </c>
    </row>
    <row r="49" spans="5:17" x14ac:dyDescent="0.15">
      <c r="E49" s="1">
        <v>43336</v>
      </c>
      <c r="F49">
        <f t="shared" si="2"/>
        <v>7852581949.9987011</v>
      </c>
      <c r="G49">
        <f t="shared" si="3"/>
        <v>11895230.152625317</v>
      </c>
      <c r="H49">
        <v>4000000</v>
      </c>
      <c r="I49">
        <v>0.22900000000000001</v>
      </c>
      <c r="J49">
        <f t="shared" si="0"/>
        <v>41099409.195992798</v>
      </c>
      <c r="K49">
        <f t="shared" si="4"/>
        <v>6059.2708122592894</v>
      </c>
      <c r="L49">
        <f t="shared" si="5"/>
        <v>26459.6978701279</v>
      </c>
      <c r="N49">
        <v>20000000000</v>
      </c>
      <c r="O49" s="2">
        <f t="shared" si="6"/>
        <v>0.39262909749993508</v>
      </c>
      <c r="P49" s="2">
        <f t="shared" si="7"/>
        <v>5.9476150763126587E-4</v>
      </c>
      <c r="Q49" s="2">
        <f t="shared" si="1"/>
        <v>1.5148177030648224E-3</v>
      </c>
    </row>
    <row r="50" spans="5:17" x14ac:dyDescent="0.15">
      <c r="E50" s="1">
        <v>43337</v>
      </c>
      <c r="F50">
        <f t="shared" si="2"/>
        <v>7893681359.1946936</v>
      </c>
      <c r="G50">
        <f t="shared" si="3"/>
        <v>11921689.850495445</v>
      </c>
      <c r="H50">
        <v>4000000</v>
      </c>
      <c r="I50">
        <v>0.23200000000000001</v>
      </c>
      <c r="J50">
        <f t="shared" si="0"/>
        <v>40567951.318458408</v>
      </c>
      <c r="K50">
        <f t="shared" si="4"/>
        <v>6041.1305235212512</v>
      </c>
      <c r="L50">
        <f t="shared" si="5"/>
        <v>26039.355704832979</v>
      </c>
      <c r="N50">
        <v>20000000000</v>
      </c>
      <c r="O50" s="2">
        <f t="shared" si="6"/>
        <v>0.39468406795973465</v>
      </c>
      <c r="P50" s="2">
        <f t="shared" si="7"/>
        <v>5.9608449252477225E-4</v>
      </c>
      <c r="Q50" s="2">
        <f t="shared" si="1"/>
        <v>1.5102826308803128E-3</v>
      </c>
    </row>
    <row r="51" spans="5:17" x14ac:dyDescent="0.15">
      <c r="E51" s="1">
        <v>43338</v>
      </c>
      <c r="F51">
        <f t="shared" si="2"/>
        <v>7934249310.5131521</v>
      </c>
      <c r="G51">
        <f t="shared" si="3"/>
        <v>11947729.206200277</v>
      </c>
      <c r="H51">
        <v>4000000</v>
      </c>
      <c r="I51">
        <v>0.23499999999999999</v>
      </c>
      <c r="J51">
        <f t="shared" si="0"/>
        <v>40050062.578222774</v>
      </c>
      <c r="K51">
        <f t="shared" si="4"/>
        <v>6023.3696918845881</v>
      </c>
      <c r="L51">
        <f t="shared" si="5"/>
        <v>25631.360390998248</v>
      </c>
      <c r="N51">
        <v>20000000000</v>
      </c>
      <c r="O51" s="2">
        <f t="shared" si="6"/>
        <v>0.39671246552565759</v>
      </c>
      <c r="P51" s="2">
        <f t="shared" si="7"/>
        <v>5.9738646031001384E-4</v>
      </c>
      <c r="Q51" s="2">
        <f t="shared" si="1"/>
        <v>1.5058424229711469E-3</v>
      </c>
    </row>
    <row r="52" spans="5:17" x14ac:dyDescent="0.15">
      <c r="E52" s="1">
        <v>43339</v>
      </c>
      <c r="F52">
        <f t="shared" si="2"/>
        <v>7974299373.0913754</v>
      </c>
      <c r="G52">
        <f t="shared" si="3"/>
        <v>11973360.566591276</v>
      </c>
      <c r="H52">
        <v>4000000</v>
      </c>
      <c r="I52">
        <v>0.23799999999999899</v>
      </c>
      <c r="J52">
        <f t="shared" si="0"/>
        <v>39545229.856648706</v>
      </c>
      <c r="K52">
        <f t="shared" si="4"/>
        <v>6005.9749484672757</v>
      </c>
      <c r="L52">
        <f t="shared" si="5"/>
        <v>25235.188859106307</v>
      </c>
      <c r="N52">
        <v>20000000000</v>
      </c>
      <c r="O52" s="2">
        <f t="shared" si="6"/>
        <v>0.39871496865456879</v>
      </c>
      <c r="P52" s="2">
        <f t="shared" si="7"/>
        <v>5.9866802832956375E-4</v>
      </c>
      <c r="Q52" s="2">
        <f t="shared" si="1"/>
        <v>1.501493737116819E-3</v>
      </c>
    </row>
    <row r="53" spans="5:17" x14ac:dyDescent="0.15">
      <c r="E53" s="1">
        <v>43340</v>
      </c>
      <c r="F53">
        <f t="shared" si="2"/>
        <v>8013844602.9480238</v>
      </c>
      <c r="G53">
        <f t="shared" si="3"/>
        <v>11998595.755450383</v>
      </c>
      <c r="H53">
        <v>4000000</v>
      </c>
      <c r="I53">
        <v>0.24099999999999899</v>
      </c>
      <c r="J53">
        <f t="shared" si="0"/>
        <v>39052965.584574237</v>
      </c>
      <c r="K53">
        <f t="shared" si="4"/>
        <v>5988.9335767935918</v>
      </c>
      <c r="L53">
        <f t="shared" si="5"/>
        <v>24850.346791674758</v>
      </c>
      <c r="N53">
        <v>20000000000</v>
      </c>
      <c r="O53" s="2">
        <f t="shared" si="6"/>
        <v>0.40069223014740118</v>
      </c>
      <c r="P53" s="2">
        <f t="shared" si="7"/>
        <v>5.9992978777251911E-4</v>
      </c>
      <c r="Q53" s="2">
        <f t="shared" si="1"/>
        <v>1.497233394198398E-3</v>
      </c>
    </row>
    <row r="54" spans="5:17" x14ac:dyDescent="0.15">
      <c r="E54" s="1">
        <v>43341</v>
      </c>
      <c r="F54">
        <f t="shared" si="2"/>
        <v>8052897568.5325985</v>
      </c>
      <c r="G54">
        <f t="shared" si="3"/>
        <v>12023446.102242058</v>
      </c>
      <c r="H54">
        <v>4000000</v>
      </c>
      <c r="I54">
        <v>0.243999999999999</v>
      </c>
      <c r="J54">
        <f t="shared" si="0"/>
        <v>38572806.171649143</v>
      </c>
      <c r="K54">
        <f t="shared" si="4"/>
        <v>5972.233472445856</v>
      </c>
      <c r="L54">
        <f t="shared" si="5"/>
        <v>24476.36669035197</v>
      </c>
      <c r="N54">
        <v>20000000000</v>
      </c>
      <c r="O54" s="2">
        <f t="shared" si="6"/>
        <v>0.40264487842662994</v>
      </c>
      <c r="P54" s="2">
        <f t="shared" si="7"/>
        <v>6.0117230511210287E-4</v>
      </c>
      <c r="Q54" s="2">
        <f t="shared" si="1"/>
        <v>1.4930583681114641E-3</v>
      </c>
    </row>
    <row r="55" spans="5:17" x14ac:dyDescent="0.15">
      <c r="E55" s="1">
        <v>43342</v>
      </c>
      <c r="F55">
        <f t="shared" si="2"/>
        <v>8091470374.7042475</v>
      </c>
      <c r="G55">
        <f t="shared" si="3"/>
        <v>12047922.468932411</v>
      </c>
      <c r="H55">
        <v>4000000</v>
      </c>
      <c r="I55">
        <v>0.246999999999999</v>
      </c>
      <c r="J55">
        <f t="shared" si="0"/>
        <v>38104310.550131135</v>
      </c>
      <c r="K55">
        <f t="shared" si="4"/>
        <v>5955.8631057202756</v>
      </c>
      <c r="L55">
        <f t="shared" si="5"/>
        <v>24112.806096033601</v>
      </c>
      <c r="N55">
        <v>20000000000</v>
      </c>
      <c r="O55" s="2">
        <f t="shared" si="6"/>
        <v>0.40457351873521236</v>
      </c>
      <c r="P55" s="2">
        <f t="shared" si="7"/>
        <v>6.0239612344662049E-4</v>
      </c>
      <c r="Q55" s="2">
        <f t="shared" si="1"/>
        <v>1.488965776430069E-3</v>
      </c>
    </row>
    <row r="56" spans="5:17" x14ac:dyDescent="0.15">
      <c r="E56" s="1">
        <v>43343</v>
      </c>
      <c r="F56">
        <f t="shared" si="2"/>
        <v>8129574685.2543783</v>
      </c>
      <c r="G56">
        <f t="shared" si="3"/>
        <v>12072035.275028445</v>
      </c>
      <c r="H56">
        <v>4000000</v>
      </c>
      <c r="I56">
        <v>0.249999999999999</v>
      </c>
      <c r="J56">
        <f t="shared" si="0"/>
        <v>37647058.823529556</v>
      </c>
      <c r="K56">
        <f t="shared" si="4"/>
        <v>5939.8114870264981</v>
      </c>
      <c r="L56">
        <f t="shared" si="5"/>
        <v>23759.245948106087</v>
      </c>
      <c r="N56">
        <v>20000000000</v>
      </c>
      <c r="O56" s="2">
        <f t="shared" si="6"/>
        <v>0.40647873426271891</v>
      </c>
      <c r="P56" s="2">
        <f t="shared" si="7"/>
        <v>6.0360176375142229E-4</v>
      </c>
      <c r="Q56" s="2">
        <f t="shared" si="1"/>
        <v>1.4849528717566245E-3</v>
      </c>
    </row>
    <row r="57" spans="5:17" x14ac:dyDescent="0.15">
      <c r="E57" s="1">
        <v>43344</v>
      </c>
      <c r="F57">
        <f t="shared" si="2"/>
        <v>8167221744.0779076</v>
      </c>
      <c r="G57">
        <f t="shared" si="3"/>
        <v>12095794.520976551</v>
      </c>
      <c r="H57">
        <v>4000000</v>
      </c>
      <c r="I57">
        <v>0.252999999999999</v>
      </c>
      <c r="J57">
        <f t="shared" si="0"/>
        <v>37200651.011392839</v>
      </c>
      <c r="K57">
        <f t="shared" si="4"/>
        <v>5924.0681347961545</v>
      </c>
      <c r="L57">
        <f t="shared" si="5"/>
        <v>23415.289070340623</v>
      </c>
      <c r="N57">
        <v>20000000000</v>
      </c>
      <c r="O57" s="2">
        <f t="shared" si="6"/>
        <v>0.40836108720389536</v>
      </c>
      <c r="P57" s="2">
        <f t="shared" si="7"/>
        <v>6.047897260488275E-4</v>
      </c>
      <c r="Q57" s="2">
        <f t="shared" si="1"/>
        <v>1.4810170336990386E-3</v>
      </c>
    </row>
    <row r="58" spans="5:17" x14ac:dyDescent="0.15">
      <c r="E58" s="1">
        <v>43345</v>
      </c>
      <c r="F58">
        <f t="shared" si="2"/>
        <v>8204422395.0893002</v>
      </c>
      <c r="G58">
        <f t="shared" si="3"/>
        <v>12119209.810046891</v>
      </c>
      <c r="H58">
        <v>4000000</v>
      </c>
      <c r="I58">
        <v>0.25599999999999901</v>
      </c>
      <c r="J58">
        <f t="shared" si="0"/>
        <v>36764705.882353082</v>
      </c>
      <c r="K58">
        <f t="shared" si="4"/>
        <v>5908.6230456885105</v>
      </c>
      <c r="L58">
        <f t="shared" si="5"/>
        <v>23080.558772220833</v>
      </c>
      <c r="N58">
        <v>20000000000</v>
      </c>
      <c r="O58" s="2">
        <f t="shared" si="6"/>
        <v>0.41022111975446501</v>
      </c>
      <c r="P58" s="2">
        <f t="shared" si="7"/>
        <v>6.0596049050234458E-4</v>
      </c>
      <c r="Q58" s="2">
        <f t="shared" si="1"/>
        <v>1.4771557614221276E-3</v>
      </c>
    </row>
    <row r="59" spans="5:17" x14ac:dyDescent="0.15">
      <c r="E59" s="1">
        <v>43346</v>
      </c>
      <c r="F59">
        <f t="shared" si="2"/>
        <v>8241187100.971653</v>
      </c>
      <c r="G59">
        <f t="shared" si="3"/>
        <v>12142290.368819112</v>
      </c>
      <c r="H59">
        <v>4000000</v>
      </c>
      <c r="I59">
        <v>0.25899999999999901</v>
      </c>
      <c r="J59">
        <f t="shared" si="0"/>
        <v>36338859.868271768</v>
      </c>
      <c r="K59">
        <f t="shared" si="4"/>
        <v>5893.4666669016706</v>
      </c>
      <c r="L59">
        <f t="shared" si="5"/>
        <v>22754.697555604991</v>
      </c>
      <c r="N59">
        <v>20000000000</v>
      </c>
      <c r="O59" s="2">
        <f t="shared" si="6"/>
        <v>0.41205935504858265</v>
      </c>
      <c r="P59" s="2">
        <f t="shared" si="7"/>
        <v>6.071145184409556E-4</v>
      </c>
      <c r="Q59" s="2">
        <f t="shared" si="1"/>
        <v>1.4733666667254175E-3</v>
      </c>
    </row>
    <row r="60" spans="5:17" x14ac:dyDescent="0.15">
      <c r="E60" s="1">
        <v>43347</v>
      </c>
      <c r="F60">
        <f t="shared" si="2"/>
        <v>8277525960.8399248</v>
      </c>
      <c r="G60">
        <f t="shared" si="3"/>
        <v>12165045.066374717</v>
      </c>
      <c r="H60">
        <v>4000000</v>
      </c>
      <c r="I60">
        <v>0.26199999999999901</v>
      </c>
      <c r="J60">
        <f t="shared" si="0"/>
        <v>35922766.052986212</v>
      </c>
      <c r="K60">
        <f t="shared" si="4"/>
        <v>5878.5898704159781</v>
      </c>
      <c r="L60">
        <f t="shared" si="5"/>
        <v>22437.365917618321</v>
      </c>
      <c r="N60">
        <v>20000000000</v>
      </c>
      <c r="O60" s="2">
        <f t="shared" si="6"/>
        <v>0.41387629804199622</v>
      </c>
      <c r="P60" s="2">
        <f t="shared" si="7"/>
        <v>6.0825225331873588E-4</v>
      </c>
      <c r="Q60" s="2">
        <f t="shared" si="1"/>
        <v>1.4696474676039945E-3</v>
      </c>
    </row>
    <row r="61" spans="5:17" x14ac:dyDescent="0.15">
      <c r="E61" s="1">
        <v>43348</v>
      </c>
      <c r="F61">
        <f t="shared" si="2"/>
        <v>8313448726.892911</v>
      </c>
      <c r="G61">
        <f t="shared" si="3"/>
        <v>12187482.432292335</v>
      </c>
      <c r="H61">
        <v>4000000</v>
      </c>
      <c r="I61">
        <v>0.26499999999999901</v>
      </c>
      <c r="J61">
        <f t="shared" si="0"/>
        <v>35516093.229744859</v>
      </c>
      <c r="K61">
        <f t="shared" si="4"/>
        <v>5863.9839290124855</v>
      </c>
      <c r="L61">
        <f t="shared" si="5"/>
        <v>22128.241241556632</v>
      </c>
      <c r="N61">
        <v>20000000000</v>
      </c>
      <c r="O61" s="2">
        <f t="shared" si="6"/>
        <v>0.41567243634464557</v>
      </c>
      <c r="P61" s="2">
        <f t="shared" si="7"/>
        <v>6.0937412161461669E-4</v>
      </c>
      <c r="Q61" s="2">
        <f t="shared" si="1"/>
        <v>1.4659959822531214E-3</v>
      </c>
    </row>
    <row r="62" spans="5:17" x14ac:dyDescent="0.15">
      <c r="E62" s="1">
        <v>43349</v>
      </c>
      <c r="F62">
        <f t="shared" si="2"/>
        <v>8348964820.1226559</v>
      </c>
      <c r="G62">
        <f t="shared" si="3"/>
        <v>12209610.673533892</v>
      </c>
      <c r="H62">
        <v>4000000</v>
      </c>
      <c r="I62">
        <v>0.26799999999999902</v>
      </c>
      <c r="J62">
        <f t="shared" si="0"/>
        <v>35118525.021949202</v>
      </c>
      <c r="K62">
        <f t="shared" si="4"/>
        <v>5849.6404939239019</v>
      </c>
      <c r="L62">
        <f t="shared" si="5"/>
        <v>21827.016768372847</v>
      </c>
      <c r="N62">
        <v>20000000000</v>
      </c>
      <c r="O62" s="2">
        <f t="shared" si="6"/>
        <v>0.41744824100613281</v>
      </c>
      <c r="P62" s="2">
        <f t="shared" si="7"/>
        <v>6.1048053367669458E-4</v>
      </c>
      <c r="Q62" s="2">
        <f t="shared" si="1"/>
        <v>1.4624101234809754E-3</v>
      </c>
    </row>
    <row r="63" spans="5:17" x14ac:dyDescent="0.15">
      <c r="E63" s="1">
        <v>43350</v>
      </c>
      <c r="F63">
        <f t="shared" si="2"/>
        <v>8384083345.1446047</v>
      </c>
      <c r="G63">
        <f t="shared" si="3"/>
        <v>12231437.690302266</v>
      </c>
      <c r="H63">
        <v>4000000</v>
      </c>
      <c r="I63">
        <v>0.27099999999999902</v>
      </c>
      <c r="J63">
        <f t="shared" si="0"/>
        <v>34729759.062296629</v>
      </c>
      <c r="K63">
        <f t="shared" si="4"/>
        <v>5835.551573988464</v>
      </c>
      <c r="L63">
        <f t="shared" si="5"/>
        <v>21533.400642023931</v>
      </c>
      <c r="N63">
        <v>20000000000</v>
      </c>
      <c r="O63" s="2">
        <f t="shared" si="6"/>
        <v>0.41920416725723025</v>
      </c>
      <c r="P63" s="2">
        <f t="shared" si="7"/>
        <v>6.1157188451511327E-4</v>
      </c>
      <c r="Q63" s="2">
        <f t="shared" si="1"/>
        <v>1.458887893497116E-3</v>
      </c>
    </row>
    <row r="64" spans="5:17" x14ac:dyDescent="0.15">
      <c r="E64" s="1">
        <v>43351</v>
      </c>
      <c r="F64">
        <f t="shared" si="2"/>
        <v>8418813104.2069016</v>
      </c>
      <c r="G64">
        <f t="shared" si="3"/>
        <v>12252971.09094429</v>
      </c>
      <c r="H64">
        <v>4000000</v>
      </c>
      <c r="I64">
        <v>0.27399999999999902</v>
      </c>
      <c r="J64">
        <f t="shared" si="0"/>
        <v>34349506.225848123</v>
      </c>
      <c r="K64">
        <f t="shared" si="4"/>
        <v>5821.7095161889038</v>
      </c>
      <c r="L64">
        <f t="shared" si="5"/>
        <v>21247.115022587317</v>
      </c>
      <c r="N64">
        <v>20000000000</v>
      </c>
      <c r="O64" s="2">
        <f t="shared" si="6"/>
        <v>0.42094065521034507</v>
      </c>
      <c r="P64" s="2">
        <f t="shared" si="7"/>
        <v>6.126485545472145E-4</v>
      </c>
      <c r="Q64" s="2">
        <f t="shared" si="1"/>
        <v>1.4554273790472259E-3</v>
      </c>
    </row>
    <row r="65" spans="5:17" x14ac:dyDescent="0.15">
      <c r="E65" s="1">
        <v>43352</v>
      </c>
      <c r="F65">
        <f t="shared" si="2"/>
        <v>8453162610.4327497</v>
      </c>
      <c r="G65">
        <f t="shared" si="3"/>
        <v>12274218.205966877</v>
      </c>
      <c r="H65">
        <v>4000000</v>
      </c>
      <c r="I65">
        <v>0.27699999999999902</v>
      </c>
      <c r="J65">
        <f t="shared" si="0"/>
        <v>33977489.912932798</v>
      </c>
      <c r="K65">
        <f t="shared" si="4"/>
        <v>5808.1069874691611</v>
      </c>
      <c r="L65">
        <f t="shared" si="5"/>
        <v>20967.895261621594</v>
      </c>
      <c r="N65">
        <v>20000000000</v>
      </c>
      <c r="O65" s="2">
        <f t="shared" si="6"/>
        <v>0.42265813052163748</v>
      </c>
      <c r="P65" s="2">
        <f t="shared" si="7"/>
        <v>6.1371091029834382E-4</v>
      </c>
      <c r="Q65" s="2">
        <f t="shared" si="1"/>
        <v>1.4520267468672902E-3</v>
      </c>
    </row>
    <row r="66" spans="5:17" x14ac:dyDescent="0.15">
      <c r="E66" s="1">
        <v>43353</v>
      </c>
      <c r="F66">
        <f t="shared" si="2"/>
        <v>8487140100.3456821</v>
      </c>
      <c r="G66">
        <f t="shared" si="3"/>
        <v>12295186.101228498</v>
      </c>
      <c r="H66">
        <v>4000000</v>
      </c>
      <c r="I66">
        <v>0.27999999999999903</v>
      </c>
      <c r="J66">
        <f t="shared" si="0"/>
        <v>33613445.378151372</v>
      </c>
      <c r="K66">
        <f t="shared" si="4"/>
        <v>5794.7369577310092</v>
      </c>
      <c r="L66">
        <f t="shared" si="5"/>
        <v>20695.489134753676</v>
      </c>
      <c r="N66">
        <v>20000000000</v>
      </c>
      <c r="O66" s="2">
        <f t="shared" si="6"/>
        <v>0.42435700501728413</v>
      </c>
      <c r="P66" s="2">
        <f t="shared" si="7"/>
        <v>6.1475930506142489E-4</v>
      </c>
      <c r="Q66" s="2">
        <f t="shared" si="1"/>
        <v>1.4486842394327523E-3</v>
      </c>
    </row>
    <row r="67" spans="5:17" x14ac:dyDescent="0.15">
      <c r="E67" s="1">
        <v>43354</v>
      </c>
      <c r="F67">
        <f t="shared" si="2"/>
        <v>8520753545.7238331</v>
      </c>
      <c r="G67">
        <f t="shared" si="3"/>
        <v>12315881.590363251</v>
      </c>
      <c r="H67">
        <v>4000000</v>
      </c>
      <c r="I67">
        <v>0.28299999999999897</v>
      </c>
      <c r="J67">
        <f t="shared" si="0"/>
        <v>33257119.1020579</v>
      </c>
      <c r="K67">
        <f t="shared" si="4"/>
        <v>5781.5926839212552</v>
      </c>
      <c r="L67">
        <f t="shared" si="5"/>
        <v>20429.656126930306</v>
      </c>
      <c r="N67">
        <v>20000000000</v>
      </c>
      <c r="O67" s="2">
        <f t="shared" si="6"/>
        <v>0.42603767728619163</v>
      </c>
      <c r="P67" s="2">
        <f t="shared" si="7"/>
        <v>6.1579407951816258E-4</v>
      </c>
      <c r="Q67" s="2">
        <f t="shared" si="1"/>
        <v>1.4453981709803138E-3</v>
      </c>
    </row>
    <row r="68" spans="5:17" x14ac:dyDescent="0.15">
      <c r="E68" s="1">
        <v>43355</v>
      </c>
      <c r="F68">
        <f t="shared" si="2"/>
        <v>8554010664.8258905</v>
      </c>
      <c r="G68">
        <f t="shared" si="3"/>
        <v>12336311.24649018</v>
      </c>
      <c r="H68">
        <v>4000000</v>
      </c>
      <c r="I68">
        <v>0.28599999999999898</v>
      </c>
      <c r="J68">
        <f t="shared" si="0"/>
        <v>32908268.202385962</v>
      </c>
      <c r="K68">
        <f t="shared" si="4"/>
        <v>5768.6676951279087</v>
      </c>
      <c r="L68">
        <f t="shared" si="5"/>
        <v>20170.16676618157</v>
      </c>
      <c r="N68">
        <v>20000000000</v>
      </c>
      <c r="O68" s="2">
        <f t="shared" si="6"/>
        <v>0.42770053324129453</v>
      </c>
      <c r="P68" s="2">
        <f t="shared" si="7"/>
        <v>6.1681556232450906E-4</v>
      </c>
      <c r="Q68" s="2">
        <f t="shared" si="1"/>
        <v>1.4421669237819773E-3</v>
      </c>
    </row>
    <row r="69" spans="5:17" x14ac:dyDescent="0.15">
      <c r="E69" s="1">
        <v>43356</v>
      </c>
      <c r="F69">
        <f t="shared" si="2"/>
        <v>8586918933.0282764</v>
      </c>
      <c r="G69">
        <f t="shared" si="3"/>
        <v>12356481.413256362</v>
      </c>
      <c r="H69">
        <v>4000000</v>
      </c>
      <c r="I69">
        <v>0.28899999999999898</v>
      </c>
      <c r="J69">
        <f t="shared" si="0"/>
        <v>32566659.881945968</v>
      </c>
      <c r="K69">
        <f t="shared" si="4"/>
        <v>5755.9557786106661</v>
      </c>
      <c r="L69">
        <f t="shared" si="5"/>
        <v>19916.802002113101</v>
      </c>
      <c r="N69">
        <v>20000000000</v>
      </c>
      <c r="O69" s="2">
        <f t="shared" si="6"/>
        <v>0.42934594665141385</v>
      </c>
      <c r="P69" s="2">
        <f t="shared" si="7"/>
        <v>6.1782407066281815E-4</v>
      </c>
      <c r="Q69" s="2">
        <f t="shared" si="1"/>
        <v>1.4389889446526666E-3</v>
      </c>
    </row>
    <row r="70" spans="5:17" x14ac:dyDescent="0.15">
      <c r="E70" s="1">
        <v>43357</v>
      </c>
      <c r="F70">
        <f t="shared" si="2"/>
        <v>8619485592.910223</v>
      </c>
      <c r="G70">
        <f t="shared" si="3"/>
        <v>12376398.215258475</v>
      </c>
      <c r="H70">
        <v>4000000</v>
      </c>
      <c r="I70">
        <v>0.29199999999999898</v>
      </c>
      <c r="J70">
        <f t="shared" si="0"/>
        <v>32232070.910556111</v>
      </c>
      <c r="K70">
        <f t="shared" si="4"/>
        <v>5743.4509666973263</v>
      </c>
      <c r="L70">
        <f t="shared" si="5"/>
        <v>19669.352625675845</v>
      </c>
      <c r="N70">
        <v>20000000000</v>
      </c>
      <c r="O70" s="2">
        <f t="shared" si="6"/>
        <v>0.43097427964551116</v>
      </c>
      <c r="P70" s="2">
        <f t="shared" si="7"/>
        <v>6.1881991076292379E-4</v>
      </c>
      <c r="Q70" s="2">
        <f t="shared" si="1"/>
        <v>1.4358627416743317E-3</v>
      </c>
    </row>
    <row r="71" spans="5:17" x14ac:dyDescent="0.15">
      <c r="E71" s="1">
        <v>43358</v>
      </c>
      <c r="F71">
        <f t="shared" si="2"/>
        <v>8651717663.8207798</v>
      </c>
      <c r="G71">
        <f t="shared" si="3"/>
        <v>12396067.567884151</v>
      </c>
      <c r="H71">
        <v>4000000</v>
      </c>
      <c r="I71">
        <v>0.29499999999999899</v>
      </c>
      <c r="J71">
        <f t="shared" ref="J71:J134" si="8">H71/0.51*1.2/I71</f>
        <v>31904287.138584353</v>
      </c>
      <c r="K71">
        <f t="shared" si="4"/>
        <v>5731.1475244834965</v>
      </c>
      <c r="L71">
        <f t="shared" si="5"/>
        <v>19427.618727062767</v>
      </c>
      <c r="N71">
        <v>20000000000</v>
      </c>
      <c r="O71" s="2">
        <f t="shared" si="6"/>
        <v>0.43258588319103897</v>
      </c>
      <c r="P71" s="2">
        <f t="shared" si="7"/>
        <v>6.198033783942075E-4</v>
      </c>
      <c r="Q71" s="2">
        <f t="shared" ref="Q71:Q103" si="9">G71/F71</f>
        <v>1.4327868811208741E-3</v>
      </c>
    </row>
    <row r="72" spans="5:17" x14ac:dyDescent="0.15">
      <c r="E72" s="1">
        <v>43359</v>
      </c>
      <c r="F72">
        <f t="shared" ref="F72:F103" si="10">F71+J71</f>
        <v>8683621950.9593639</v>
      </c>
      <c r="G72">
        <f t="shared" ref="G72:G103" si="11">G71+L71</f>
        <v>12415495.186611213</v>
      </c>
      <c r="H72">
        <v>4000000</v>
      </c>
      <c r="I72">
        <v>0.29799999999999899</v>
      </c>
      <c r="J72">
        <f t="shared" si="8"/>
        <v>31583103.039873771</v>
      </c>
      <c r="K72">
        <f t="shared" ref="K72:K103" si="12">H72*G72/F72</f>
        <v>5719.0399382780834</v>
      </c>
      <c r="L72">
        <f t="shared" ref="L72:L103" si="13">K72/I72</f>
        <v>19191.409188852693</v>
      </c>
      <c r="N72">
        <v>20000000000</v>
      </c>
      <c r="O72" s="2">
        <f t="shared" ref="O72:O103" si="14">F72/N72</f>
        <v>0.43418109754796819</v>
      </c>
      <c r="P72" s="2">
        <f t="shared" ref="P72:P103" si="15">G72/N72</f>
        <v>6.207747593305606E-4</v>
      </c>
      <c r="Q72" s="2">
        <f t="shared" si="9"/>
        <v>1.4297599845695208E-3</v>
      </c>
    </row>
    <row r="73" spans="5:17" x14ac:dyDescent="0.15">
      <c r="E73" s="1">
        <v>43360</v>
      </c>
      <c r="F73">
        <f t="shared" si="10"/>
        <v>8715205053.9992371</v>
      </c>
      <c r="G73">
        <f t="shared" si="11"/>
        <v>12434686.595800066</v>
      </c>
      <c r="H73">
        <v>4000000</v>
      </c>
      <c r="I73">
        <v>0.30099999999999899</v>
      </c>
      <c r="J73">
        <f t="shared" si="8"/>
        <v>31268321.282001276</v>
      </c>
      <c r="K73">
        <f t="shared" si="12"/>
        <v>5707.1229047417683</v>
      </c>
      <c r="L73">
        <f t="shared" si="13"/>
        <v>18960.541211766737</v>
      </c>
      <c r="N73">
        <v>20000000000</v>
      </c>
      <c r="O73" s="2">
        <f t="shared" si="14"/>
        <v>0.43576025269996183</v>
      </c>
      <c r="P73" s="2">
        <f t="shared" si="15"/>
        <v>6.2173432979000334E-4</v>
      </c>
      <c r="Q73" s="2">
        <f t="shared" si="9"/>
        <v>1.4267807261854422E-3</v>
      </c>
    </row>
    <row r="74" spans="5:17" x14ac:dyDescent="0.15">
      <c r="E74" s="1">
        <v>43361</v>
      </c>
      <c r="F74">
        <f t="shared" si="10"/>
        <v>8746473375.2812386</v>
      </c>
      <c r="G74">
        <f t="shared" si="11"/>
        <v>12453647.137011833</v>
      </c>
      <c r="H74">
        <v>4000000</v>
      </c>
      <c r="I74">
        <v>0.30399999999999899</v>
      </c>
      <c r="J74">
        <f t="shared" si="8"/>
        <v>30959752.321981523</v>
      </c>
      <c r="K74">
        <f t="shared" si="12"/>
        <v>5695.3913206699235</v>
      </c>
      <c r="L74">
        <f t="shared" si="13"/>
        <v>18734.839870624812</v>
      </c>
      <c r="N74">
        <v>20000000000</v>
      </c>
      <c r="O74" s="2">
        <f t="shared" si="14"/>
        <v>0.43732366876406192</v>
      </c>
      <c r="P74" s="2">
        <f t="shared" si="15"/>
        <v>6.2268235685059166E-4</v>
      </c>
      <c r="Q74" s="2">
        <f t="shared" si="9"/>
        <v>1.4238478301674808E-3</v>
      </c>
    </row>
    <row r="75" spans="5:17" x14ac:dyDescent="0.15">
      <c r="E75" s="1">
        <v>43362</v>
      </c>
      <c r="F75">
        <f t="shared" si="10"/>
        <v>8777433127.60322</v>
      </c>
      <c r="G75">
        <f t="shared" si="11"/>
        <v>12472381.976882458</v>
      </c>
      <c r="H75">
        <v>4000000</v>
      </c>
      <c r="I75">
        <v>0.306999999999999</v>
      </c>
      <c r="J75">
        <f t="shared" si="8"/>
        <v>30657214.025675513</v>
      </c>
      <c r="K75">
        <f t="shared" si="12"/>
        <v>5683.8402733753146</v>
      </c>
      <c r="L75">
        <f t="shared" si="13"/>
        <v>18514.137698290986</v>
      </c>
      <c r="N75">
        <v>20000000000</v>
      </c>
      <c r="O75" s="2">
        <f t="shared" si="14"/>
        <v>0.43887165638016101</v>
      </c>
      <c r="P75" s="2">
        <f t="shared" si="15"/>
        <v>6.2361909884412284E-4</v>
      </c>
      <c r="Q75" s="2">
        <f t="shared" si="9"/>
        <v>1.4209600683438286E-3</v>
      </c>
    </row>
    <row r="76" spans="5:17" x14ac:dyDescent="0.15">
      <c r="E76" s="1">
        <v>43363</v>
      </c>
      <c r="F76">
        <f t="shared" si="10"/>
        <v>8808090341.6288948</v>
      </c>
      <c r="G76">
        <f t="shared" si="11"/>
        <v>12490896.114580749</v>
      </c>
      <c r="H76">
        <v>4000000</v>
      </c>
      <c r="I76">
        <v>0.309999999999999</v>
      </c>
      <c r="J76">
        <f t="shared" si="8"/>
        <v>30360531.309298009</v>
      </c>
      <c r="K76">
        <f t="shared" si="12"/>
        <v>5672.4650316294492</v>
      </c>
      <c r="L76">
        <f t="shared" si="13"/>
        <v>18298.274295578929</v>
      </c>
      <c r="N76">
        <v>20000000000</v>
      </c>
      <c r="O76" s="2">
        <f t="shared" si="14"/>
        <v>0.44040451708144474</v>
      </c>
      <c r="P76" s="2">
        <f t="shared" si="15"/>
        <v>6.2454480572903741E-4</v>
      </c>
      <c r="Q76" s="2">
        <f t="shared" si="9"/>
        <v>1.4181162579073622E-3</v>
      </c>
    </row>
    <row r="77" spans="5:17" x14ac:dyDescent="0.15">
      <c r="E77" s="1">
        <v>43364</v>
      </c>
      <c r="F77">
        <f t="shared" si="10"/>
        <v>8838450872.9381924</v>
      </c>
      <c r="G77">
        <f t="shared" si="11"/>
        <v>12509194.388876328</v>
      </c>
      <c r="H77">
        <v>4000000</v>
      </c>
      <c r="I77">
        <v>0.312999999999999</v>
      </c>
      <c r="J77">
        <f t="shared" si="8"/>
        <v>30069535.801541157</v>
      </c>
      <c r="K77">
        <f t="shared" si="12"/>
        <v>5661.2610371246474</v>
      </c>
      <c r="L77">
        <f t="shared" si="13"/>
        <v>18087.095965254521</v>
      </c>
      <c r="N77">
        <v>20000000000</v>
      </c>
      <c r="O77" s="2">
        <f t="shared" si="14"/>
        <v>0.44192254364690964</v>
      </c>
      <c r="P77" s="2">
        <f t="shared" si="15"/>
        <v>6.2545971944381645E-4</v>
      </c>
      <c r="Q77" s="2">
        <f t="shared" si="9"/>
        <v>1.4153152592811618E-3</v>
      </c>
    </row>
    <row r="78" spans="5:17" x14ac:dyDescent="0.15">
      <c r="E78" s="1">
        <v>43365</v>
      </c>
      <c r="F78">
        <f t="shared" si="10"/>
        <v>8868520408.7397327</v>
      </c>
      <c r="G78">
        <f t="shared" si="11"/>
        <v>12527281.484841583</v>
      </c>
      <c r="H78">
        <v>4000000</v>
      </c>
      <c r="I78">
        <v>0.315999999999999</v>
      </c>
      <c r="J78">
        <f t="shared" si="8"/>
        <v>29784065.524944246</v>
      </c>
      <c r="K78">
        <f t="shared" si="12"/>
        <v>5650.223896421875</v>
      </c>
      <c r="L78">
        <f t="shared" si="13"/>
        <v>17880.455368423711</v>
      </c>
      <c r="N78">
        <v>20000000000</v>
      </c>
      <c r="O78" s="2">
        <f t="shared" si="14"/>
        <v>0.44342602043698665</v>
      </c>
      <c r="P78" s="2">
        <f t="shared" si="15"/>
        <v>6.263640742420792E-4</v>
      </c>
      <c r="Q78" s="2">
        <f t="shared" si="9"/>
        <v>1.4125559741054688E-3</v>
      </c>
    </row>
    <row r="79" spans="5:17" x14ac:dyDescent="0.15">
      <c r="E79" s="1">
        <v>43366</v>
      </c>
      <c r="F79">
        <f t="shared" si="10"/>
        <v>8898304474.264677</v>
      </c>
      <c r="G79">
        <f t="shared" si="11"/>
        <v>12545161.940210007</v>
      </c>
      <c r="H79">
        <v>4000000</v>
      </c>
      <c r="I79">
        <v>0.31899999999999901</v>
      </c>
      <c r="J79">
        <f t="shared" si="8"/>
        <v>29503964.595242575</v>
      </c>
      <c r="K79">
        <f t="shared" si="12"/>
        <v>5639.3493733520254</v>
      </c>
      <c r="L79">
        <f t="shared" si="13"/>
        <v>17678.211201730541</v>
      </c>
      <c r="N79">
        <v>20000000000</v>
      </c>
      <c r="O79" s="2">
        <f t="shared" si="14"/>
        <v>0.44491522371323383</v>
      </c>
      <c r="P79" s="2">
        <f t="shared" si="15"/>
        <v>6.2725809701050033E-4</v>
      </c>
      <c r="Q79" s="2">
        <f t="shared" si="9"/>
        <v>1.4098373433380064E-3</v>
      </c>
    </row>
    <row r="80" spans="5:17" x14ac:dyDescent="0.15">
      <c r="E80" s="1">
        <v>43367</v>
      </c>
      <c r="F80">
        <f t="shared" si="10"/>
        <v>8927808438.8599205</v>
      </c>
      <c r="G80">
        <f t="shared" si="11"/>
        <v>12562840.151411738</v>
      </c>
      <c r="H80">
        <v>4000000</v>
      </c>
      <c r="I80">
        <v>0.32199999999999901</v>
      </c>
      <c r="J80">
        <f t="shared" si="8"/>
        <v>29229082.937522922</v>
      </c>
      <c r="K80">
        <f t="shared" si="12"/>
        <v>5628.6333818408002</v>
      </c>
      <c r="L80">
        <f t="shared" si="13"/>
        <v>17480.227893915584</v>
      </c>
      <c r="N80">
        <v>20000000000</v>
      </c>
      <c r="O80" s="2">
        <f t="shared" si="14"/>
        <v>0.44639042194299605</v>
      </c>
      <c r="P80" s="2">
        <f t="shared" si="15"/>
        <v>6.2814200757058689E-4</v>
      </c>
      <c r="Q80" s="2">
        <f t="shared" si="9"/>
        <v>1.4071583454602001E-3</v>
      </c>
    </row>
    <row r="81" spans="5:17" x14ac:dyDescent="0.15">
      <c r="E81" s="1">
        <v>43368</v>
      </c>
      <c r="F81">
        <f t="shared" si="10"/>
        <v>8957037521.7974434</v>
      </c>
      <c r="G81">
        <f t="shared" si="11"/>
        <v>12580320.379305653</v>
      </c>
      <c r="H81">
        <v>4000000</v>
      </c>
      <c r="I81">
        <v>0.32499999999999901</v>
      </c>
      <c r="J81">
        <f t="shared" si="8"/>
        <v>28959276.018099632</v>
      </c>
      <c r="K81">
        <f t="shared" si="12"/>
        <v>5618.0719791295951</v>
      </c>
      <c r="L81">
        <f t="shared" si="13"/>
        <v>17286.375320398805</v>
      </c>
      <c r="N81">
        <v>20000000000</v>
      </c>
      <c r="O81" s="2">
        <f t="shared" si="14"/>
        <v>0.44785187608987215</v>
      </c>
      <c r="P81" s="2">
        <f t="shared" si="15"/>
        <v>6.2901601896528261E-4</v>
      </c>
      <c r="Q81" s="2">
        <f t="shared" si="9"/>
        <v>1.4045179947823989E-3</v>
      </c>
    </row>
    <row r="82" spans="5:17" x14ac:dyDescent="0.15">
      <c r="E82" s="1">
        <v>43369</v>
      </c>
      <c r="F82">
        <f t="shared" si="10"/>
        <v>8985996797.8155422</v>
      </c>
      <c r="G82">
        <f t="shared" si="11"/>
        <v>12597606.754626052</v>
      </c>
      <c r="H82">
        <v>4000000</v>
      </c>
      <c r="I82">
        <v>0.32799999999999901</v>
      </c>
      <c r="J82">
        <f t="shared" si="8"/>
        <v>28694404.591104817</v>
      </c>
      <c r="K82">
        <f t="shared" si="12"/>
        <v>5607.6613593668217</v>
      </c>
      <c r="L82">
        <f t="shared" si="13"/>
        <v>17096.528534654997</v>
      </c>
      <c r="N82">
        <v>20000000000</v>
      </c>
      <c r="O82" s="2">
        <f t="shared" si="14"/>
        <v>0.4492998398907771</v>
      </c>
      <c r="P82" s="2">
        <f t="shared" si="15"/>
        <v>6.2988033773130265E-4</v>
      </c>
      <c r="Q82" s="2">
        <f t="shared" si="9"/>
        <v>1.4019153398417054E-3</v>
      </c>
    </row>
    <row r="83" spans="5:17" x14ac:dyDescent="0.15">
      <c r="E83" s="1">
        <v>43370</v>
      </c>
      <c r="F83">
        <f t="shared" si="10"/>
        <v>9014691202.4066467</v>
      </c>
      <c r="G83">
        <f t="shared" si="11"/>
        <v>12614703.283160707</v>
      </c>
      <c r="H83">
        <v>4000000</v>
      </c>
      <c r="I83">
        <v>0.33099999999999902</v>
      </c>
      <c r="J83">
        <f t="shared" si="8"/>
        <v>28434334.458859153</v>
      </c>
      <c r="K83">
        <f t="shared" si="12"/>
        <v>5597.3978475459999</v>
      </c>
      <c r="L83">
        <f t="shared" si="13"/>
        <v>16910.567515244762</v>
      </c>
      <c r="N83">
        <v>20000000000</v>
      </c>
      <c r="O83" s="2">
        <f t="shared" si="14"/>
        <v>0.45073456012033236</v>
      </c>
      <c r="P83" s="2">
        <f t="shared" si="15"/>
        <v>6.3073516415803536E-4</v>
      </c>
      <c r="Q83" s="2">
        <f t="shared" si="9"/>
        <v>1.3993494618865E-3</v>
      </c>
    </row>
    <row r="84" spans="5:17" x14ac:dyDescent="0.15">
      <c r="E84" s="1">
        <v>43371</v>
      </c>
      <c r="F84">
        <f t="shared" si="10"/>
        <v>9043125536.8655052</v>
      </c>
      <c r="G84">
        <f t="shared" si="11"/>
        <v>12631613.850675952</v>
      </c>
      <c r="H84">
        <v>4000000</v>
      </c>
      <c r="I84">
        <v>0.33399999999999902</v>
      </c>
      <c r="J84">
        <f t="shared" si="8"/>
        <v>28178936.245156825</v>
      </c>
      <c r="K84">
        <f t="shared" si="12"/>
        <v>5587.2778937686953</v>
      </c>
      <c r="L84">
        <f t="shared" si="13"/>
        <v>16728.376927451234</v>
      </c>
      <c r="N84">
        <v>20000000000</v>
      </c>
      <c r="O84" s="2">
        <f t="shared" si="14"/>
        <v>0.45215627684327525</v>
      </c>
      <c r="P84" s="2">
        <f t="shared" si="15"/>
        <v>6.3158069253379764E-4</v>
      </c>
      <c r="Q84" s="2">
        <f t="shared" si="9"/>
        <v>1.396819473442174E-3</v>
      </c>
    </row>
    <row r="85" spans="5:17" x14ac:dyDescent="0.15">
      <c r="E85" s="1">
        <v>43372</v>
      </c>
      <c r="F85">
        <f t="shared" si="10"/>
        <v>9071304473.1106625</v>
      </c>
      <c r="G85">
        <f t="shared" si="11"/>
        <v>12648342.227603404</v>
      </c>
      <c r="H85">
        <v>4000000</v>
      </c>
      <c r="I85">
        <v>0.33699999999999902</v>
      </c>
      <c r="J85">
        <f t="shared" si="8"/>
        <v>27928085.180659879</v>
      </c>
      <c r="K85">
        <f t="shared" si="12"/>
        <v>5577.2980678119084</v>
      </c>
      <c r="L85">
        <f t="shared" si="13"/>
        <v>16549.845898551706</v>
      </c>
      <c r="N85">
        <v>20000000000</v>
      </c>
      <c r="O85" s="2">
        <f t="shared" si="14"/>
        <v>0.45356522365553315</v>
      </c>
      <c r="P85" s="2">
        <f t="shared" si="15"/>
        <v>6.324171113801702E-4</v>
      </c>
      <c r="Q85" s="2">
        <f t="shared" si="9"/>
        <v>1.3943245169529769E-3</v>
      </c>
    </row>
    <row r="86" spans="5:17" x14ac:dyDescent="0.15">
      <c r="E86" s="1">
        <v>43373</v>
      </c>
      <c r="F86">
        <f t="shared" si="10"/>
        <v>9099232558.2913227</v>
      </c>
      <c r="G86">
        <f t="shared" si="11"/>
        <v>12664892.073501956</v>
      </c>
      <c r="H86">
        <v>4000000</v>
      </c>
      <c r="I86">
        <v>0.33999999999999903</v>
      </c>
      <c r="J86">
        <f t="shared" si="8"/>
        <v>27681660.899654057</v>
      </c>
      <c r="K86">
        <f t="shared" si="12"/>
        <v>5567.4550539810361</v>
      </c>
      <c r="L86">
        <f t="shared" si="13"/>
        <v>16374.867805826623</v>
      </c>
      <c r="N86">
        <v>20000000000</v>
      </c>
      <c r="O86" s="2">
        <f t="shared" si="14"/>
        <v>0.45496162791456612</v>
      </c>
      <c r="P86" s="2">
        <f t="shared" si="15"/>
        <v>6.332446036750978E-4</v>
      </c>
      <c r="Q86" s="2">
        <f t="shared" si="9"/>
        <v>1.3918637634952591E-3</v>
      </c>
    </row>
    <row r="87" spans="5:17" x14ac:dyDescent="0.15">
      <c r="E87" s="1">
        <v>43374</v>
      </c>
      <c r="F87">
        <f t="shared" si="10"/>
        <v>9126914219.1909771</v>
      </c>
      <c r="G87">
        <f t="shared" si="11"/>
        <v>12681266.941307783</v>
      </c>
      <c r="H87">
        <v>4000000</v>
      </c>
      <c r="I87">
        <v>0.34299999999999897</v>
      </c>
      <c r="J87">
        <f t="shared" si="8"/>
        <v>27439547.247470494</v>
      </c>
      <c r="K87">
        <f t="shared" si="12"/>
        <v>5557.7456462308546</v>
      </c>
      <c r="L87">
        <f t="shared" si="13"/>
        <v>16203.340076474844</v>
      </c>
      <c r="N87">
        <v>20000000000</v>
      </c>
      <c r="O87" s="2">
        <f t="shared" si="14"/>
        <v>0.45634571095954884</v>
      </c>
      <c r="P87" s="2">
        <f t="shared" si="15"/>
        <v>6.3406334706538915E-4</v>
      </c>
      <c r="Q87" s="2">
        <f t="shared" si="9"/>
        <v>1.3894364115577137E-3</v>
      </c>
    </row>
    <row r="88" spans="5:17" x14ac:dyDescent="0.15">
      <c r="E88" s="1">
        <v>43375</v>
      </c>
      <c r="F88">
        <f t="shared" si="10"/>
        <v>9154353766.438448</v>
      </c>
      <c r="G88">
        <f t="shared" si="11"/>
        <v>12697470.281384258</v>
      </c>
      <c r="H88">
        <v>4000000</v>
      </c>
      <c r="I88">
        <v>0.34599999999999898</v>
      </c>
      <c r="J88">
        <f t="shared" si="8"/>
        <v>27201632.097925954</v>
      </c>
      <c r="K88">
        <f t="shared" si="12"/>
        <v>5548.1667435381532</v>
      </c>
      <c r="L88">
        <f t="shared" si="13"/>
        <v>16035.16399866523</v>
      </c>
      <c r="N88">
        <v>20000000000</v>
      </c>
      <c r="O88" s="2">
        <f t="shared" si="14"/>
        <v>0.45771768832192239</v>
      </c>
      <c r="P88" s="2">
        <f t="shared" si="15"/>
        <v>6.3487351406921286E-4</v>
      </c>
      <c r="Q88" s="2">
        <f t="shared" si="9"/>
        <v>1.3870416858845383E-3</v>
      </c>
    </row>
    <row r="89" spans="5:17" x14ac:dyDescent="0.15">
      <c r="E89" s="1">
        <v>43376</v>
      </c>
      <c r="F89">
        <f t="shared" si="10"/>
        <v>9181555398.5363731</v>
      </c>
      <c r="G89">
        <f t="shared" si="11"/>
        <v>12713505.445382923</v>
      </c>
      <c r="H89">
        <v>4000000</v>
      </c>
      <c r="I89">
        <v>0.34899999999999898</v>
      </c>
      <c r="J89">
        <f t="shared" si="8"/>
        <v>26967807.180178739</v>
      </c>
      <c r="K89">
        <f t="shared" si="12"/>
        <v>5538.7153455108828</v>
      </c>
      <c r="L89">
        <f t="shared" si="13"/>
        <v>15870.244543011171</v>
      </c>
      <c r="N89">
        <v>20000000000</v>
      </c>
      <c r="O89" s="2">
        <f t="shared" si="14"/>
        <v>0.45907776992681865</v>
      </c>
      <c r="P89" s="2">
        <f t="shared" si="15"/>
        <v>6.3567527226914618E-4</v>
      </c>
      <c r="Q89" s="2">
        <f t="shared" si="9"/>
        <v>1.3846788363777204E-3</v>
      </c>
    </row>
    <row r="90" spans="5:17" x14ac:dyDescent="0.15">
      <c r="E90" s="1">
        <v>43377</v>
      </c>
      <c r="F90">
        <f t="shared" si="10"/>
        <v>9208523205.7165527</v>
      </c>
      <c r="G90">
        <f t="shared" si="11"/>
        <v>12729375.689925933</v>
      </c>
      <c r="H90">
        <v>4000000</v>
      </c>
      <c r="I90">
        <v>0.35199999999999898</v>
      </c>
      <c r="J90">
        <f t="shared" si="8"/>
        <v>26737967.914438576</v>
      </c>
      <c r="K90">
        <f t="shared" si="12"/>
        <v>5529.3885482196201</v>
      </c>
      <c r="L90">
        <f t="shared" si="13"/>
        <v>15708.490193805785</v>
      </c>
      <c r="N90">
        <v>20000000000</v>
      </c>
      <c r="O90" s="2">
        <f t="shared" si="14"/>
        <v>0.46042616028582761</v>
      </c>
      <c r="P90" s="2">
        <f t="shared" si="15"/>
        <v>6.3646878449629665E-4</v>
      </c>
      <c r="Q90" s="2">
        <f t="shared" si="9"/>
        <v>1.3823471370549051E-3</v>
      </c>
    </row>
    <row r="91" spans="5:17" x14ac:dyDescent="0.15">
      <c r="E91" s="1">
        <v>43378</v>
      </c>
      <c r="F91">
        <f t="shared" si="10"/>
        <v>9235261173.630991</v>
      </c>
      <c r="G91">
        <f t="shared" si="11"/>
        <v>12745084.18011974</v>
      </c>
      <c r="H91">
        <v>4000000</v>
      </c>
      <c r="I91">
        <v>0.35499999999999898</v>
      </c>
      <c r="J91">
        <f t="shared" si="8"/>
        <v>26512013.256006699</v>
      </c>
      <c r="K91">
        <f t="shared" si="12"/>
        <v>5520.1835402382267</v>
      </c>
      <c r="L91">
        <f t="shared" si="13"/>
        <v>15549.812789403501</v>
      </c>
      <c r="N91">
        <v>20000000000</v>
      </c>
      <c r="O91" s="2">
        <f t="shared" si="14"/>
        <v>0.46176305868154954</v>
      </c>
      <c r="P91" s="2">
        <f t="shared" si="15"/>
        <v>6.3725420900598696E-4</v>
      </c>
      <c r="Q91" s="2">
        <f t="shared" si="9"/>
        <v>1.3800458850595566E-3</v>
      </c>
    </row>
    <row r="92" spans="5:17" x14ac:dyDescent="0.15">
      <c r="E92" s="1">
        <v>43379</v>
      </c>
      <c r="F92">
        <f t="shared" si="10"/>
        <v>9261773186.8869972</v>
      </c>
      <c r="G92">
        <f t="shared" si="11"/>
        <v>12760633.992909143</v>
      </c>
      <c r="H92">
        <v>4000000</v>
      </c>
      <c r="I92">
        <v>0.35799999999999899</v>
      </c>
      <c r="J92">
        <f t="shared" si="8"/>
        <v>26289845.547157481</v>
      </c>
      <c r="K92">
        <f t="shared" si="12"/>
        <v>5511.097598881347</v>
      </c>
      <c r="L92">
        <f t="shared" si="13"/>
        <v>15394.12737117699</v>
      </c>
      <c r="N92">
        <v>20000000000</v>
      </c>
      <c r="O92" s="2">
        <f t="shared" si="14"/>
        <v>0.46308865934434984</v>
      </c>
      <c r="P92" s="2">
        <f t="shared" si="15"/>
        <v>6.3803169964545719E-4</v>
      </c>
      <c r="Q92" s="2">
        <f t="shared" si="9"/>
        <v>1.3777743997203367E-3</v>
      </c>
    </row>
    <row r="93" spans="5:17" x14ac:dyDescent="0.15">
      <c r="E93" s="1">
        <v>43380</v>
      </c>
      <c r="F93">
        <f t="shared" si="10"/>
        <v>9288063032.4341545</v>
      </c>
      <c r="G93">
        <f t="shared" si="11"/>
        <v>12776028.12028032</v>
      </c>
      <c r="H93">
        <v>4000000</v>
      </c>
      <c r="I93">
        <v>0.36099999999999899</v>
      </c>
      <c r="J93">
        <f t="shared" si="8"/>
        <v>26071370.376405481</v>
      </c>
      <c r="K93">
        <f t="shared" si="12"/>
        <v>5502.1280866273637</v>
      </c>
      <c r="L93">
        <f t="shared" si="13"/>
        <v>15241.352040519056</v>
      </c>
      <c r="N93">
        <v>20000000000</v>
      </c>
      <c r="O93" s="2">
        <f t="shared" si="14"/>
        <v>0.4644031516217077</v>
      </c>
      <c r="P93" s="2">
        <f t="shared" si="15"/>
        <v>6.3880140601401596E-4</v>
      </c>
      <c r="Q93" s="2">
        <f t="shared" si="9"/>
        <v>1.3755320216568409E-3</v>
      </c>
    </row>
    <row r="94" spans="5:17" x14ac:dyDescent="0.15">
      <c r="E94" s="1">
        <v>43381</v>
      </c>
      <c r="F94">
        <f t="shared" si="10"/>
        <v>9314134402.8105602</v>
      </c>
      <c r="G94">
        <f t="shared" si="11"/>
        <v>12791269.47232084</v>
      </c>
      <c r="H94">
        <v>4000000</v>
      </c>
      <c r="I94">
        <v>0.36399999999999899</v>
      </c>
      <c r="J94">
        <f t="shared" si="8"/>
        <v>25856496.444731809</v>
      </c>
      <c r="K94">
        <f t="shared" si="12"/>
        <v>5493.2724477160418</v>
      </c>
      <c r="L94">
        <f t="shared" si="13"/>
        <v>15091.407823395761</v>
      </c>
      <c r="N94">
        <v>20000000000</v>
      </c>
      <c r="O94" s="2">
        <f t="shared" si="14"/>
        <v>0.465706720140528</v>
      </c>
      <c r="P94" s="2">
        <f t="shared" si="15"/>
        <v>6.39563473616042E-4</v>
      </c>
      <c r="Q94" s="2">
        <f t="shared" si="9"/>
        <v>1.3733181119290104E-3</v>
      </c>
    </row>
    <row r="95" spans="5:17" x14ac:dyDescent="0.15">
      <c r="E95" s="1">
        <v>43382</v>
      </c>
      <c r="F95">
        <f t="shared" si="10"/>
        <v>9339990899.2552929</v>
      </c>
      <c r="G95">
        <f t="shared" si="11"/>
        <v>12806360.880144235</v>
      </c>
      <c r="H95">
        <v>4000000</v>
      </c>
      <c r="I95">
        <v>0.36699999999999899</v>
      </c>
      <c r="J95">
        <f t="shared" si="8"/>
        <v>25645135.438371602</v>
      </c>
      <c r="K95">
        <f t="shared" si="12"/>
        <v>5484.5282049109173</v>
      </c>
      <c r="L95">
        <f t="shared" si="13"/>
        <v>14944.21854199164</v>
      </c>
      <c r="N95">
        <v>20000000000</v>
      </c>
      <c r="O95" s="2">
        <f t="shared" si="14"/>
        <v>0.46699954496276463</v>
      </c>
      <c r="P95" s="2">
        <f t="shared" si="15"/>
        <v>6.4031804400721168E-4</v>
      </c>
      <c r="Q95" s="2">
        <f t="shared" si="9"/>
        <v>1.3711320512277295E-3</v>
      </c>
    </row>
    <row r="96" spans="5:17" x14ac:dyDescent="0.15">
      <c r="E96" s="1">
        <v>43383</v>
      </c>
      <c r="F96">
        <f t="shared" si="10"/>
        <v>9365636034.6936646</v>
      </c>
      <c r="G96">
        <f t="shared" si="11"/>
        <v>12821305.098686226</v>
      </c>
      <c r="H96">
        <v>4000000</v>
      </c>
      <c r="I96">
        <v>0.369999999999999</v>
      </c>
      <c r="J96">
        <f t="shared" si="8"/>
        <v>25437201.90779021</v>
      </c>
      <c r="K96">
        <f t="shared" si="12"/>
        <v>5475.8929564170667</v>
      </c>
      <c r="L96">
        <f t="shared" si="13"/>
        <v>14799.710693019138</v>
      </c>
      <c r="N96">
        <v>20000000000</v>
      </c>
      <c r="O96" s="2">
        <f t="shared" si="14"/>
        <v>0.4682818017346832</v>
      </c>
      <c r="P96" s="2">
        <f t="shared" si="15"/>
        <v>6.4106525493431131E-4</v>
      </c>
      <c r="Q96" s="2">
        <f t="shared" si="9"/>
        <v>1.3689732391042667E-3</v>
      </c>
    </row>
    <row r="97" spans="5:17" x14ac:dyDescent="0.15">
      <c r="E97" s="1">
        <v>43384</v>
      </c>
      <c r="F97">
        <f t="shared" si="10"/>
        <v>9391073236.6014557</v>
      </c>
      <c r="G97">
        <f t="shared" si="11"/>
        <v>12836104.809379244</v>
      </c>
      <c r="H97">
        <v>4000000</v>
      </c>
      <c r="I97">
        <v>0.372999999999999</v>
      </c>
      <c r="J97">
        <f t="shared" si="8"/>
        <v>25232613.152499672</v>
      </c>
      <c r="K97">
        <f t="shared" si="12"/>
        <v>5467.3643729455207</v>
      </c>
      <c r="L97">
        <f t="shared" si="13"/>
        <v>14657.813332293661</v>
      </c>
      <c r="N97">
        <v>20000000000</v>
      </c>
      <c r="O97" s="2">
        <f t="shared" si="14"/>
        <v>0.4695536618300728</v>
      </c>
      <c r="P97" s="2">
        <f t="shared" si="15"/>
        <v>6.4180524046896219E-4</v>
      </c>
      <c r="Q97" s="2">
        <f t="shared" si="9"/>
        <v>1.3668410932363801E-3</v>
      </c>
    </row>
    <row r="98" spans="5:17" x14ac:dyDescent="0.15">
      <c r="E98" s="1">
        <v>43385</v>
      </c>
      <c r="F98">
        <f t="shared" si="10"/>
        <v>9416305849.7539558</v>
      </c>
      <c r="G98">
        <f t="shared" si="11"/>
        <v>12850762.622711537</v>
      </c>
      <c r="H98">
        <v>4000000</v>
      </c>
      <c r="I98">
        <v>0.375999999999999</v>
      </c>
      <c r="J98">
        <f t="shared" si="8"/>
        <v>25031289.111389302</v>
      </c>
      <c r="K98">
        <f t="shared" si="12"/>
        <v>5458.940194916172</v>
      </c>
      <c r="L98">
        <f t="shared" si="13"/>
        <v>14518.457965202624</v>
      </c>
      <c r="N98">
        <v>20000000000</v>
      </c>
      <c r="O98" s="2">
        <f t="shared" si="14"/>
        <v>0.47081529248769777</v>
      </c>
      <c r="P98" s="2">
        <f t="shared" si="15"/>
        <v>6.425381311355769E-4</v>
      </c>
      <c r="Q98" s="2">
        <f t="shared" si="9"/>
        <v>1.3647350487290429E-3</v>
      </c>
    </row>
    <row r="99" spans="5:17" x14ac:dyDescent="0.15">
      <c r="E99" s="1">
        <v>43386</v>
      </c>
      <c r="F99">
        <f t="shared" si="10"/>
        <v>9441337138.865345</v>
      </c>
      <c r="G99">
        <f t="shared" si="11"/>
        <v>12865281.08067674</v>
      </c>
      <c r="H99">
        <v>4000000</v>
      </c>
      <c r="I99">
        <v>0.378999999999999</v>
      </c>
      <c r="J99">
        <f t="shared" si="8"/>
        <v>24833152.258264847</v>
      </c>
      <c r="K99">
        <f t="shared" si="12"/>
        <v>5450.6182297914984</v>
      </c>
      <c r="L99">
        <f t="shared" si="13"/>
        <v>14381.578442721669</v>
      </c>
      <c r="N99">
        <v>20000000000</v>
      </c>
      <c r="O99" s="2">
        <f t="shared" si="14"/>
        <v>0.47206685694326728</v>
      </c>
      <c r="P99" s="2">
        <f t="shared" si="15"/>
        <v>6.4326405403383703E-4</v>
      </c>
      <c r="Q99" s="2">
        <f t="shared" si="9"/>
        <v>1.3626545574478748E-3</v>
      </c>
    </row>
    <row r="100" spans="5:17" x14ac:dyDescent="0.15">
      <c r="E100" s="1">
        <v>43387</v>
      </c>
      <c r="F100">
        <f t="shared" si="10"/>
        <v>9466170291.1236095</v>
      </c>
      <c r="G100">
        <f t="shared" si="11"/>
        <v>12879662.659119463</v>
      </c>
      <c r="H100">
        <v>4000000</v>
      </c>
      <c r="I100">
        <v>0.38199999999999901</v>
      </c>
      <c r="J100">
        <f t="shared" si="8"/>
        <v>24638127.502309885</v>
      </c>
      <c r="K100">
        <f t="shared" si="12"/>
        <v>5442.3963495339485</v>
      </c>
      <c r="L100">
        <f t="shared" si="13"/>
        <v>14247.110862654352</v>
      </c>
      <c r="N100">
        <v>20000000000</v>
      </c>
      <c r="O100" s="2">
        <f t="shared" si="14"/>
        <v>0.4733085145561805</v>
      </c>
      <c r="P100" s="2">
        <f t="shared" si="15"/>
        <v>6.4398313295597315E-4</v>
      </c>
      <c r="Q100" s="2">
        <f t="shared" si="9"/>
        <v>1.3605990873834873E-3</v>
      </c>
    </row>
    <row r="101" spans="5:17" x14ac:dyDescent="0.15">
      <c r="E101" s="1">
        <v>43388</v>
      </c>
      <c r="F101">
        <f t="shared" si="10"/>
        <v>9490808418.6259193</v>
      </c>
      <c r="G101">
        <f t="shared" si="11"/>
        <v>12893909.769982116</v>
      </c>
      <c r="H101">
        <v>4000000</v>
      </c>
      <c r="I101">
        <v>0.38499999999999901</v>
      </c>
      <c r="J101">
        <f t="shared" si="8"/>
        <v>24446142.093200978</v>
      </c>
      <c r="K101">
        <f t="shared" si="12"/>
        <v>5434.2724881802633</v>
      </c>
      <c r="L101">
        <f t="shared" si="13"/>
        <v>14114.993475792928</v>
      </c>
      <c r="N101">
        <v>20000000000</v>
      </c>
      <c r="O101" s="2">
        <f t="shared" si="14"/>
        <v>0.47454042093129595</v>
      </c>
      <c r="P101" s="2">
        <f t="shared" si="15"/>
        <v>6.4469548849910578E-4</v>
      </c>
      <c r="Q101" s="2">
        <f t="shared" si="9"/>
        <v>1.3585681220450658E-3</v>
      </c>
    </row>
    <row r="102" spans="5:17" x14ac:dyDescent="0.15">
      <c r="E102" s="1">
        <v>43389</v>
      </c>
      <c r="F102">
        <f t="shared" si="10"/>
        <v>9515254560.71912</v>
      </c>
      <c r="G102">
        <f t="shared" si="11"/>
        <v>12908024.763457909</v>
      </c>
      <c r="H102">
        <v>4000000</v>
      </c>
      <c r="I102">
        <v>0.38799999999999901</v>
      </c>
      <c r="J102">
        <f t="shared" si="8"/>
        <v>24257125.53062468</v>
      </c>
      <c r="K102">
        <f t="shared" si="12"/>
        <v>5426.2446395264406</v>
      </c>
      <c r="L102">
        <f t="shared" si="13"/>
        <v>13985.166596717665</v>
      </c>
      <c r="N102">
        <v>20000000000</v>
      </c>
      <c r="O102" s="2">
        <f t="shared" si="14"/>
        <v>0.47576272803595598</v>
      </c>
      <c r="P102" s="2">
        <f t="shared" si="15"/>
        <v>6.4540123817289545E-4</v>
      </c>
      <c r="Q102" s="2">
        <f t="shared" si="9"/>
        <v>1.35656115988161E-3</v>
      </c>
    </row>
    <row r="103" spans="5:17" x14ac:dyDescent="0.15">
      <c r="E103" s="1">
        <v>43390</v>
      </c>
      <c r="F103">
        <f t="shared" si="10"/>
        <v>9539511686.2497444</v>
      </c>
      <c r="G103">
        <f t="shared" si="11"/>
        <v>12922009.930054627</v>
      </c>
      <c r="H103">
        <v>4000000</v>
      </c>
      <c r="I103">
        <v>0.39099999999999902</v>
      </c>
      <c r="J103">
        <f t="shared" si="8"/>
        <v>24071009.477960039</v>
      </c>
      <c r="K103">
        <f t="shared" si="12"/>
        <v>5418.3108549174131</v>
      </c>
      <c r="L103">
        <f t="shared" si="13"/>
        <v>13857.572518970401</v>
      </c>
      <c r="N103">
        <v>20000000000</v>
      </c>
      <c r="O103" s="2">
        <f t="shared" si="14"/>
        <v>0.47697558431248721</v>
      </c>
      <c r="P103" s="2">
        <f t="shared" si="15"/>
        <v>6.4610049650273133E-4</v>
      </c>
      <c r="Q103" s="2">
        <f t="shared" si="9"/>
        <v>1.3545777137293534E-3</v>
      </c>
    </row>
    <row r="104" spans="5:17" x14ac:dyDescent="0.15">
      <c r="E104" s="1">
        <v>43391</v>
      </c>
      <c r="F104">
        <f t="shared" ref="F104:F167" si="16">F103+J103</f>
        <v>9563582695.727705</v>
      </c>
      <c r="G104">
        <f t="shared" ref="G104:G167" si="17">G103+L103</f>
        <v>12935867.502573598</v>
      </c>
      <c r="H104">
        <v>4000000</v>
      </c>
      <c r="I104">
        <v>0.39099999999999902</v>
      </c>
      <c r="J104">
        <f t="shared" si="8"/>
        <v>24071009.477960039</v>
      </c>
      <c r="K104">
        <f t="shared" ref="K104:K167" si="18">H104*G104/F104</f>
        <v>5410.4692411359092</v>
      </c>
      <c r="L104">
        <f t="shared" ref="L104:L167" si="19">K104/I104</f>
        <v>13837.517240756835</v>
      </c>
      <c r="N104">
        <v>20000000000</v>
      </c>
      <c r="O104" s="2">
        <f t="shared" ref="O104:O167" si="20">F104/N104</f>
        <v>0.47817913478638524</v>
      </c>
      <c r="P104" s="2">
        <f t="shared" ref="P104:P167" si="21">G104/N104</f>
        <v>6.4679337512867996E-4</v>
      </c>
      <c r="Q104" s="2">
        <f t="shared" ref="Q104:Q167" si="22">G104/F104</f>
        <v>1.3526173102839773E-3</v>
      </c>
    </row>
    <row r="105" spans="5:17" x14ac:dyDescent="0.15">
      <c r="E105" s="1">
        <v>43392</v>
      </c>
      <c r="F105">
        <f t="shared" si="16"/>
        <v>9587653705.2056656</v>
      </c>
      <c r="G105">
        <f t="shared" si="17"/>
        <v>12949705.019814355</v>
      </c>
      <c r="H105">
        <v>4000000</v>
      </c>
      <c r="I105">
        <v>0.39099999999999902</v>
      </c>
      <c r="J105">
        <f t="shared" si="8"/>
        <v>24071009.477960039</v>
      </c>
      <c r="K105">
        <f t="shared" si="18"/>
        <v>5402.6586349414129</v>
      </c>
      <c r="L105">
        <f t="shared" si="19"/>
        <v>13817.54126583485</v>
      </c>
      <c r="N105">
        <v>20000000000</v>
      </c>
      <c r="O105" s="2">
        <f t="shared" si="20"/>
        <v>0.47938268526028327</v>
      </c>
      <c r="P105" s="2">
        <f t="shared" si="21"/>
        <v>6.4748525099071774E-4</v>
      </c>
      <c r="Q105" s="2">
        <f t="shared" si="22"/>
        <v>1.3506646587353533E-3</v>
      </c>
    </row>
    <row r="106" spans="5:17" x14ac:dyDescent="0.15">
      <c r="E106" s="1">
        <v>43393</v>
      </c>
      <c r="F106">
        <f t="shared" si="16"/>
        <v>9611724714.6836262</v>
      </c>
      <c r="G106">
        <f t="shared" si="17"/>
        <v>12963522.561080189</v>
      </c>
      <c r="H106">
        <v>4000000</v>
      </c>
      <c r="I106">
        <v>0.39099999999999902</v>
      </c>
      <c r="J106">
        <f t="shared" si="8"/>
        <v>24071009.477960039</v>
      </c>
      <c r="K106">
        <f t="shared" si="18"/>
        <v>5394.8788363761996</v>
      </c>
      <c r="L106">
        <f t="shared" si="19"/>
        <v>13797.644082803614</v>
      </c>
      <c r="N106">
        <v>20000000000</v>
      </c>
      <c r="O106" s="2">
        <f t="shared" si="20"/>
        <v>0.4805862357341813</v>
      </c>
      <c r="P106" s="2">
        <f t="shared" si="21"/>
        <v>6.4817612805400944E-4</v>
      </c>
      <c r="Q106" s="2">
        <f t="shared" si="22"/>
        <v>1.3487197090940499E-3</v>
      </c>
    </row>
    <row r="107" spans="5:17" x14ac:dyDescent="0.15">
      <c r="E107" s="1">
        <v>43394</v>
      </c>
      <c r="F107">
        <f t="shared" si="16"/>
        <v>9635795724.1615868</v>
      </c>
      <c r="G107">
        <f t="shared" si="17"/>
        <v>12977320.205162993</v>
      </c>
      <c r="H107">
        <v>4000000</v>
      </c>
      <c r="I107">
        <v>0.39099999999999902</v>
      </c>
      <c r="J107">
        <f t="shared" si="8"/>
        <v>24071009.477960039</v>
      </c>
      <c r="K107">
        <f t="shared" si="18"/>
        <v>5387.1296472682961</v>
      </c>
      <c r="L107">
        <f t="shared" si="19"/>
        <v>13777.825184829437</v>
      </c>
      <c r="N107">
        <v>20000000000</v>
      </c>
      <c r="O107" s="2">
        <f t="shared" si="20"/>
        <v>0.48178978620807933</v>
      </c>
      <c r="P107" s="2">
        <f t="shared" si="21"/>
        <v>6.4886601025814959E-4</v>
      </c>
      <c r="Q107" s="2">
        <f t="shared" si="22"/>
        <v>1.3467824118170743E-3</v>
      </c>
    </row>
    <row r="108" spans="5:17" x14ac:dyDescent="0.15">
      <c r="E108" s="1">
        <v>43395</v>
      </c>
      <c r="F108">
        <f t="shared" si="16"/>
        <v>9659866733.6395473</v>
      </c>
      <c r="G108">
        <f t="shared" si="17"/>
        <v>12991098.030347822</v>
      </c>
      <c r="H108">
        <v>4000000</v>
      </c>
      <c r="I108">
        <v>0.39099999999999902</v>
      </c>
      <c r="J108">
        <f t="shared" si="8"/>
        <v>24071009.477960039</v>
      </c>
      <c r="K108">
        <f t="shared" si="18"/>
        <v>5379.4108712111256</v>
      </c>
      <c r="L108">
        <f t="shared" si="19"/>
        <v>13758.084069593706</v>
      </c>
      <c r="N108">
        <v>20000000000</v>
      </c>
      <c r="O108" s="2">
        <f t="shared" si="20"/>
        <v>0.48299333668197736</v>
      </c>
      <c r="P108" s="2">
        <f t="shared" si="21"/>
        <v>6.4955490151739112E-4</v>
      </c>
      <c r="Q108" s="2">
        <f t="shared" si="22"/>
        <v>1.3448527178027815E-3</v>
      </c>
    </row>
    <row r="109" spans="5:17" x14ac:dyDescent="0.15">
      <c r="E109" s="1">
        <v>43396</v>
      </c>
      <c r="F109">
        <f t="shared" si="16"/>
        <v>9683937743.1175079</v>
      </c>
      <c r="G109">
        <f t="shared" si="17"/>
        <v>13004856.114417415</v>
      </c>
      <c r="H109">
        <v>4000000</v>
      </c>
      <c r="I109">
        <v>0.39099999999999902</v>
      </c>
      <c r="J109">
        <f t="shared" si="8"/>
        <v>24071009.477960039</v>
      </c>
      <c r="K109">
        <f t="shared" si="18"/>
        <v>5371.7223135434242</v>
      </c>
      <c r="L109">
        <f t="shared" si="19"/>
        <v>13738.420239241528</v>
      </c>
      <c r="N109">
        <v>20000000000</v>
      </c>
      <c r="O109" s="2">
        <f t="shared" si="20"/>
        <v>0.48419688715587539</v>
      </c>
      <c r="P109" s="2">
        <f t="shared" si="21"/>
        <v>6.5024280572087076E-4</v>
      </c>
      <c r="Q109" s="2">
        <f t="shared" si="22"/>
        <v>1.3429305783858559E-3</v>
      </c>
    </row>
    <row r="110" spans="5:17" x14ac:dyDescent="0.15">
      <c r="E110" s="1">
        <v>43397</v>
      </c>
      <c r="F110">
        <f t="shared" si="16"/>
        <v>9708008752.5954685</v>
      </c>
      <c r="G110">
        <f t="shared" si="17"/>
        <v>13018594.534656657</v>
      </c>
      <c r="H110">
        <v>4000000</v>
      </c>
      <c r="I110">
        <v>0.39099999999999902</v>
      </c>
      <c r="J110">
        <f t="shared" si="8"/>
        <v>24071009.477960039</v>
      </c>
      <c r="K110">
        <f t="shared" si="18"/>
        <v>5364.0637813294479</v>
      </c>
      <c r="L110">
        <f t="shared" si="19"/>
        <v>13718.833200331104</v>
      </c>
      <c r="N110">
        <v>20000000000</v>
      </c>
      <c r="O110" s="2">
        <f t="shared" si="20"/>
        <v>0.48540043762977342</v>
      </c>
      <c r="P110" s="2">
        <f t="shared" si="21"/>
        <v>6.5092972673283284E-4</v>
      </c>
      <c r="Q110" s="2">
        <f t="shared" si="22"/>
        <v>1.341015945332362E-3</v>
      </c>
    </row>
    <row r="111" spans="5:17" x14ac:dyDescent="0.15">
      <c r="E111" s="1">
        <v>43398</v>
      </c>
      <c r="F111">
        <f t="shared" si="16"/>
        <v>9732079762.0734291</v>
      </c>
      <c r="G111">
        <f t="shared" si="17"/>
        <v>13032313.367856989</v>
      </c>
      <c r="H111">
        <v>4000000</v>
      </c>
      <c r="I111">
        <v>0.39099999999999902</v>
      </c>
      <c r="J111">
        <f t="shared" si="8"/>
        <v>24071009.477960039</v>
      </c>
      <c r="K111">
        <f t="shared" si="18"/>
        <v>5356.4350833394492</v>
      </c>
      <c r="L111">
        <f t="shared" si="19"/>
        <v>13699.322463783792</v>
      </c>
      <c r="N111">
        <v>20000000000</v>
      </c>
      <c r="O111" s="2">
        <f t="shared" si="20"/>
        <v>0.48660398810367145</v>
      </c>
      <c r="P111" s="2">
        <f t="shared" si="21"/>
        <v>6.5161566839284945E-4</v>
      </c>
      <c r="Q111" s="2">
        <f t="shared" si="22"/>
        <v>1.3391087708348622E-3</v>
      </c>
    </row>
    <row r="112" spans="5:17" x14ac:dyDescent="0.15">
      <c r="E112" s="1">
        <v>43399</v>
      </c>
      <c r="F112">
        <f t="shared" si="16"/>
        <v>9756150771.5513897</v>
      </c>
      <c r="G112">
        <f t="shared" si="17"/>
        <v>13046012.690320773</v>
      </c>
      <c r="H112">
        <v>4000000</v>
      </c>
      <c r="I112">
        <v>0.39099999999999902</v>
      </c>
      <c r="J112">
        <f t="shared" si="8"/>
        <v>24071009.477960039</v>
      </c>
      <c r="K112">
        <f t="shared" si="18"/>
        <v>5348.8360300304139</v>
      </c>
      <c r="L112">
        <f t="shared" si="19"/>
        <v>13679.887544834852</v>
      </c>
      <c r="N112">
        <v>20000000000</v>
      </c>
      <c r="O112" s="2">
        <f t="shared" si="20"/>
        <v>0.48780753857756948</v>
      </c>
      <c r="P112" s="2">
        <f t="shared" si="21"/>
        <v>6.5230063451603864E-4</v>
      </c>
      <c r="Q112" s="2">
        <f t="shared" si="22"/>
        <v>1.3372090075076035E-3</v>
      </c>
    </row>
    <row r="113" spans="5:17" x14ac:dyDescent="0.15">
      <c r="E113" s="1">
        <v>43400</v>
      </c>
      <c r="F113">
        <f t="shared" si="16"/>
        <v>9780221781.0293503</v>
      </c>
      <c r="G113">
        <f t="shared" si="17"/>
        <v>13059692.577865608</v>
      </c>
      <c r="H113">
        <v>4000000</v>
      </c>
      <c r="I113">
        <v>0.39099999999999902</v>
      </c>
      <c r="J113">
        <f t="shared" si="8"/>
        <v>24071009.477960039</v>
      </c>
      <c r="K113">
        <f t="shared" si="18"/>
        <v>5341.266433527072</v>
      </c>
      <c r="L113">
        <f t="shared" si="19"/>
        <v>13660.527962984874</v>
      </c>
      <c r="N113">
        <v>20000000000</v>
      </c>
      <c r="O113" s="2">
        <f t="shared" si="20"/>
        <v>0.48901108905146751</v>
      </c>
      <c r="P113" s="2">
        <f t="shared" si="21"/>
        <v>6.5298462889328045E-4</v>
      </c>
      <c r="Q113" s="2">
        <f t="shared" si="22"/>
        <v>1.3353166083817682E-3</v>
      </c>
    </row>
    <row r="114" spans="5:17" x14ac:dyDescent="0.15">
      <c r="E114" s="1">
        <v>43401</v>
      </c>
      <c r="F114">
        <f t="shared" si="16"/>
        <v>9804292790.5073109</v>
      </c>
      <c r="G114">
        <f t="shared" si="17"/>
        <v>13073353.105828593</v>
      </c>
      <c r="H114">
        <v>4000000</v>
      </c>
      <c r="I114">
        <v>0.39099999999999902</v>
      </c>
      <c r="J114">
        <f t="shared" si="8"/>
        <v>24071009.477960039</v>
      </c>
      <c r="K114">
        <f t="shared" si="18"/>
        <v>5333.7261076031682</v>
      </c>
      <c r="L114">
        <f t="shared" si="19"/>
        <v>13641.243241951872</v>
      </c>
      <c r="N114">
        <v>20000000000</v>
      </c>
      <c r="O114" s="2">
        <f t="shared" si="20"/>
        <v>0.49021463952536554</v>
      </c>
      <c r="P114" s="2">
        <f t="shared" si="21"/>
        <v>6.5366765529142965E-4</v>
      </c>
      <c r="Q114" s="2">
        <f t="shared" si="22"/>
        <v>1.3334315269007923E-3</v>
      </c>
    </row>
    <row r="115" spans="5:17" x14ac:dyDescent="0.15">
      <c r="E115" s="1">
        <v>43402</v>
      </c>
      <c r="F115">
        <f t="shared" si="16"/>
        <v>9828363799.9852715</v>
      </c>
      <c r="G115">
        <f t="shared" si="17"/>
        <v>13086994.349070545</v>
      </c>
      <c r="H115">
        <v>4000000</v>
      </c>
      <c r="I115">
        <v>0.39099999999999902</v>
      </c>
      <c r="J115">
        <f t="shared" si="8"/>
        <v>24071009.477960039</v>
      </c>
      <c r="K115">
        <f t="shared" si="18"/>
        <v>5326.2148676629804</v>
      </c>
      <c r="L115">
        <f t="shared" si="19"/>
        <v>13622.032909624026</v>
      </c>
      <c r="N115">
        <v>20000000000</v>
      </c>
      <c r="O115" s="2">
        <f t="shared" si="20"/>
        <v>0.49141818999926357</v>
      </c>
      <c r="P115" s="2">
        <f t="shared" si="21"/>
        <v>6.5434971745352729E-4</v>
      </c>
      <c r="Q115" s="2">
        <f t="shared" si="22"/>
        <v>1.3315537169157452E-3</v>
      </c>
    </row>
    <row r="116" spans="5:17" x14ac:dyDescent="0.15">
      <c r="E116" s="1">
        <v>43403</v>
      </c>
      <c r="F116">
        <f t="shared" si="16"/>
        <v>9852434809.463232</v>
      </c>
      <c r="G116">
        <f t="shared" si="17"/>
        <v>13100616.38198017</v>
      </c>
      <c r="H116">
        <v>4000000</v>
      </c>
      <c r="I116">
        <v>0.39099999999999902</v>
      </c>
      <c r="J116">
        <f t="shared" si="8"/>
        <v>24071009.477960039</v>
      </c>
      <c r="K116">
        <f t="shared" si="18"/>
        <v>5318.732530723094</v>
      </c>
      <c r="L116">
        <f t="shared" si="19"/>
        <v>13602.896498013062</v>
      </c>
      <c r="N116">
        <v>20000000000</v>
      </c>
      <c r="O116" s="2">
        <f t="shared" si="20"/>
        <v>0.4926217404731616</v>
      </c>
      <c r="P116" s="2">
        <f t="shared" si="21"/>
        <v>6.5503081909900848E-4</v>
      </c>
      <c r="Q116" s="2">
        <f t="shared" si="22"/>
        <v>1.3296831326807734E-3</v>
      </c>
    </row>
    <row r="117" spans="5:17" x14ac:dyDescent="0.15">
      <c r="E117" s="1">
        <v>43404</v>
      </c>
      <c r="F117">
        <f t="shared" si="16"/>
        <v>9876505818.9411926</v>
      </c>
      <c r="G117">
        <f t="shared" si="17"/>
        <v>13114219.278478183</v>
      </c>
      <c r="H117">
        <v>4000000</v>
      </c>
      <c r="I117">
        <v>0.39099999999999902</v>
      </c>
      <c r="J117">
        <f t="shared" si="8"/>
        <v>24071009.477960039</v>
      </c>
      <c r="K117">
        <f t="shared" si="18"/>
        <v>5311.2789153944277</v>
      </c>
      <c r="L117">
        <f t="shared" si="19"/>
        <v>13583.833543208289</v>
      </c>
      <c r="N117">
        <v>20000000000</v>
      </c>
      <c r="O117" s="2">
        <f t="shared" si="20"/>
        <v>0.49382529094705963</v>
      </c>
      <c r="P117" s="2">
        <f t="shared" si="21"/>
        <v>6.5571096392390911E-4</v>
      </c>
      <c r="Q117" s="2">
        <f t="shared" si="22"/>
        <v>1.3278197288486069E-3</v>
      </c>
    </row>
    <row r="118" spans="5:17" x14ac:dyDescent="0.15">
      <c r="E118" s="1">
        <v>43405</v>
      </c>
      <c r="F118">
        <f t="shared" si="16"/>
        <v>9900576828.4191532</v>
      </c>
      <c r="G118">
        <f t="shared" si="17"/>
        <v>13127803.11202139</v>
      </c>
      <c r="H118">
        <v>4000000</v>
      </c>
      <c r="I118">
        <v>0.39099999999999902</v>
      </c>
      <c r="J118">
        <f t="shared" si="8"/>
        <v>24071009.477960039</v>
      </c>
      <c r="K118">
        <f t="shared" si="18"/>
        <v>5303.8538418644994</v>
      </c>
      <c r="L118">
        <f t="shared" si="19"/>
        <v>13564.843585331235</v>
      </c>
      <c r="N118">
        <v>20000000000</v>
      </c>
      <c r="O118" s="2">
        <f t="shared" si="20"/>
        <v>0.49502884142095765</v>
      </c>
      <c r="P118" s="2">
        <f t="shared" si="21"/>
        <v>6.5639015560106954E-4</v>
      </c>
      <c r="Q118" s="2">
        <f t="shared" si="22"/>
        <v>1.3259634604661247E-3</v>
      </c>
    </row>
    <row r="119" spans="5:17" x14ac:dyDescent="0.15">
      <c r="E119" s="1">
        <v>43406</v>
      </c>
      <c r="F119">
        <f t="shared" si="16"/>
        <v>9924647837.8971138</v>
      </c>
      <c r="G119">
        <f t="shared" si="17"/>
        <v>13141367.955606721</v>
      </c>
      <c r="H119">
        <v>4000000</v>
      </c>
      <c r="I119">
        <v>0.39099999999999902</v>
      </c>
      <c r="J119">
        <f t="shared" si="8"/>
        <v>24071009.477960039</v>
      </c>
      <c r="K119">
        <f t="shared" si="18"/>
        <v>5296.457131879929</v>
      </c>
      <c r="L119">
        <f t="shared" si="19"/>
        <v>13545.926168490902</v>
      </c>
      <c r="N119">
        <v>20000000000</v>
      </c>
      <c r="O119" s="2">
        <f t="shared" si="20"/>
        <v>0.49623239189485568</v>
      </c>
      <c r="P119" s="2">
        <f t="shared" si="21"/>
        <v>6.5706839778033603E-4</v>
      </c>
      <c r="Q119" s="2">
        <f t="shared" si="22"/>
        <v>1.3241142829699822E-3</v>
      </c>
    </row>
    <row r="120" spans="5:17" x14ac:dyDescent="0.15">
      <c r="E120" s="1">
        <v>43407</v>
      </c>
      <c r="F120">
        <f t="shared" si="16"/>
        <v>9948718847.3750744</v>
      </c>
      <c r="G120">
        <f t="shared" si="17"/>
        <v>13154913.881775212</v>
      </c>
      <c r="H120">
        <v>4000000</v>
      </c>
      <c r="I120">
        <v>0.39099999999999902</v>
      </c>
      <c r="J120">
        <f t="shared" si="8"/>
        <v>24071009.477960039</v>
      </c>
      <c r="K120">
        <f t="shared" si="18"/>
        <v>5289.0886087291838</v>
      </c>
      <c r="L120">
        <f t="shared" si="19"/>
        <v>13527.080840739634</v>
      </c>
      <c r="N120">
        <v>20000000000</v>
      </c>
      <c r="O120" s="2">
        <f t="shared" si="20"/>
        <v>0.49743594236875371</v>
      </c>
      <c r="P120" s="2">
        <f t="shared" si="21"/>
        <v>6.5774569408876059E-4</v>
      </c>
      <c r="Q120" s="2">
        <f t="shared" si="22"/>
        <v>1.322272152182296E-3</v>
      </c>
    </row>
    <row r="121" spans="5:17" x14ac:dyDescent="0.15">
      <c r="E121" s="1">
        <v>43408</v>
      </c>
      <c r="F121">
        <f t="shared" si="16"/>
        <v>9972789856.853035</v>
      </c>
      <c r="G121">
        <f t="shared" si="17"/>
        <v>13168440.962615952</v>
      </c>
      <c r="H121">
        <v>4000000</v>
      </c>
      <c r="I121">
        <v>0.39099999999999902</v>
      </c>
      <c r="J121">
        <f t="shared" si="8"/>
        <v>24071009.477960039</v>
      </c>
      <c r="K121">
        <f t="shared" si="18"/>
        <v>5281.7480972255526</v>
      </c>
      <c r="L121">
        <f t="shared" si="19"/>
        <v>13508.30715402958</v>
      </c>
      <c r="N121">
        <v>20000000000</v>
      </c>
      <c r="O121" s="2">
        <f t="shared" si="20"/>
        <v>0.49863949284265174</v>
      </c>
      <c r="P121" s="2">
        <f t="shared" si="21"/>
        <v>6.5842204813079761E-4</v>
      </c>
      <c r="Q121" s="2">
        <f t="shared" si="22"/>
        <v>1.3204370243063881E-3</v>
      </c>
    </row>
    <row r="122" spans="5:17" x14ac:dyDescent="0.15">
      <c r="E122" s="1">
        <v>43409</v>
      </c>
      <c r="F122">
        <f t="shared" si="16"/>
        <v>9996860866.3309956</v>
      </c>
      <c r="G122">
        <f t="shared" si="17"/>
        <v>13181949.269769982</v>
      </c>
      <c r="H122">
        <v>4000000</v>
      </c>
      <c r="I122">
        <v>0.39099999999999902</v>
      </c>
      <c r="J122">
        <f t="shared" si="8"/>
        <v>24071009.477960039</v>
      </c>
      <c r="K122">
        <f t="shared" si="18"/>
        <v>5274.4354236903428</v>
      </c>
      <c r="L122">
        <f t="shared" si="19"/>
        <v>13489.604664169708</v>
      </c>
      <c r="N122">
        <v>20000000000</v>
      </c>
      <c r="O122" s="2">
        <f t="shared" si="20"/>
        <v>0.49984304331654977</v>
      </c>
      <c r="P122" s="2">
        <f t="shared" si="21"/>
        <v>6.5909746348849908E-4</v>
      </c>
      <c r="Q122" s="2">
        <f t="shared" si="22"/>
        <v>1.3186088559225856E-3</v>
      </c>
    </row>
    <row r="123" spans="5:17" x14ac:dyDescent="0.15">
      <c r="E123" s="1">
        <v>43410</v>
      </c>
      <c r="F123">
        <f t="shared" si="16"/>
        <v>10020931875.808956</v>
      </c>
      <c r="G123">
        <f t="shared" si="17"/>
        <v>13195438.874434151</v>
      </c>
      <c r="H123">
        <v>4000000</v>
      </c>
      <c r="I123">
        <v>0.39099999999999902</v>
      </c>
      <c r="J123">
        <f t="shared" si="8"/>
        <v>24071009.477960039</v>
      </c>
      <c r="K123">
        <f t="shared" si="18"/>
        <v>5267.150415936313</v>
      </c>
      <c r="L123">
        <f t="shared" si="19"/>
        <v>13470.972930783444</v>
      </c>
      <c r="N123">
        <v>20000000000</v>
      </c>
      <c r="O123" s="2">
        <f t="shared" si="20"/>
        <v>0.5010465937904478</v>
      </c>
      <c r="P123" s="2">
        <f t="shared" si="21"/>
        <v>6.5977194372170752E-4</v>
      </c>
      <c r="Q123" s="2">
        <f t="shared" si="22"/>
        <v>1.3167876039840783E-3</v>
      </c>
    </row>
    <row r="124" spans="5:17" x14ac:dyDescent="0.15">
      <c r="E124" s="1">
        <v>43411</v>
      </c>
      <c r="F124">
        <f t="shared" si="16"/>
        <v>10045002885.286917</v>
      </c>
      <c r="G124">
        <f t="shared" si="17"/>
        <v>13208909.847364934</v>
      </c>
      <c r="H124">
        <v>4000000</v>
      </c>
      <c r="I124">
        <v>0.39099999999999902</v>
      </c>
      <c r="J124">
        <f t="shared" si="8"/>
        <v>24071009.477960039</v>
      </c>
      <c r="K124">
        <f t="shared" si="18"/>
        <v>5259.8929032513252</v>
      </c>
      <c r="L124">
        <f t="shared" si="19"/>
        <v>13452.41151726685</v>
      </c>
      <c r="N124">
        <v>20000000000</v>
      </c>
      <c r="O124" s="2">
        <f t="shared" si="20"/>
        <v>0.50225014426434589</v>
      </c>
      <c r="P124" s="2">
        <f t="shared" si="21"/>
        <v>6.6044549236824672E-4</v>
      </c>
      <c r="Q124" s="2">
        <f t="shared" si="22"/>
        <v>1.3149732258128312E-3</v>
      </c>
    </row>
    <row r="125" spans="5:17" x14ac:dyDescent="0.15">
      <c r="E125" s="1">
        <v>43412</v>
      </c>
      <c r="F125">
        <f t="shared" si="16"/>
        <v>10069073894.764877</v>
      </c>
      <c r="G125">
        <f t="shared" si="17"/>
        <v>13222362.2588822</v>
      </c>
      <c r="H125">
        <v>4000000</v>
      </c>
      <c r="I125">
        <v>0.39099999999999902</v>
      </c>
      <c r="J125">
        <f t="shared" si="8"/>
        <v>24071009.477960039</v>
      </c>
      <c r="K125">
        <f t="shared" si="18"/>
        <v>5252.6627163822022</v>
      </c>
      <c r="L125">
        <f t="shared" si="19"/>
        <v>13433.919990747354</v>
      </c>
      <c r="N125">
        <v>20000000000</v>
      </c>
      <c r="O125" s="2">
        <f t="shared" si="20"/>
        <v>0.50345369473824386</v>
      </c>
      <c r="P125" s="2">
        <f t="shared" si="21"/>
        <v>6.6111811294411005E-4</v>
      </c>
      <c r="Q125" s="2">
        <f t="shared" si="22"/>
        <v>1.3131656790955507E-3</v>
      </c>
    </row>
    <row r="126" spans="5:17" x14ac:dyDescent="0.15">
      <c r="E126" s="1">
        <v>43413</v>
      </c>
      <c r="F126">
        <f t="shared" si="16"/>
        <v>10093144904.242838</v>
      </c>
      <c r="G126">
        <f t="shared" si="17"/>
        <v>13235796.178872949</v>
      </c>
      <c r="H126">
        <v>4000000</v>
      </c>
      <c r="I126">
        <v>0.39099999999999902</v>
      </c>
      <c r="J126">
        <f t="shared" si="8"/>
        <v>24071009.477960039</v>
      </c>
      <c r="K126">
        <f t="shared" si="18"/>
        <v>5245.459687518819</v>
      </c>
      <c r="L126">
        <f t="shared" si="19"/>
        <v>13415.497922043049</v>
      </c>
      <c r="N126">
        <v>20000000000</v>
      </c>
      <c r="O126" s="2">
        <f t="shared" si="20"/>
        <v>0.50465724521214195</v>
      </c>
      <c r="P126" s="2">
        <f t="shared" si="21"/>
        <v>6.6178980894364739E-4</v>
      </c>
      <c r="Q126" s="2">
        <f t="shared" si="22"/>
        <v>1.3113649218797047E-3</v>
      </c>
    </row>
    <row r="127" spans="5:17" x14ac:dyDescent="0.15">
      <c r="E127" s="1">
        <v>43414</v>
      </c>
      <c r="F127">
        <f t="shared" si="16"/>
        <v>10117215913.720798</v>
      </c>
      <c r="G127">
        <f t="shared" si="17"/>
        <v>13249211.676794991</v>
      </c>
      <c r="H127">
        <v>4000000</v>
      </c>
      <c r="I127">
        <v>0.39099999999999902</v>
      </c>
      <c r="J127">
        <f t="shared" si="8"/>
        <v>24071009.477960039</v>
      </c>
      <c r="K127">
        <f t="shared" si="18"/>
        <v>5238.2836502783857</v>
      </c>
      <c r="L127">
        <f t="shared" si="19"/>
        <v>13397.144885622503</v>
      </c>
      <c r="N127">
        <v>20000000000</v>
      </c>
      <c r="O127" s="2">
        <f t="shared" si="20"/>
        <v>0.50586079568603992</v>
      </c>
      <c r="P127" s="2">
        <f t="shared" si="21"/>
        <v>6.6246058383974957E-4</v>
      </c>
      <c r="Q127" s="2">
        <f t="shared" si="22"/>
        <v>1.3095709125695966E-3</v>
      </c>
    </row>
    <row r="128" spans="5:17" x14ac:dyDescent="0.15">
      <c r="E128" s="1">
        <v>43415</v>
      </c>
      <c r="F128">
        <f t="shared" si="16"/>
        <v>10141286923.198759</v>
      </c>
      <c r="G128">
        <f t="shared" si="17"/>
        <v>13262608.821680613</v>
      </c>
      <c r="H128">
        <v>4000000</v>
      </c>
      <c r="I128">
        <v>0.39099999999999902</v>
      </c>
      <c r="J128">
        <f t="shared" si="8"/>
        <v>24071009.477960039</v>
      </c>
      <c r="K128">
        <f t="shared" si="18"/>
        <v>5231.1344396899594</v>
      </c>
      <c r="L128">
        <f t="shared" si="19"/>
        <v>13378.860459565147</v>
      </c>
      <c r="N128">
        <v>20000000000</v>
      </c>
      <c r="O128" s="2">
        <f t="shared" si="20"/>
        <v>0.50706434615993801</v>
      </c>
      <c r="P128" s="2">
        <f t="shared" si="21"/>
        <v>6.6313044108403068E-4</v>
      </c>
      <c r="Q128" s="2">
        <f t="shared" si="22"/>
        <v>1.3077836099224898E-3</v>
      </c>
    </row>
    <row r="129" spans="5:17" x14ac:dyDescent="0.15">
      <c r="E129" s="1">
        <v>43416</v>
      </c>
      <c r="F129">
        <f t="shared" si="16"/>
        <v>10165357932.67672</v>
      </c>
      <c r="G129">
        <f t="shared" si="17"/>
        <v>13275987.682140177</v>
      </c>
      <c r="H129">
        <v>4000000</v>
      </c>
      <c r="I129">
        <v>0.39099999999999902</v>
      </c>
      <c r="J129">
        <f t="shared" si="8"/>
        <v>24071009.477960039</v>
      </c>
      <c r="K129">
        <f t="shared" si="18"/>
        <v>5224.0118921791372</v>
      </c>
      <c r="L129">
        <f t="shared" si="19"/>
        <v>13360.644225522125</v>
      </c>
      <c r="N129">
        <v>20000000000</v>
      </c>
      <c r="O129" s="2">
        <f t="shared" si="20"/>
        <v>0.50826789663383598</v>
      </c>
      <c r="P129" s="2">
        <f t="shared" si="21"/>
        <v>6.6379938410700886E-4</v>
      </c>
      <c r="Q129" s="2">
        <f t="shared" si="22"/>
        <v>1.3060029730447842E-3</v>
      </c>
    </row>
    <row r="130" spans="5:17" x14ac:dyDescent="0.15">
      <c r="E130" s="1">
        <v>43417</v>
      </c>
      <c r="F130">
        <f t="shared" si="16"/>
        <v>10189428942.15468</v>
      </c>
      <c r="G130">
        <f t="shared" si="17"/>
        <v>13289348.3263657</v>
      </c>
      <c r="H130">
        <v>4000000</v>
      </c>
      <c r="I130">
        <v>0.39099999999999902</v>
      </c>
      <c r="J130">
        <f t="shared" si="8"/>
        <v>24071009.477960039</v>
      </c>
      <c r="K130">
        <f t="shared" si="18"/>
        <v>5216.9158455529705</v>
      </c>
      <c r="L130">
        <f t="shared" si="19"/>
        <v>13342.495768677707</v>
      </c>
      <c r="N130">
        <v>20000000000</v>
      </c>
      <c r="O130" s="2">
        <f t="shared" si="20"/>
        <v>0.50947144710773407</v>
      </c>
      <c r="P130" s="2">
        <f t="shared" si="21"/>
        <v>6.6446741631828504E-4</v>
      </c>
      <c r="Q130" s="2">
        <f t="shared" si="22"/>
        <v>1.3042289613882428E-3</v>
      </c>
    </row>
    <row r="131" spans="5:17" x14ac:dyDescent="0.15">
      <c r="E131" s="1">
        <v>43418</v>
      </c>
      <c r="F131">
        <f t="shared" si="16"/>
        <v>10213499951.632641</v>
      </c>
      <c r="G131">
        <f t="shared" si="17"/>
        <v>13302690.822134377</v>
      </c>
      <c r="H131">
        <v>4000000</v>
      </c>
      <c r="I131">
        <v>0.39099999999999902</v>
      </c>
      <c r="J131">
        <f t="shared" si="8"/>
        <v>24071009.477960039</v>
      </c>
      <c r="K131">
        <f t="shared" si="18"/>
        <v>5209.846138985069</v>
      </c>
      <c r="L131">
        <f t="shared" si="19"/>
        <v>13324.414677711207</v>
      </c>
      <c r="N131">
        <v>20000000000</v>
      </c>
      <c r="O131" s="2">
        <f t="shared" si="20"/>
        <v>0.51067499758163204</v>
      </c>
      <c r="P131" s="2">
        <f t="shared" si="21"/>
        <v>6.6513454110671884E-4</v>
      </c>
      <c r="Q131" s="2">
        <f t="shared" si="22"/>
        <v>1.3024615347462674E-3</v>
      </c>
    </row>
    <row r="132" spans="5:17" x14ac:dyDescent="0.15">
      <c r="E132" s="1">
        <v>43419</v>
      </c>
      <c r="F132">
        <f t="shared" si="16"/>
        <v>10237570961.110601</v>
      </c>
      <c r="G132">
        <f t="shared" si="17"/>
        <v>13316015.236812089</v>
      </c>
      <c r="H132">
        <v>4000000</v>
      </c>
      <c r="I132">
        <v>0.39099999999999902</v>
      </c>
      <c r="J132">
        <f t="shared" si="8"/>
        <v>24071009.477960039</v>
      </c>
      <c r="K132">
        <f t="shared" si="18"/>
        <v>5202.8026130008984</v>
      </c>
      <c r="L132">
        <f t="shared" si="19"/>
        <v>13306.400544759364</v>
      </c>
      <c r="N132">
        <v>20000000000</v>
      </c>
      <c r="O132" s="2">
        <f t="shared" si="20"/>
        <v>0.51187854805553012</v>
      </c>
      <c r="P132" s="2">
        <f t="shared" si="21"/>
        <v>6.6580076184060441E-4</v>
      </c>
      <c r="Q132" s="2">
        <f t="shared" si="22"/>
        <v>1.3007006532502247E-3</v>
      </c>
    </row>
    <row r="133" spans="5:17" x14ac:dyDescent="0.15">
      <c r="E133" s="1">
        <v>43420</v>
      </c>
      <c r="F133">
        <f t="shared" si="16"/>
        <v>10261641970.588562</v>
      </c>
      <c r="G133">
        <f t="shared" si="17"/>
        <v>13329321.637356848</v>
      </c>
      <c r="H133">
        <v>4000000</v>
      </c>
      <c r="I133">
        <v>0.39099999999999902</v>
      </c>
      <c r="J133">
        <f t="shared" si="8"/>
        <v>24071009.477960039</v>
      </c>
      <c r="K133">
        <f t="shared" si="18"/>
        <v>5195.7851094632715</v>
      </c>
      <c r="L133">
        <f t="shared" si="19"/>
        <v>13288.452965379245</v>
      </c>
      <c r="N133">
        <v>20000000000</v>
      </c>
      <c r="O133" s="2">
        <f t="shared" si="20"/>
        <v>0.5130820985294281</v>
      </c>
      <c r="P133" s="2">
        <f t="shared" si="21"/>
        <v>6.6646608186784236E-4</v>
      </c>
      <c r="Q133" s="2">
        <f t="shared" si="22"/>
        <v>1.2989462773658179E-3</v>
      </c>
    </row>
    <row r="134" spans="5:17" x14ac:dyDescent="0.15">
      <c r="E134" s="1">
        <v>43421</v>
      </c>
      <c r="F134">
        <f t="shared" si="16"/>
        <v>10285712980.066523</v>
      </c>
      <c r="G134">
        <f t="shared" si="17"/>
        <v>13342610.090322226</v>
      </c>
      <c r="H134">
        <v>4000000</v>
      </c>
      <c r="I134">
        <v>0.39099999999999902</v>
      </c>
      <c r="J134">
        <f t="shared" si="8"/>
        <v>24071009.477960039</v>
      </c>
      <c r="K134">
        <f t="shared" si="18"/>
        <v>5188.7934715580341</v>
      </c>
      <c r="L134">
        <f t="shared" si="19"/>
        <v>13270.571538511629</v>
      </c>
      <c r="N134">
        <v>20000000000</v>
      </c>
      <c r="O134" s="2">
        <f t="shared" si="20"/>
        <v>0.51428564900332618</v>
      </c>
      <c r="P134" s="2">
        <f t="shared" si="21"/>
        <v>6.6713050451611133E-4</v>
      </c>
      <c r="Q134" s="2">
        <f t="shared" si="22"/>
        <v>1.2971983678895086E-3</v>
      </c>
    </row>
    <row r="135" spans="5:17" x14ac:dyDescent="0.15">
      <c r="E135" s="1">
        <v>43422</v>
      </c>
      <c r="F135">
        <f t="shared" si="16"/>
        <v>10309783989.544483</v>
      </c>
      <c r="G135">
        <f t="shared" si="17"/>
        <v>13355880.661860738</v>
      </c>
      <c r="H135">
        <v>4000000</v>
      </c>
      <c r="I135">
        <v>0.39099999999999902</v>
      </c>
      <c r="J135">
        <f t="shared" ref="J135:J198" si="23">H135/0.51*1.2/I135</f>
        <v>24071009.477960039</v>
      </c>
      <c r="K135">
        <f t="shared" si="18"/>
        <v>5181.8275437799311</v>
      </c>
      <c r="L135">
        <f t="shared" si="19"/>
        <v>13252.75586644487</v>
      </c>
      <c r="N135">
        <v>20000000000</v>
      </c>
      <c r="O135" s="2">
        <f t="shared" si="20"/>
        <v>0.51548919947722416</v>
      </c>
      <c r="P135" s="2">
        <f t="shared" si="21"/>
        <v>6.6779403309303687E-4</v>
      </c>
      <c r="Q135" s="2">
        <f t="shared" si="22"/>
        <v>1.2954568859449829E-3</v>
      </c>
    </row>
    <row r="136" spans="5:17" x14ac:dyDescent="0.15">
      <c r="E136" s="1">
        <v>43423</v>
      </c>
      <c r="F136">
        <f t="shared" si="16"/>
        <v>10333854999.022444</v>
      </c>
      <c r="G136">
        <f t="shared" si="17"/>
        <v>13369133.417727184</v>
      </c>
      <c r="H136">
        <v>4000000</v>
      </c>
      <c r="I136">
        <v>0.39099999999999902</v>
      </c>
      <c r="J136">
        <f t="shared" si="23"/>
        <v>24071009.477960039</v>
      </c>
      <c r="K136">
        <f t="shared" si="18"/>
        <v>5174.8871719186573</v>
      </c>
      <c r="L136">
        <f t="shared" si="19"/>
        <v>13235.005554779207</v>
      </c>
      <c r="N136">
        <v>20000000000</v>
      </c>
      <c r="O136" s="2">
        <f t="shared" si="20"/>
        <v>0.51669274995112224</v>
      </c>
      <c r="P136" s="2">
        <f t="shared" si="21"/>
        <v>6.6845667088635916E-4</v>
      </c>
      <c r="Q136" s="2">
        <f t="shared" si="22"/>
        <v>1.2937217929796644E-3</v>
      </c>
    </row>
    <row r="137" spans="5:17" x14ac:dyDescent="0.15">
      <c r="E137" s="1">
        <v>43424</v>
      </c>
      <c r="F137">
        <f t="shared" si="16"/>
        <v>10357926008.500404</v>
      </c>
      <c r="G137">
        <f t="shared" si="17"/>
        <v>13382368.423281962</v>
      </c>
      <c r="H137">
        <v>4000000</v>
      </c>
      <c r="I137">
        <v>0.39099999999999902</v>
      </c>
      <c r="J137">
        <f t="shared" si="23"/>
        <v>24071009.477960039</v>
      </c>
      <c r="K137">
        <f t="shared" si="18"/>
        <v>5167.9722030450885</v>
      </c>
      <c r="L137">
        <f t="shared" si="19"/>
        <v>13217.320212391563</v>
      </c>
      <c r="N137">
        <v>20000000000</v>
      </c>
      <c r="O137" s="2">
        <f t="shared" si="20"/>
        <v>0.51789630042502022</v>
      </c>
      <c r="P137" s="2">
        <f t="shared" si="21"/>
        <v>6.6911842116409808E-4</v>
      </c>
      <c r="Q137" s="2">
        <f t="shared" si="22"/>
        <v>1.2919930507612719E-3</v>
      </c>
    </row>
    <row r="138" spans="5:17" x14ac:dyDescent="0.15">
      <c r="E138" s="1">
        <v>43425</v>
      </c>
      <c r="F138">
        <f t="shared" si="16"/>
        <v>10381997017.978365</v>
      </c>
      <c r="G138">
        <f t="shared" si="17"/>
        <v>13395585.743494354</v>
      </c>
      <c r="H138">
        <v>4000000</v>
      </c>
      <c r="I138">
        <v>0.39099999999999902</v>
      </c>
      <c r="J138">
        <f t="shared" si="23"/>
        <v>24071009.477960039</v>
      </c>
      <c r="K138">
        <f t="shared" si="18"/>
        <v>5161.0824854976927</v>
      </c>
      <c r="L138">
        <f t="shared" si="19"/>
        <v>13199.699451400782</v>
      </c>
      <c r="N138">
        <v>20000000000</v>
      </c>
      <c r="O138" s="2">
        <f t="shared" si="20"/>
        <v>0.5190998508989183</v>
      </c>
      <c r="P138" s="2">
        <f t="shared" si="21"/>
        <v>6.6977928717471772E-4</v>
      </c>
      <c r="Q138" s="2">
        <f t="shared" si="22"/>
        <v>1.2902706213744233E-3</v>
      </c>
    </row>
    <row r="139" spans="5:17" x14ac:dyDescent="0.15">
      <c r="E139" s="1">
        <v>43426</v>
      </c>
      <c r="F139">
        <f t="shared" si="16"/>
        <v>10406068027.456326</v>
      </c>
      <c r="G139">
        <f t="shared" si="17"/>
        <v>13408785.442945754</v>
      </c>
      <c r="H139">
        <v>4000000</v>
      </c>
      <c r="I139">
        <v>0.39099999999999902</v>
      </c>
      <c r="J139">
        <f t="shared" si="23"/>
        <v>24071009.477960039</v>
      </c>
      <c r="K139">
        <f t="shared" si="18"/>
        <v>5154.2178688691183</v>
      </c>
      <c r="L139">
        <f t="shared" si="19"/>
        <v>13182.142887133328</v>
      </c>
      <c r="N139">
        <v>20000000000</v>
      </c>
      <c r="O139" s="2">
        <f t="shared" si="20"/>
        <v>0.52030340137281628</v>
      </c>
      <c r="P139" s="2">
        <f t="shared" si="21"/>
        <v>6.7043927214728767E-4</v>
      </c>
      <c r="Q139" s="2">
        <f t="shared" si="22"/>
        <v>1.2885544672172798E-3</v>
      </c>
    </row>
    <row r="140" spans="5:17" x14ac:dyDescent="0.15">
      <c r="E140" s="1">
        <v>43427</v>
      </c>
      <c r="F140">
        <f t="shared" si="16"/>
        <v>10430139036.934286</v>
      </c>
      <c r="G140">
        <f t="shared" si="17"/>
        <v>13421967.585832888</v>
      </c>
      <c r="H140">
        <v>4000000</v>
      </c>
      <c r="I140">
        <v>0.39099999999999902</v>
      </c>
      <c r="J140">
        <f t="shared" si="23"/>
        <v>24071009.477960039</v>
      </c>
      <c r="K140">
        <f t="shared" si="18"/>
        <v>5147.3782039929492</v>
      </c>
      <c r="L140">
        <f t="shared" si="19"/>
        <v>13164.650138089417</v>
      </c>
      <c r="N140">
        <v>20000000000</v>
      </c>
      <c r="O140" s="2">
        <f t="shared" si="20"/>
        <v>0.52150695184671425</v>
      </c>
      <c r="P140" s="2">
        <f t="shared" si="21"/>
        <v>6.7109837929164439E-4</v>
      </c>
      <c r="Q140" s="2">
        <f t="shared" si="22"/>
        <v>1.2868445509982374E-3</v>
      </c>
    </row>
    <row r="141" spans="5:17" x14ac:dyDescent="0.15">
      <c r="E141" s="1">
        <v>43428</v>
      </c>
      <c r="F141">
        <f t="shared" si="16"/>
        <v>10454210046.412247</v>
      </c>
      <c r="G141">
        <f t="shared" si="17"/>
        <v>13435132.235970978</v>
      </c>
      <c r="H141">
        <v>4000000</v>
      </c>
      <c r="I141">
        <v>0.39099999999999902</v>
      </c>
      <c r="J141">
        <f t="shared" si="23"/>
        <v>24071009.477960039</v>
      </c>
      <c r="K141">
        <f t="shared" si="18"/>
        <v>5140.5633429306299</v>
      </c>
      <c r="L141">
        <f t="shared" si="19"/>
        <v>13147.220825909573</v>
      </c>
      <c r="N141">
        <v>20000000000</v>
      </c>
      <c r="O141" s="2">
        <f t="shared" si="20"/>
        <v>0.52271050232061234</v>
      </c>
      <c r="P141" s="2">
        <f t="shared" si="21"/>
        <v>6.7175661179854891E-4</v>
      </c>
      <c r="Q141" s="2">
        <f t="shared" si="22"/>
        <v>1.2851408357326575E-3</v>
      </c>
    </row>
    <row r="142" spans="5:17" x14ac:dyDescent="0.15">
      <c r="E142" s="1">
        <v>43429</v>
      </c>
      <c r="F142">
        <f t="shared" si="16"/>
        <v>10478281055.890207</v>
      </c>
      <c r="G142">
        <f t="shared" si="17"/>
        <v>13448279.456796886</v>
      </c>
      <c r="H142">
        <v>4000000</v>
      </c>
      <c r="I142">
        <v>0.39099999999999902</v>
      </c>
      <c r="J142">
        <f t="shared" si="23"/>
        <v>24071009.477960039</v>
      </c>
      <c r="K142">
        <f t="shared" si="18"/>
        <v>5133.7731389585661</v>
      </c>
      <c r="L142">
        <f t="shared" si="19"/>
        <v>13129.854575341635</v>
      </c>
      <c r="N142">
        <v>20000000000</v>
      </c>
      <c r="O142" s="2">
        <f t="shared" si="20"/>
        <v>0.52391405279451031</v>
      </c>
      <c r="P142" s="2">
        <f t="shared" si="21"/>
        <v>6.7241397283984434E-4</v>
      </c>
      <c r="Q142" s="2">
        <f t="shared" si="22"/>
        <v>1.2834432847396414E-3</v>
      </c>
    </row>
    <row r="143" spans="5:17" x14ac:dyDescent="0.15">
      <c r="E143" s="1">
        <v>43430</v>
      </c>
      <c r="F143">
        <f t="shared" si="16"/>
        <v>10502352065.368168</v>
      </c>
      <c r="G143">
        <f t="shared" si="17"/>
        <v>13461409.311372228</v>
      </c>
      <c r="H143">
        <v>4000000</v>
      </c>
      <c r="I143">
        <v>0.39099999999999902</v>
      </c>
      <c r="J143">
        <f t="shared" si="23"/>
        <v>24071009.477960039</v>
      </c>
      <c r="K143">
        <f t="shared" si="18"/>
        <v>5127.0074465553844</v>
      </c>
      <c r="L143">
        <f t="shared" si="19"/>
        <v>13112.551014208177</v>
      </c>
      <c r="N143">
        <v>20000000000</v>
      </c>
      <c r="O143" s="2">
        <f t="shared" si="20"/>
        <v>0.52511760326840839</v>
      </c>
      <c r="P143" s="2">
        <f t="shared" si="21"/>
        <v>6.7307046556861145E-4</v>
      </c>
      <c r="Q143" s="2">
        <f t="shared" si="22"/>
        <v>1.281751861638846E-3</v>
      </c>
    </row>
    <row r="144" spans="5:17" x14ac:dyDescent="0.15">
      <c r="E144" s="1">
        <v>43431</v>
      </c>
      <c r="F144">
        <f t="shared" si="16"/>
        <v>10526423074.846128</v>
      </c>
      <c r="G144">
        <f t="shared" si="17"/>
        <v>13474521.862386435</v>
      </c>
      <c r="H144">
        <v>4000000</v>
      </c>
      <c r="I144">
        <v>0.39099999999999902</v>
      </c>
      <c r="J144">
        <f t="shared" si="23"/>
        <v>24071009.477960039</v>
      </c>
      <c r="K144">
        <f t="shared" si="18"/>
        <v>5120.2661213893498</v>
      </c>
      <c r="L144">
        <f t="shared" si="19"/>
        <v>13095.309773374329</v>
      </c>
      <c r="N144">
        <v>20000000000</v>
      </c>
      <c r="O144" s="2">
        <f t="shared" si="20"/>
        <v>0.52632115374230637</v>
      </c>
      <c r="P144" s="2">
        <f t="shared" si="21"/>
        <v>6.7372609311932175E-4</v>
      </c>
      <c r="Q144" s="2">
        <f t="shared" si="22"/>
        <v>1.2800665303473375E-3</v>
      </c>
    </row>
    <row r="145" spans="5:17" x14ac:dyDescent="0.15">
      <c r="E145" s="1">
        <v>43432</v>
      </c>
      <c r="F145">
        <f t="shared" si="16"/>
        <v>10550494084.324089</v>
      </c>
      <c r="G145">
        <f t="shared" si="17"/>
        <v>13487617.17215981</v>
      </c>
      <c r="H145">
        <v>4000000</v>
      </c>
      <c r="I145">
        <v>0.39099999999999902</v>
      </c>
      <c r="J145">
        <f t="shared" si="23"/>
        <v>24071009.477960039</v>
      </c>
      <c r="K145">
        <f t="shared" si="18"/>
        <v>5113.5490203059571</v>
      </c>
      <c r="L145">
        <f t="shared" si="19"/>
        <v>13078.130486716036</v>
      </c>
      <c r="N145">
        <v>20000000000</v>
      </c>
      <c r="O145" s="2">
        <f t="shared" si="20"/>
        <v>0.52752470421620445</v>
      </c>
      <c r="P145" s="2">
        <f t="shared" si="21"/>
        <v>6.7438085860799051E-4</v>
      </c>
      <c r="Q145" s="2">
        <f t="shared" si="22"/>
        <v>1.2783872550764892E-3</v>
      </c>
    </row>
    <row r="146" spans="5:17" x14ac:dyDescent="0.15">
      <c r="E146" s="1">
        <v>43433</v>
      </c>
      <c r="F146">
        <f t="shared" si="16"/>
        <v>10574565093.80205</v>
      </c>
      <c r="G146">
        <f t="shared" si="17"/>
        <v>13500695.302646525</v>
      </c>
      <c r="H146">
        <v>4000000</v>
      </c>
      <c r="I146">
        <v>0.39099999999999902</v>
      </c>
      <c r="J146">
        <f t="shared" si="23"/>
        <v>24071009.477960039</v>
      </c>
      <c r="K146">
        <f t="shared" si="18"/>
        <v>5106.8560013156612</v>
      </c>
      <c r="L146">
        <f t="shared" si="19"/>
        <v>13061.01279108868</v>
      </c>
      <c r="N146">
        <v>20000000000</v>
      </c>
      <c r="O146" s="2">
        <f t="shared" si="20"/>
        <v>0.52872825469010243</v>
      </c>
      <c r="P146" s="2">
        <f t="shared" si="21"/>
        <v>6.7503476513232623E-4</v>
      </c>
      <c r="Q146" s="2">
        <f t="shared" si="22"/>
        <v>1.2767140003289153E-3</v>
      </c>
    </row>
    <row r="147" spans="5:17" x14ac:dyDescent="0.15">
      <c r="E147" s="1">
        <v>43434</v>
      </c>
      <c r="F147">
        <f t="shared" si="16"/>
        <v>10598636103.28001</v>
      </c>
      <c r="G147">
        <f t="shared" si="17"/>
        <v>13513756.315437613</v>
      </c>
      <c r="H147">
        <v>4000000</v>
      </c>
      <c r="I147">
        <v>0.39099999999999902</v>
      </c>
      <c r="J147">
        <f t="shared" si="23"/>
        <v>24071009.477960039</v>
      </c>
      <c r="K147">
        <f t="shared" si="18"/>
        <v>5100.1869235817794</v>
      </c>
      <c r="L147">
        <f t="shared" si="19"/>
        <v>13043.956326296144</v>
      </c>
      <c r="N147">
        <v>20000000000</v>
      </c>
      <c r="O147" s="2">
        <f t="shared" si="20"/>
        <v>0.52993180516400051</v>
      </c>
      <c r="P147" s="2">
        <f t="shared" si="21"/>
        <v>6.7568781577188061E-4</v>
      </c>
      <c r="Q147" s="2">
        <f t="shared" si="22"/>
        <v>1.2750467308954448E-3</v>
      </c>
    </row>
    <row r="148" spans="5:17" x14ac:dyDescent="0.15">
      <c r="E148" s="1">
        <v>43435</v>
      </c>
      <c r="F148">
        <f t="shared" si="16"/>
        <v>10622707112.757971</v>
      </c>
      <c r="G148">
        <f t="shared" si="17"/>
        <v>13526800.27176391</v>
      </c>
      <c r="H148">
        <v>4000000</v>
      </c>
      <c r="I148">
        <v>0.39099999999999902</v>
      </c>
      <c r="J148">
        <f t="shared" si="23"/>
        <v>24071009.477960039</v>
      </c>
      <c r="K148">
        <f t="shared" si="18"/>
        <v>5093.5416474085387</v>
      </c>
      <c r="L148">
        <f t="shared" si="19"/>
        <v>13026.960735060235</v>
      </c>
      <c r="N148">
        <v>20000000000</v>
      </c>
      <c r="O148" s="2">
        <f t="shared" si="20"/>
        <v>0.53113535563789849</v>
      </c>
      <c r="P148" s="2">
        <f t="shared" si="21"/>
        <v>6.7634001358819545E-4</v>
      </c>
      <c r="Q148" s="2">
        <f t="shared" si="22"/>
        <v>1.2733854118521348E-3</v>
      </c>
    </row>
    <row r="149" spans="5:17" x14ac:dyDescent="0.15">
      <c r="E149" s="1">
        <v>43436</v>
      </c>
      <c r="F149">
        <f t="shared" si="16"/>
        <v>10646778122.235931</v>
      </c>
      <c r="G149">
        <f t="shared" si="17"/>
        <v>13539827.23249897</v>
      </c>
      <c r="H149">
        <v>4000000</v>
      </c>
      <c r="I149">
        <v>0.39099999999999902</v>
      </c>
      <c r="J149">
        <f t="shared" si="23"/>
        <v>24071009.477960039</v>
      </c>
      <c r="K149">
        <f t="shared" si="18"/>
        <v>5086.9200342292734</v>
      </c>
      <c r="L149">
        <f t="shared" si="19"/>
        <v>13010.025662990502</v>
      </c>
      <c r="N149">
        <v>20000000000</v>
      </c>
      <c r="O149" s="2">
        <f t="shared" si="20"/>
        <v>0.53233890611179657</v>
      </c>
      <c r="P149" s="2">
        <f t="shared" si="21"/>
        <v>6.7699136162494846E-4</v>
      </c>
      <c r="Q149" s="2">
        <f t="shared" si="22"/>
        <v>1.2717300085573183E-3</v>
      </c>
    </row>
    <row r="150" spans="5:17" x14ac:dyDescent="0.15">
      <c r="E150" s="1">
        <v>43437</v>
      </c>
      <c r="F150">
        <f t="shared" si="16"/>
        <v>10670849131.713892</v>
      </c>
      <c r="G150">
        <f t="shared" si="17"/>
        <v>13552837.25816196</v>
      </c>
      <c r="H150">
        <v>4000000</v>
      </c>
      <c r="I150">
        <v>0.39099999999999902</v>
      </c>
      <c r="J150">
        <f t="shared" si="23"/>
        <v>24071009.477960039</v>
      </c>
      <c r="K150">
        <f t="shared" si="18"/>
        <v>5080.3219465947714</v>
      </c>
      <c r="L150">
        <f t="shared" si="19"/>
        <v>12993.150758554435</v>
      </c>
      <c r="N150">
        <v>20000000000</v>
      </c>
      <c r="O150" s="2">
        <f t="shared" si="20"/>
        <v>0.53354245658569455</v>
      </c>
      <c r="P150" s="2">
        <f t="shared" si="21"/>
        <v>6.7764186290809804E-4</v>
      </c>
      <c r="Q150" s="2">
        <f t="shared" si="22"/>
        <v>1.2700804866486927E-3</v>
      </c>
    </row>
    <row r="151" spans="5:17" x14ac:dyDescent="0.15">
      <c r="E151" s="1">
        <v>43438</v>
      </c>
      <c r="F151">
        <f t="shared" si="16"/>
        <v>10694920141.191853</v>
      </c>
      <c r="G151">
        <f t="shared" si="17"/>
        <v>13565830.408920515</v>
      </c>
      <c r="H151">
        <v>4000000</v>
      </c>
      <c r="I151">
        <v>0.39099999999999902</v>
      </c>
      <c r="J151">
        <f t="shared" si="23"/>
        <v>24071009.477960039</v>
      </c>
      <c r="K151">
        <f t="shared" si="18"/>
        <v>5073.7472481617715</v>
      </c>
      <c r="L151">
        <f t="shared" si="19"/>
        <v>12976.335673048041</v>
      </c>
      <c r="N151">
        <v>20000000000</v>
      </c>
      <c r="O151" s="2">
        <f t="shared" si="20"/>
        <v>0.53474600705959263</v>
      </c>
      <c r="P151" s="2">
        <f t="shared" si="21"/>
        <v>6.7829152044602571E-4</v>
      </c>
      <c r="Q151" s="2">
        <f t="shared" si="22"/>
        <v>1.2684368120404427E-3</v>
      </c>
    </row>
    <row r="152" spans="5:17" x14ac:dyDescent="0.15">
      <c r="E152" s="1">
        <v>43439</v>
      </c>
      <c r="F152">
        <f t="shared" si="16"/>
        <v>10718991150.669813</v>
      </c>
      <c r="G152">
        <f t="shared" si="17"/>
        <v>13578806.744593563</v>
      </c>
      <c r="H152">
        <v>4000000</v>
      </c>
      <c r="I152">
        <v>0.39099999999999902</v>
      </c>
      <c r="J152">
        <f t="shared" si="23"/>
        <v>24071009.477960039</v>
      </c>
      <c r="K152">
        <f t="shared" si="18"/>
        <v>5067.1958036815968</v>
      </c>
      <c r="L152">
        <f t="shared" si="19"/>
        <v>12959.580060566776</v>
      </c>
      <c r="N152">
        <v>20000000000</v>
      </c>
      <c r="O152" s="2">
        <f t="shared" si="20"/>
        <v>0.53594955753349061</v>
      </c>
      <c r="P152" s="2">
        <f t="shared" si="21"/>
        <v>6.7894033722967816E-4</v>
      </c>
      <c r="Q152" s="2">
        <f t="shared" si="22"/>
        <v>1.2667989509203992E-3</v>
      </c>
    </row>
    <row r="153" spans="5:17" x14ac:dyDescent="0.15">
      <c r="E153" s="1">
        <v>43440</v>
      </c>
      <c r="F153">
        <f t="shared" si="16"/>
        <v>10743062160.147774</v>
      </c>
      <c r="G153">
        <f t="shared" si="17"/>
        <v>13591766.324654128</v>
      </c>
      <c r="H153">
        <v>4000000</v>
      </c>
      <c r="I153">
        <v>0.39099999999999902</v>
      </c>
      <c r="J153">
        <f t="shared" si="23"/>
        <v>24071009.477960039</v>
      </c>
      <c r="K153">
        <f t="shared" si="18"/>
        <v>5060.6674789889403</v>
      </c>
      <c r="L153">
        <f t="shared" si="19"/>
        <v>12942.883577976861</v>
      </c>
      <c r="N153">
        <v>20000000000</v>
      </c>
      <c r="O153" s="2">
        <f t="shared" si="20"/>
        <v>0.53715310800738869</v>
      </c>
      <c r="P153" s="2">
        <f t="shared" si="21"/>
        <v>6.7958831623270643E-4</v>
      </c>
      <c r="Q153" s="2">
        <f t="shared" si="22"/>
        <v>1.265166869747235E-3</v>
      </c>
    </row>
    <row r="154" spans="5:17" x14ac:dyDescent="0.15">
      <c r="E154" s="1">
        <v>43441</v>
      </c>
      <c r="F154">
        <f t="shared" si="16"/>
        <v>10767133169.625734</v>
      </c>
      <c r="G154">
        <f t="shared" si="17"/>
        <v>13604709.208232105</v>
      </c>
      <c r="H154">
        <v>4000000</v>
      </c>
      <c r="I154">
        <v>0.39099999999999902</v>
      </c>
      <c r="J154">
        <f t="shared" si="23"/>
        <v>24071009.477960039</v>
      </c>
      <c r="K154">
        <f t="shared" si="18"/>
        <v>5054.1621409907775</v>
      </c>
      <c r="L154">
        <f t="shared" si="19"/>
        <v>12926.245884886932</v>
      </c>
      <c r="N154">
        <v>20000000000</v>
      </c>
      <c r="O154" s="2">
        <f t="shared" si="20"/>
        <v>0.53835665848128667</v>
      </c>
      <c r="P154" s="2">
        <f t="shared" si="21"/>
        <v>6.8023546041160528E-4</v>
      </c>
      <c r="Q154" s="2">
        <f t="shared" si="22"/>
        <v>1.2635405352476943E-3</v>
      </c>
    </row>
    <row r="155" spans="5:17" x14ac:dyDescent="0.15">
      <c r="E155" s="1">
        <v>43442</v>
      </c>
      <c r="F155">
        <f t="shared" si="16"/>
        <v>10791204179.103695</v>
      </c>
      <c r="G155">
        <f t="shared" si="17"/>
        <v>13617635.454116991</v>
      </c>
      <c r="H155">
        <v>4000000</v>
      </c>
      <c r="I155">
        <v>0.39099999999999902</v>
      </c>
      <c r="J155">
        <f t="shared" si="23"/>
        <v>24071009.477960039</v>
      </c>
      <c r="K155">
        <f t="shared" si="18"/>
        <v>5047.6796576554279</v>
      </c>
      <c r="L155">
        <f t="shared" si="19"/>
        <v>12909.666643620052</v>
      </c>
      <c r="N155">
        <v>20000000000</v>
      </c>
      <c r="O155" s="2">
        <f t="shared" si="20"/>
        <v>0.53956020895518475</v>
      </c>
      <c r="P155" s="2">
        <f t="shared" si="21"/>
        <v>6.8088177270584954E-4</v>
      </c>
      <c r="Q155" s="2">
        <f t="shared" si="22"/>
        <v>1.2619199144138569E-3</v>
      </c>
    </row>
    <row r="156" spans="5:17" x14ac:dyDescent="0.15">
      <c r="E156" s="1">
        <v>43443</v>
      </c>
      <c r="F156">
        <f t="shared" si="16"/>
        <v>10815275188.581656</v>
      </c>
      <c r="G156">
        <f t="shared" si="17"/>
        <v>13630545.12076061</v>
      </c>
      <c r="H156">
        <v>4000000</v>
      </c>
      <c r="I156">
        <v>0.39099999999999902</v>
      </c>
      <c r="J156">
        <f t="shared" si="23"/>
        <v>24071009.477960039</v>
      </c>
      <c r="K156">
        <f t="shared" si="18"/>
        <v>5041.2198980017465</v>
      </c>
      <c r="L156">
        <f t="shared" si="19"/>
        <v>12893.145519186084</v>
      </c>
      <c r="N156">
        <v>20000000000</v>
      </c>
      <c r="O156" s="2">
        <f t="shared" si="20"/>
        <v>0.54076375942908272</v>
      </c>
      <c r="P156" s="2">
        <f t="shared" si="21"/>
        <v>6.8152725603803054E-4</v>
      </c>
      <c r="Q156" s="2">
        <f t="shared" si="22"/>
        <v>1.2603049745004368E-3</v>
      </c>
    </row>
    <row r="157" spans="5:17" x14ac:dyDescent="0.15">
      <c r="E157" s="1">
        <v>43444</v>
      </c>
      <c r="F157">
        <f t="shared" si="16"/>
        <v>10839346198.059616</v>
      </c>
      <c r="G157">
        <f t="shared" si="17"/>
        <v>13643438.266279796</v>
      </c>
      <c r="H157">
        <v>4000000</v>
      </c>
      <c r="I157">
        <v>0.39099999999999902</v>
      </c>
      <c r="J157">
        <f t="shared" si="23"/>
        <v>24071009.477960039</v>
      </c>
      <c r="K157">
        <f t="shared" si="18"/>
        <v>5034.7827320884535</v>
      </c>
      <c r="L157">
        <f t="shared" si="19"/>
        <v>12876.682179254389</v>
      </c>
      <c r="N157">
        <v>20000000000</v>
      </c>
      <c r="O157" s="2">
        <f t="shared" si="20"/>
        <v>0.54196730990298081</v>
      </c>
      <c r="P157" s="2">
        <f t="shared" si="21"/>
        <v>6.8217191331398984E-4</v>
      </c>
      <c r="Q157" s="2">
        <f t="shared" si="22"/>
        <v>1.2586956830221133E-3</v>
      </c>
    </row>
    <row r="158" spans="5:17" x14ac:dyDescent="0.15">
      <c r="E158" s="1">
        <v>43445</v>
      </c>
      <c r="F158">
        <f t="shared" si="16"/>
        <v>10863417207.537577</v>
      </c>
      <c r="G158">
        <f t="shared" si="17"/>
        <v>13656314.94845905</v>
      </c>
      <c r="H158">
        <v>4000000</v>
      </c>
      <c r="I158">
        <v>0.39099999999999902</v>
      </c>
      <c r="J158">
        <f t="shared" si="23"/>
        <v>24071009.477960039</v>
      </c>
      <c r="K158">
        <f t="shared" si="18"/>
        <v>5028.3680310035861</v>
      </c>
      <c r="L158">
        <f t="shared" si="19"/>
        <v>12860.27629412685</v>
      </c>
      <c r="N158">
        <v>20000000000</v>
      </c>
      <c r="O158" s="2">
        <f t="shared" si="20"/>
        <v>0.54317086037687878</v>
      </c>
      <c r="P158" s="2">
        <f t="shared" si="21"/>
        <v>6.8281574742295244E-4</v>
      </c>
      <c r="Q158" s="2">
        <f t="shared" si="22"/>
        <v>1.2570920077508965E-3</v>
      </c>
    </row>
    <row r="159" spans="5:17" x14ac:dyDescent="0.15">
      <c r="E159" s="1">
        <v>43446</v>
      </c>
      <c r="F159">
        <f t="shared" si="16"/>
        <v>10887488217.015537</v>
      </c>
      <c r="G159">
        <f t="shared" si="17"/>
        <v>13669175.224753177</v>
      </c>
      <c r="H159">
        <v>4000000</v>
      </c>
      <c r="I159">
        <v>0.39099999999999902</v>
      </c>
      <c r="J159">
        <f t="shared" si="23"/>
        <v>24071009.477960039</v>
      </c>
      <c r="K159">
        <f t="shared" si="18"/>
        <v>5021.9756668540958</v>
      </c>
      <c r="L159">
        <f t="shared" si="19"/>
        <v>12843.927536711275</v>
      </c>
      <c r="N159">
        <v>20000000000</v>
      </c>
      <c r="O159" s="2">
        <f t="shared" si="20"/>
        <v>0.54437441085077687</v>
      </c>
      <c r="P159" s="2">
        <f t="shared" si="21"/>
        <v>6.8345876123765881E-4</v>
      </c>
      <c r="Q159" s="2">
        <f t="shared" si="22"/>
        <v>1.2554939167135238E-3</v>
      </c>
    </row>
    <row r="160" spans="5:17" x14ac:dyDescent="0.15">
      <c r="E160" s="1">
        <v>43447</v>
      </c>
      <c r="F160">
        <f t="shared" si="16"/>
        <v>10911559226.493498</v>
      </c>
      <c r="G160">
        <f t="shared" si="17"/>
        <v>13682019.152289888</v>
      </c>
      <c r="H160">
        <v>4000000</v>
      </c>
      <c r="I160">
        <v>0.39099999999999902</v>
      </c>
      <c r="J160">
        <f t="shared" si="23"/>
        <v>24071009.477960039</v>
      </c>
      <c r="K160">
        <f t="shared" si="18"/>
        <v>5015.6055127555574</v>
      </c>
      <c r="L160">
        <f t="shared" si="19"/>
        <v>12827.635582495064</v>
      </c>
      <c r="N160">
        <v>20000000000</v>
      </c>
      <c r="O160" s="2">
        <f t="shared" si="20"/>
        <v>0.54557796132467484</v>
      </c>
      <c r="P160" s="2">
        <f t="shared" si="21"/>
        <v>6.8410095761449441E-4</v>
      </c>
      <c r="Q160" s="2">
        <f t="shared" si="22"/>
        <v>1.2539013781888893E-3</v>
      </c>
    </row>
    <row r="161" spans="5:17" x14ac:dyDescent="0.15">
      <c r="E161" s="1">
        <v>43448</v>
      </c>
      <c r="F161">
        <f t="shared" si="16"/>
        <v>10935630235.971458</v>
      </c>
      <c r="G161">
        <f t="shared" si="17"/>
        <v>13694846.787872383</v>
      </c>
      <c r="H161">
        <v>4000000</v>
      </c>
      <c r="I161">
        <v>0.39099999999999902</v>
      </c>
      <c r="J161">
        <f t="shared" si="23"/>
        <v>24071009.477960039</v>
      </c>
      <c r="K161">
        <f t="shared" si="18"/>
        <v>5009.2574428220178</v>
      </c>
      <c r="L161">
        <f t="shared" si="19"/>
        <v>12811.40010951926</v>
      </c>
      <c r="N161">
        <v>20000000000</v>
      </c>
      <c r="O161" s="2">
        <f t="shared" si="20"/>
        <v>0.54678151179857293</v>
      </c>
      <c r="P161" s="2">
        <f t="shared" si="21"/>
        <v>6.8474233939361912E-4</v>
      </c>
      <c r="Q161" s="2">
        <f t="shared" si="22"/>
        <v>1.2523143607055046E-3</v>
      </c>
    </row>
    <row r="162" spans="5:17" x14ac:dyDescent="0.15">
      <c r="E162" s="1">
        <v>43449</v>
      </c>
      <c r="F162">
        <f t="shared" si="16"/>
        <v>10959701245.449419</v>
      </c>
      <c r="G162">
        <f t="shared" si="17"/>
        <v>13707658.187981904</v>
      </c>
      <c r="H162">
        <v>4000000</v>
      </c>
      <c r="I162">
        <v>0.39099999999999902</v>
      </c>
      <c r="J162">
        <f t="shared" si="23"/>
        <v>24071009.477960039</v>
      </c>
      <c r="K162">
        <f t="shared" si="18"/>
        <v>5002.9313321559621</v>
      </c>
      <c r="L162">
        <f t="shared" si="19"/>
        <v>12795.220798352877</v>
      </c>
      <c r="N162">
        <v>20000000000</v>
      </c>
      <c r="O162" s="2">
        <f t="shared" si="20"/>
        <v>0.5479850622724709</v>
      </c>
      <c r="P162" s="2">
        <f t="shared" si="21"/>
        <v>6.853829093990952E-4</v>
      </c>
      <c r="Q162" s="2">
        <f t="shared" si="22"/>
        <v>1.2507328330389905E-3</v>
      </c>
    </row>
    <row r="163" spans="5:17" x14ac:dyDescent="0.15">
      <c r="E163" s="1">
        <v>43450</v>
      </c>
      <c r="F163">
        <f t="shared" si="16"/>
        <v>10983772254.92738</v>
      </c>
      <c r="G163">
        <f t="shared" si="17"/>
        <v>13720453.408780256</v>
      </c>
      <c r="H163">
        <v>4000000</v>
      </c>
      <c r="I163">
        <v>0.39099999999999902</v>
      </c>
      <c r="J163">
        <f t="shared" si="23"/>
        <v>24071009.477960039</v>
      </c>
      <c r="K163">
        <f t="shared" si="18"/>
        <v>4996.6270568383961</v>
      </c>
      <c r="L163">
        <f t="shared" si="19"/>
        <v>12779.097332067542</v>
      </c>
      <c r="N163">
        <v>20000000000</v>
      </c>
      <c r="O163" s="2">
        <f t="shared" si="20"/>
        <v>0.54918861274636899</v>
      </c>
      <c r="P163" s="2">
        <f t="shared" si="21"/>
        <v>6.8602267043901279E-4</v>
      </c>
      <c r="Q163" s="2">
        <f t="shared" si="22"/>
        <v>1.249156764209599E-3</v>
      </c>
    </row>
    <row r="164" spans="5:17" x14ac:dyDescent="0.15">
      <c r="E164" s="1">
        <v>43451</v>
      </c>
      <c r="F164">
        <f t="shared" si="16"/>
        <v>11007843264.40534</v>
      </c>
      <c r="G164">
        <f t="shared" si="17"/>
        <v>13733232.506112324</v>
      </c>
      <c r="H164">
        <v>4000000</v>
      </c>
      <c r="I164">
        <v>0.39099999999999902</v>
      </c>
      <c r="J164">
        <f t="shared" si="23"/>
        <v>24071009.477960039</v>
      </c>
      <c r="K164">
        <f t="shared" si="18"/>
        <v>4990.3444939190686</v>
      </c>
      <c r="L164">
        <f t="shared" si="19"/>
        <v>12763.029396212483</v>
      </c>
      <c r="N164">
        <v>20000000000</v>
      </c>
      <c r="O164" s="2">
        <f t="shared" si="20"/>
        <v>0.55039216322026696</v>
      </c>
      <c r="P164" s="2">
        <f t="shared" si="21"/>
        <v>6.8666162530561618E-4</v>
      </c>
      <c r="Q164" s="2">
        <f t="shared" si="22"/>
        <v>1.2475861234797672E-3</v>
      </c>
    </row>
    <row r="165" spans="5:17" x14ac:dyDescent="0.15">
      <c r="E165" s="1">
        <v>43452</v>
      </c>
      <c r="F165">
        <f t="shared" si="16"/>
        <v>11031914273.883301</v>
      </c>
      <c r="G165">
        <f t="shared" si="17"/>
        <v>13745995.535508536</v>
      </c>
      <c r="H165">
        <v>4000000</v>
      </c>
      <c r="I165">
        <v>0.39099999999999902</v>
      </c>
      <c r="J165">
        <f t="shared" si="23"/>
        <v>24071009.477960039</v>
      </c>
      <c r="K165">
        <f t="shared" si="18"/>
        <v>4984.0835214067929</v>
      </c>
      <c r="L165">
        <f t="shared" si="19"/>
        <v>12747.016678789783</v>
      </c>
      <c r="N165">
        <v>20000000000</v>
      </c>
      <c r="O165" s="2">
        <f t="shared" si="20"/>
        <v>0.55159571369416505</v>
      </c>
      <c r="P165" s="2">
        <f t="shared" si="21"/>
        <v>6.872997767754268E-4</v>
      </c>
      <c r="Q165" s="2">
        <f t="shared" si="22"/>
        <v>1.2460208803516983E-3</v>
      </c>
    </row>
    <row r="166" spans="5:17" x14ac:dyDescent="0.15">
      <c r="E166" s="1">
        <v>43453</v>
      </c>
      <c r="F166">
        <f t="shared" si="16"/>
        <v>11055985283.361261</v>
      </c>
      <c r="G166">
        <f t="shared" si="17"/>
        <v>13758742.552187325</v>
      </c>
      <c r="H166">
        <v>4000000</v>
      </c>
      <c r="I166">
        <v>0.39099999999999902</v>
      </c>
      <c r="J166">
        <f t="shared" si="23"/>
        <v>24071009.477960039</v>
      </c>
      <c r="K166">
        <f t="shared" si="18"/>
        <v>4977.844018259897</v>
      </c>
      <c r="L166">
        <f t="shared" si="19"/>
        <v>12731.058870229948</v>
      </c>
      <c r="N166">
        <v>20000000000</v>
      </c>
      <c r="O166" s="2">
        <f t="shared" si="20"/>
        <v>0.55279926416806302</v>
      </c>
      <c r="P166" s="2">
        <f t="shared" si="21"/>
        <v>6.8793712760936623E-4</v>
      </c>
      <c r="Q166" s="2">
        <f t="shared" si="22"/>
        <v>1.2444610045649741E-3</v>
      </c>
    </row>
    <row r="167" spans="5:17" x14ac:dyDescent="0.15">
      <c r="E167" s="1">
        <v>43454</v>
      </c>
      <c r="F167">
        <f t="shared" si="16"/>
        <v>11080056292.839222</v>
      </c>
      <c r="G167">
        <f t="shared" si="17"/>
        <v>13771473.611057555</v>
      </c>
      <c r="H167">
        <v>4000000</v>
      </c>
      <c r="I167">
        <v>0.39099999999999902</v>
      </c>
      <c r="J167">
        <f t="shared" si="23"/>
        <v>24071009.477960039</v>
      </c>
      <c r="K167">
        <f t="shared" si="18"/>
        <v>4971.6258643767833</v>
      </c>
      <c r="L167">
        <f t="shared" si="19"/>
        <v>12715.155663367765</v>
      </c>
      <c r="N167">
        <v>20000000000</v>
      </c>
      <c r="O167" s="2">
        <f t="shared" si="20"/>
        <v>0.55400281464196111</v>
      </c>
      <c r="P167" s="2">
        <f t="shared" si="21"/>
        <v>6.8857368055287777E-4</v>
      </c>
      <c r="Q167" s="2">
        <f t="shared" si="22"/>
        <v>1.242906466094196E-3</v>
      </c>
    </row>
    <row r="168" spans="5:17" x14ac:dyDescent="0.15">
      <c r="E168" s="1">
        <v>43455</v>
      </c>
      <c r="F168">
        <f t="shared" ref="F168:F231" si="24">F167+J167</f>
        <v>11104127302.317183</v>
      </c>
      <c r="G168">
        <f t="shared" ref="G168:G231" si="25">G167+L167</f>
        <v>13784188.766720923</v>
      </c>
      <c r="H168">
        <v>4000000</v>
      </c>
      <c r="I168">
        <v>0.39099999999999902</v>
      </c>
      <c r="J168">
        <f t="shared" si="23"/>
        <v>24071009.477960039</v>
      </c>
      <c r="K168">
        <f t="shared" ref="K168:K231" si="26">H168*G168/F168</f>
        <v>4965.428940586613</v>
      </c>
      <c r="L168">
        <f t="shared" ref="L168:L231" si="27">K168/I168</f>
        <v>12699.306753418479</v>
      </c>
      <c r="N168">
        <v>20000000000</v>
      </c>
      <c r="O168" s="2">
        <f t="shared" ref="O168:O231" si="28">F168/N168</f>
        <v>0.55520636511585908</v>
      </c>
      <c r="P168" s="2">
        <f t="shared" ref="P168:P231" si="29">G168/N168</f>
        <v>6.8920943833604615E-4</v>
      </c>
      <c r="Q168" s="2">
        <f t="shared" ref="Q168:Q231" si="30">G168/F168</f>
        <v>1.2413572351466532E-3</v>
      </c>
    </row>
    <row r="169" spans="5:17" x14ac:dyDescent="0.15">
      <c r="E169" s="1">
        <v>43456</v>
      </c>
      <c r="F169">
        <f t="shared" si="24"/>
        <v>11128198311.795143</v>
      </c>
      <c r="G169">
        <f t="shared" si="25"/>
        <v>13796888.073474342</v>
      </c>
      <c r="H169">
        <v>4000000</v>
      </c>
      <c r="I169">
        <v>0.39099999999999902</v>
      </c>
      <c r="J169">
        <f t="shared" si="23"/>
        <v>24071009.477960039</v>
      </c>
      <c r="K169">
        <f t="shared" si="26"/>
        <v>4959.2531286400845</v>
      </c>
      <c r="L169">
        <f t="shared" si="27"/>
        <v>12683.511837954213</v>
      </c>
      <c r="N169">
        <v>20000000000</v>
      </c>
      <c r="O169" s="2">
        <f t="shared" si="28"/>
        <v>0.55640991558975716</v>
      </c>
      <c r="P169" s="2">
        <f t="shared" si="29"/>
        <v>6.8984440367371707E-4</v>
      </c>
      <c r="Q169" s="2">
        <f t="shared" si="30"/>
        <v>1.239813282160021E-3</v>
      </c>
    </row>
    <row r="170" spans="5:17" x14ac:dyDescent="0.15">
      <c r="E170" s="1">
        <v>43457</v>
      </c>
      <c r="F170">
        <f t="shared" si="24"/>
        <v>11152269321.273104</v>
      </c>
      <c r="G170">
        <f t="shared" si="25"/>
        <v>13809571.585312296</v>
      </c>
      <c r="H170">
        <v>4000000</v>
      </c>
      <c r="I170">
        <v>0.39099999999999902</v>
      </c>
      <c r="J170">
        <f t="shared" si="23"/>
        <v>24071009.477960039</v>
      </c>
      <c r="K170">
        <f t="shared" si="26"/>
        <v>4953.0983112003405</v>
      </c>
      <c r="L170">
        <f t="shared" si="27"/>
        <v>12667.770616880698</v>
      </c>
      <c r="N170">
        <v>20000000000</v>
      </c>
      <c r="O170" s="2">
        <f t="shared" si="28"/>
        <v>0.55761346606365514</v>
      </c>
      <c r="P170" s="2">
        <f t="shared" si="29"/>
        <v>6.9047857926561476E-4</v>
      </c>
      <c r="Q170" s="2">
        <f t="shared" si="30"/>
        <v>1.2382745778000853E-3</v>
      </c>
    </row>
    <row r="171" spans="5:17" x14ac:dyDescent="0.15">
      <c r="E171" s="1">
        <v>43458</v>
      </c>
      <c r="F171">
        <f t="shared" si="24"/>
        <v>11176340330.751064</v>
      </c>
      <c r="G171">
        <f t="shared" si="25"/>
        <v>13822239.355929177</v>
      </c>
      <c r="H171">
        <v>4000000</v>
      </c>
      <c r="I171">
        <v>0.39099999999999902</v>
      </c>
      <c r="J171">
        <f t="shared" si="23"/>
        <v>24071009.477960039</v>
      </c>
      <c r="K171">
        <f t="shared" si="26"/>
        <v>4946.9643718339794</v>
      </c>
      <c r="L171">
        <f t="shared" si="27"/>
        <v>12652.082792414301</v>
      </c>
      <c r="N171">
        <v>20000000000</v>
      </c>
      <c r="O171" s="2">
        <f t="shared" si="28"/>
        <v>0.55881701653755322</v>
      </c>
      <c r="P171" s="2">
        <f t="shared" si="29"/>
        <v>6.9111196779645886E-4</v>
      </c>
      <c r="Q171" s="2">
        <f t="shared" si="30"/>
        <v>1.2367410929584948E-3</v>
      </c>
    </row>
    <row r="172" spans="5:17" x14ac:dyDescent="0.15">
      <c r="E172" s="1">
        <v>43459</v>
      </c>
      <c r="F172">
        <f t="shared" si="24"/>
        <v>11200411340.229025</v>
      </c>
      <c r="G172">
        <f t="shared" si="25"/>
        <v>13834891.438721592</v>
      </c>
      <c r="H172">
        <v>4000000</v>
      </c>
      <c r="I172">
        <v>0.39099999999999902</v>
      </c>
      <c r="J172">
        <f t="shared" si="23"/>
        <v>24071009.477960039</v>
      </c>
      <c r="K172">
        <f t="shared" si="26"/>
        <v>4940.8511950021639</v>
      </c>
      <c r="L172">
        <f t="shared" si="27"/>
        <v>12636.448069059274</v>
      </c>
      <c r="N172">
        <v>20000000000</v>
      </c>
      <c r="O172" s="2">
        <f t="shared" si="28"/>
        <v>0.5600205670114512</v>
      </c>
      <c r="P172" s="2">
        <f t="shared" si="29"/>
        <v>6.9174457193607955E-4</v>
      </c>
      <c r="Q172" s="2">
        <f t="shared" si="30"/>
        <v>1.235212798750541E-3</v>
      </c>
    </row>
    <row r="173" spans="5:17" x14ac:dyDescent="0.15">
      <c r="E173" s="1">
        <v>43460</v>
      </c>
      <c r="F173">
        <f t="shared" si="24"/>
        <v>11224482349.706985</v>
      </c>
      <c r="G173">
        <f t="shared" si="25"/>
        <v>13847527.88679065</v>
      </c>
      <c r="H173">
        <v>4000000</v>
      </c>
      <c r="I173">
        <v>0.39099999999999902</v>
      </c>
      <c r="J173">
        <f t="shared" si="23"/>
        <v>24071009.477960039</v>
      </c>
      <c r="K173">
        <f t="shared" si="26"/>
        <v>4934.7586660518518</v>
      </c>
      <c r="L173">
        <f t="shared" si="27"/>
        <v>12620.86615358533</v>
      </c>
      <c r="N173">
        <v>20000000000</v>
      </c>
      <c r="O173" s="2">
        <f t="shared" si="28"/>
        <v>0.56122411748534928</v>
      </c>
      <c r="P173" s="2">
        <f t="shared" si="29"/>
        <v>6.9237639433953246E-4</v>
      </c>
      <c r="Q173" s="2">
        <f t="shared" si="30"/>
        <v>1.2336896665129629E-3</v>
      </c>
    </row>
    <row r="174" spans="5:17" x14ac:dyDescent="0.15">
      <c r="E174" s="1">
        <v>43461</v>
      </c>
      <c r="F174">
        <f t="shared" si="24"/>
        <v>11248553359.184946</v>
      </c>
      <c r="G174">
        <f t="shared" si="25"/>
        <v>13860148.752944235</v>
      </c>
      <c r="H174">
        <v>4000000</v>
      </c>
      <c r="I174">
        <v>0.39099999999999902</v>
      </c>
      <c r="J174">
        <f t="shared" si="23"/>
        <v>24071009.477960039</v>
      </c>
      <c r="K174">
        <f t="shared" si="26"/>
        <v>4928.6866712071214</v>
      </c>
      <c r="L174">
        <f t="shared" si="27"/>
        <v>12605.336755005457</v>
      </c>
      <c r="N174">
        <v>20000000000</v>
      </c>
      <c r="O174" s="2">
        <f t="shared" si="28"/>
        <v>0.56242766795924726</v>
      </c>
      <c r="P174" s="2">
        <f t="shared" si="29"/>
        <v>6.930074376472117E-4</v>
      </c>
      <c r="Q174" s="2">
        <f t="shared" si="30"/>
        <v>1.2321716678017805E-3</v>
      </c>
    </row>
    <row r="175" spans="5:17" x14ac:dyDescent="0.15">
      <c r="E175" s="1">
        <v>43462</v>
      </c>
      <c r="F175">
        <f t="shared" si="24"/>
        <v>11272624368.662907</v>
      </c>
      <c r="G175">
        <f t="shared" si="25"/>
        <v>13872754.08969924</v>
      </c>
      <c r="H175">
        <v>4000000</v>
      </c>
      <c r="I175">
        <v>0.39099999999999902</v>
      </c>
      <c r="J175">
        <f t="shared" si="23"/>
        <v>24071009.477960039</v>
      </c>
      <c r="K175">
        <f t="shared" si="26"/>
        <v>4922.6350975606028</v>
      </c>
      <c r="L175">
        <f t="shared" si="27"/>
        <v>12589.859584554004</v>
      </c>
      <c r="N175">
        <v>20000000000</v>
      </c>
      <c r="O175" s="2">
        <f t="shared" si="28"/>
        <v>0.56363121843314534</v>
      </c>
      <c r="P175" s="2">
        <f t="shared" si="29"/>
        <v>6.93637704484962E-4</v>
      </c>
      <c r="Q175" s="2">
        <f t="shared" si="30"/>
        <v>1.2306587743901509E-3</v>
      </c>
    </row>
    <row r="176" spans="5:17" x14ac:dyDescent="0.15">
      <c r="E176" s="1">
        <v>43463</v>
      </c>
      <c r="F176">
        <f t="shared" si="24"/>
        <v>11296695378.140867</v>
      </c>
      <c r="G176">
        <f t="shared" si="25"/>
        <v>13885343.949283794</v>
      </c>
      <c r="H176">
        <v>4000000</v>
      </c>
      <c r="I176">
        <v>0.39099999999999902</v>
      </c>
      <c r="J176">
        <f t="shared" si="23"/>
        <v>24071009.477960039</v>
      </c>
      <c r="K176">
        <f t="shared" si="26"/>
        <v>4916.6038330650099</v>
      </c>
      <c r="L176">
        <f t="shared" si="27"/>
        <v>12574.434355665018</v>
      </c>
      <c r="N176">
        <v>20000000000</v>
      </c>
      <c r="O176" s="2">
        <f t="shared" si="28"/>
        <v>0.56483476890704332</v>
      </c>
      <c r="P176" s="2">
        <f t="shared" si="29"/>
        <v>6.9426719746418968E-4</v>
      </c>
      <c r="Q176" s="2">
        <f t="shared" si="30"/>
        <v>1.2291509582662526E-3</v>
      </c>
    </row>
    <row r="177" spans="5:17" x14ac:dyDescent="0.15">
      <c r="E177" s="1">
        <v>43464</v>
      </c>
      <c r="F177">
        <f t="shared" si="24"/>
        <v>11320766387.618828</v>
      </c>
      <c r="G177">
        <f t="shared" si="25"/>
        <v>13897918.383639459</v>
      </c>
      <c r="H177">
        <v>4000000</v>
      </c>
      <c r="I177">
        <v>0.39099999999999902</v>
      </c>
      <c r="J177">
        <f t="shared" si="23"/>
        <v>24071009.477960039</v>
      </c>
      <c r="K177">
        <f t="shared" si="26"/>
        <v>4910.5927665247764</v>
      </c>
      <c r="L177">
        <f t="shared" si="27"/>
        <v>12559.060783950867</v>
      </c>
      <c r="N177">
        <v>20000000000</v>
      </c>
      <c r="O177" s="2">
        <f t="shared" si="28"/>
        <v>0.5660383193809414</v>
      </c>
      <c r="P177" s="2">
        <f t="shared" si="29"/>
        <v>6.9489591918197289E-4</v>
      </c>
      <c r="Q177" s="2">
        <f t="shared" si="30"/>
        <v>1.227648191631194E-3</v>
      </c>
    </row>
    <row r="178" spans="5:17" x14ac:dyDescent="0.15">
      <c r="E178" s="1">
        <v>43465</v>
      </c>
      <c r="F178">
        <f t="shared" si="24"/>
        <v>11344837397.096788</v>
      </c>
      <c r="G178">
        <f t="shared" si="25"/>
        <v>13910477.444423409</v>
      </c>
      <c r="H178">
        <v>4000000</v>
      </c>
      <c r="I178">
        <v>0.39099999999999902</v>
      </c>
      <c r="J178">
        <f t="shared" si="23"/>
        <v>24071009.477960039</v>
      </c>
      <c r="K178">
        <f t="shared" si="26"/>
        <v>4904.6017875877824</v>
      </c>
      <c r="L178">
        <f t="shared" si="27"/>
        <v>12543.73858718106</v>
      </c>
      <c r="N178">
        <v>20000000000</v>
      </c>
      <c r="O178" s="2">
        <f t="shared" si="28"/>
        <v>0.56724186985483938</v>
      </c>
      <c r="P178" s="2">
        <f t="shared" si="29"/>
        <v>6.9552387222117048E-4</v>
      </c>
      <c r="Q178" s="2">
        <f t="shared" si="30"/>
        <v>1.2261504468969457E-3</v>
      </c>
    </row>
    <row r="179" spans="5:17" x14ac:dyDescent="0.15">
      <c r="E179" s="1">
        <v>43466</v>
      </c>
      <c r="F179">
        <f t="shared" si="24"/>
        <v>11368908406.574749</v>
      </c>
      <c r="G179">
        <f t="shared" si="25"/>
        <v>13923021.183010589</v>
      </c>
      <c r="H179">
        <v>4000000</v>
      </c>
      <c r="I179">
        <v>0.39099999999999902</v>
      </c>
      <c r="J179">
        <f t="shared" si="23"/>
        <v>24071009.477960039</v>
      </c>
      <c r="K179">
        <f t="shared" si="26"/>
        <v>4898.6307867371943</v>
      </c>
      <c r="L179">
        <f t="shared" si="27"/>
        <v>12528.467485261399</v>
      </c>
      <c r="N179">
        <v>20000000000</v>
      </c>
      <c r="O179" s="2">
        <f t="shared" si="28"/>
        <v>0.56844542032873746</v>
      </c>
      <c r="P179" s="2">
        <f t="shared" si="29"/>
        <v>6.9615105915052941E-4</v>
      </c>
      <c r="Q179" s="2">
        <f t="shared" si="30"/>
        <v>1.2246576966842984E-3</v>
      </c>
    </row>
    <row r="180" spans="5:17" x14ac:dyDescent="0.15">
      <c r="E180" s="1">
        <v>43467</v>
      </c>
      <c r="F180">
        <f t="shared" si="24"/>
        <v>11392979416.05271</v>
      </c>
      <c r="G180">
        <f t="shared" si="25"/>
        <v>13935549.650495851</v>
      </c>
      <c r="H180">
        <v>4000000</v>
      </c>
      <c r="I180">
        <v>0.39099999999999902</v>
      </c>
      <c r="J180">
        <f t="shared" si="23"/>
        <v>24071009.477960039</v>
      </c>
      <c r="K180">
        <f t="shared" si="26"/>
        <v>4892.6796552833794</v>
      </c>
      <c r="L180">
        <f t="shared" si="27"/>
        <v>12513.247200213278</v>
      </c>
      <c r="N180">
        <v>20000000000</v>
      </c>
      <c r="O180" s="2">
        <f t="shared" si="28"/>
        <v>0.56964897080263543</v>
      </c>
      <c r="P180" s="2">
        <f t="shared" si="29"/>
        <v>6.9677748252479257E-4</v>
      </c>
      <c r="Q180" s="2">
        <f t="shared" si="30"/>
        <v>1.2231699138208448E-3</v>
      </c>
    </row>
    <row r="181" spans="5:17" x14ac:dyDescent="0.15">
      <c r="E181" s="1">
        <v>43468</v>
      </c>
      <c r="F181">
        <f t="shared" si="24"/>
        <v>11417050425.53067</v>
      </c>
      <c r="G181">
        <f t="shared" si="25"/>
        <v>13948062.897696065</v>
      </c>
      <c r="H181">
        <v>4000000</v>
      </c>
      <c r="I181">
        <v>0.39099999999999902</v>
      </c>
      <c r="J181">
        <f t="shared" si="23"/>
        <v>24071009.477960039</v>
      </c>
      <c r="K181">
        <f t="shared" si="26"/>
        <v>4886.7482853559359</v>
      </c>
      <c r="L181">
        <f t="shared" si="27"/>
        <v>12498.07745615332</v>
      </c>
      <c r="N181">
        <v>20000000000</v>
      </c>
      <c r="O181" s="2">
        <f t="shared" si="28"/>
        <v>0.57085252127653352</v>
      </c>
      <c r="P181" s="2">
        <f t="shared" si="29"/>
        <v>6.9740314488480324E-4</v>
      </c>
      <c r="Q181" s="2">
        <f t="shared" si="30"/>
        <v>1.2216870713389839E-3</v>
      </c>
    </row>
    <row r="182" spans="5:17" x14ac:dyDescent="0.15">
      <c r="E182" s="1">
        <v>43469</v>
      </c>
      <c r="F182">
        <f t="shared" si="24"/>
        <v>11441121435.008631</v>
      </c>
      <c r="G182">
        <f t="shared" si="25"/>
        <v>13960560.975152219</v>
      </c>
      <c r="H182">
        <v>4000000</v>
      </c>
      <c r="I182">
        <v>0.39099999999999902</v>
      </c>
      <c r="J182">
        <f t="shared" si="23"/>
        <v>24071009.477960039</v>
      </c>
      <c r="K182">
        <f t="shared" si="26"/>
        <v>4880.8365698958032</v>
      </c>
      <c r="L182">
        <f t="shared" si="27"/>
        <v>12482.957979273186</v>
      </c>
      <c r="N182">
        <v>20000000000</v>
      </c>
      <c r="O182" s="2">
        <f t="shared" si="28"/>
        <v>0.57205607175043149</v>
      </c>
      <c r="P182" s="2">
        <f t="shared" si="29"/>
        <v>6.9802804875761096E-4</v>
      </c>
      <c r="Q182" s="2">
        <f t="shared" si="30"/>
        <v>1.2202091424739507E-3</v>
      </c>
    </row>
    <row r="183" spans="5:17" x14ac:dyDescent="0.15">
      <c r="E183" s="1">
        <v>43470</v>
      </c>
      <c r="F183">
        <f t="shared" si="24"/>
        <v>11465192444.486591</v>
      </c>
      <c r="G183">
        <f t="shared" si="25"/>
        <v>13973043.933131492</v>
      </c>
      <c r="H183">
        <v>4000000</v>
      </c>
      <c r="I183">
        <v>0.39099999999999902</v>
      </c>
      <c r="J183">
        <f t="shared" si="23"/>
        <v>24071009.477960039</v>
      </c>
      <c r="K183">
        <f t="shared" si="26"/>
        <v>4874.9444026474694</v>
      </c>
      <c r="L183">
        <f t="shared" si="27"/>
        <v>12467.888497819646</v>
      </c>
      <c r="N183">
        <v>20000000000</v>
      </c>
      <c r="O183" s="2">
        <f t="shared" si="28"/>
        <v>0.57325962222432958</v>
      </c>
      <c r="P183" s="2">
        <f t="shared" si="29"/>
        <v>6.9865219665657462E-4</v>
      </c>
      <c r="Q183" s="2">
        <f t="shared" si="30"/>
        <v>1.2187361006618673E-3</v>
      </c>
    </row>
    <row r="184" spans="5:17" x14ac:dyDescent="0.15">
      <c r="E184" s="1">
        <v>43471</v>
      </c>
      <c r="F184">
        <f t="shared" si="24"/>
        <v>11489263453.964552</v>
      </c>
      <c r="G184">
        <f t="shared" si="25"/>
        <v>13985511.821629312</v>
      </c>
      <c r="H184">
        <v>4000000</v>
      </c>
      <c r="I184">
        <v>0.39099999999999902</v>
      </c>
      <c r="J184">
        <f t="shared" si="23"/>
        <v>24071009.477960039</v>
      </c>
      <c r="K184">
        <f t="shared" si="26"/>
        <v>4869.071678151271</v>
      </c>
      <c r="L184">
        <f t="shared" si="27"/>
        <v>12452.868742074894</v>
      </c>
      <c r="N184">
        <v>20000000000</v>
      </c>
      <c r="O184" s="2">
        <f t="shared" si="28"/>
        <v>0.57446317269822755</v>
      </c>
      <c r="P184" s="2">
        <f t="shared" si="29"/>
        <v>6.9927559108146564E-4</v>
      </c>
      <c r="Q184" s="2">
        <f t="shared" si="30"/>
        <v>1.2172679195378178E-3</v>
      </c>
    </row>
    <row r="185" spans="5:17" x14ac:dyDescent="0.15">
      <c r="E185" s="1">
        <v>43472</v>
      </c>
      <c r="F185">
        <f t="shared" si="24"/>
        <v>11513334463.442513</v>
      </c>
      <c r="G185">
        <f t="shared" si="25"/>
        <v>13997964.690371387</v>
      </c>
      <c r="H185">
        <v>4000000</v>
      </c>
      <c r="I185">
        <v>0.39099999999999902</v>
      </c>
      <c r="J185">
        <f t="shared" si="23"/>
        <v>24071009.477960039</v>
      </c>
      <c r="K185">
        <f t="shared" si="26"/>
        <v>4863.2182917357768</v>
      </c>
      <c r="L185">
        <f t="shared" si="27"/>
        <v>12437.898444337057</v>
      </c>
      <c r="N185">
        <v>20000000000</v>
      </c>
      <c r="O185" s="2">
        <f t="shared" si="28"/>
        <v>0.57566672317212564</v>
      </c>
      <c r="P185" s="2">
        <f t="shared" si="29"/>
        <v>6.9989823451856929E-4</v>
      </c>
      <c r="Q185" s="2">
        <f t="shared" si="30"/>
        <v>1.2158045729339442E-3</v>
      </c>
    </row>
    <row r="186" spans="5:17" x14ac:dyDescent="0.15">
      <c r="E186" s="1">
        <v>43473</v>
      </c>
      <c r="F186">
        <f t="shared" si="24"/>
        <v>11537405472.920473</v>
      </c>
      <c r="G186">
        <f t="shared" si="25"/>
        <v>14010402.588815724</v>
      </c>
      <c r="H186">
        <v>4000000</v>
      </c>
      <c r="I186">
        <v>0.39099999999999902</v>
      </c>
      <c r="J186">
        <f t="shared" si="23"/>
        <v>24071009.477960039</v>
      </c>
      <c r="K186">
        <f t="shared" si="26"/>
        <v>4857.3841395102709</v>
      </c>
      <c r="L186">
        <f t="shared" si="27"/>
        <v>12422.977338900981</v>
      </c>
      <c r="N186">
        <v>20000000000</v>
      </c>
      <c r="O186" s="2">
        <f t="shared" si="28"/>
        <v>0.57687027364602361</v>
      </c>
      <c r="P186" s="2">
        <f t="shared" si="29"/>
        <v>7.0052012944078626E-4</v>
      </c>
      <c r="Q186" s="2">
        <f t="shared" si="30"/>
        <v>1.2143460348775677E-3</v>
      </c>
    </row>
    <row r="187" spans="5:17" x14ac:dyDescent="0.15">
      <c r="E187" s="1">
        <v>43474</v>
      </c>
      <c r="F187">
        <f t="shared" si="24"/>
        <v>11561476482.398434</v>
      </c>
      <c r="G187">
        <f t="shared" si="25"/>
        <v>14022825.566154625</v>
      </c>
      <c r="H187">
        <v>4000000</v>
      </c>
      <c r="I187">
        <v>0.39099999999999902</v>
      </c>
      <c r="J187">
        <f t="shared" si="23"/>
        <v>24071009.477960039</v>
      </c>
      <c r="K187">
        <f t="shared" si="26"/>
        <v>4851.5691183573063</v>
      </c>
      <c r="L187">
        <f t="shared" si="27"/>
        <v>12408.105162039177</v>
      </c>
      <c r="N187">
        <v>20000000000</v>
      </c>
      <c r="O187" s="2">
        <f t="shared" si="28"/>
        <v>0.5780738241199217</v>
      </c>
      <c r="P187" s="2">
        <f t="shared" si="29"/>
        <v>7.0114127830773131E-4</v>
      </c>
      <c r="Q187" s="2">
        <f t="shared" si="30"/>
        <v>1.2128922795893267E-3</v>
      </c>
    </row>
    <row r="188" spans="5:17" x14ac:dyDescent="0.15">
      <c r="E188" s="1">
        <v>43475</v>
      </c>
      <c r="F188">
        <f t="shared" si="24"/>
        <v>11585547491.876394</v>
      </c>
      <c r="G188">
        <f t="shared" si="25"/>
        <v>14035233.671316665</v>
      </c>
      <c r="H188">
        <v>4000000</v>
      </c>
      <c r="I188">
        <v>0.39099999999999902</v>
      </c>
      <c r="J188">
        <f t="shared" si="23"/>
        <v>24071009.477960039</v>
      </c>
      <c r="K188">
        <f t="shared" si="26"/>
        <v>4845.773125925366</v>
      </c>
      <c r="L188">
        <f t="shared" si="27"/>
        <v>12393.281651983065</v>
      </c>
      <c r="N188">
        <v>20000000000</v>
      </c>
      <c r="O188" s="2">
        <f t="shared" si="28"/>
        <v>0.57927737459381967</v>
      </c>
      <c r="P188" s="2">
        <f t="shared" si="29"/>
        <v>7.0176168356583324E-4</v>
      </c>
      <c r="Q188" s="2">
        <f t="shared" si="30"/>
        <v>1.2114432814813415E-3</v>
      </c>
    </row>
    <row r="189" spans="5:17" x14ac:dyDescent="0.15">
      <c r="E189" s="1">
        <v>43476</v>
      </c>
      <c r="F189">
        <f t="shared" si="24"/>
        <v>11609618501.354355</v>
      </c>
      <c r="G189">
        <f t="shared" si="25"/>
        <v>14047626.952968648</v>
      </c>
      <c r="H189">
        <v>4000000</v>
      </c>
      <c r="I189">
        <v>0.39099999999999902</v>
      </c>
      <c r="J189">
        <f t="shared" si="23"/>
        <v>24071009.477960039</v>
      </c>
      <c r="K189">
        <f t="shared" si="26"/>
        <v>4839.9960606215891</v>
      </c>
      <c r="L189">
        <f t="shared" si="27"/>
        <v>12378.506548904352</v>
      </c>
      <c r="N189">
        <v>20000000000</v>
      </c>
      <c r="O189" s="2">
        <f t="shared" si="28"/>
        <v>0.58048092506771776</v>
      </c>
      <c r="P189" s="2">
        <f t="shared" si="29"/>
        <v>7.0238134764843236E-4</v>
      </c>
      <c r="Q189" s="2">
        <f t="shared" si="30"/>
        <v>1.2099990151553971E-3</v>
      </c>
    </row>
    <row r="190" spans="5:17" x14ac:dyDescent="0.15">
      <c r="E190" s="1">
        <v>43477</v>
      </c>
      <c r="F190">
        <f t="shared" si="24"/>
        <v>11633689510.832315</v>
      </c>
      <c r="G190">
        <f t="shared" si="25"/>
        <v>14060005.459517552</v>
      </c>
      <c r="H190">
        <v>4000000</v>
      </c>
      <c r="I190">
        <v>0.39099999999999902</v>
      </c>
      <c r="J190">
        <f t="shared" si="23"/>
        <v>24071009.477960039</v>
      </c>
      <c r="K190">
        <f t="shared" si="26"/>
        <v>4834.2378216045918</v>
      </c>
      <c r="L190">
        <f t="shared" si="27"/>
        <v>12363.779594896685</v>
      </c>
      <c r="N190">
        <v>20000000000</v>
      </c>
      <c r="O190" s="2">
        <f t="shared" si="28"/>
        <v>0.58168447554161573</v>
      </c>
      <c r="P190" s="2">
        <f t="shared" si="29"/>
        <v>7.0300027297587754E-4</v>
      </c>
      <c r="Q190" s="2">
        <f t="shared" si="30"/>
        <v>1.2085594554011481E-3</v>
      </c>
    </row>
    <row r="191" spans="5:17" x14ac:dyDescent="0.15">
      <c r="E191" s="1">
        <v>43478</v>
      </c>
      <c r="F191">
        <f t="shared" si="24"/>
        <v>11657760520.310276</v>
      </c>
      <c r="G191">
        <f t="shared" si="25"/>
        <v>14072369.239112448</v>
      </c>
      <c r="H191">
        <v>4000000</v>
      </c>
      <c r="I191">
        <v>0.39099999999999902</v>
      </c>
      <c r="J191">
        <f t="shared" si="23"/>
        <v>24071009.477960039</v>
      </c>
      <c r="K191">
        <f t="shared" si="26"/>
        <v>4828.4983087773726</v>
      </c>
      <c r="L191">
        <f t="shared" si="27"/>
        <v>12349.100533957506</v>
      </c>
      <c r="N191">
        <v>20000000000</v>
      </c>
      <c r="O191" s="2">
        <f t="shared" si="28"/>
        <v>0.58288802601551382</v>
      </c>
      <c r="P191" s="2">
        <f t="shared" si="29"/>
        <v>7.0361846195562245E-4</v>
      </c>
      <c r="Q191" s="2">
        <f t="shared" si="30"/>
        <v>1.2071245771943431E-3</v>
      </c>
    </row>
    <row r="192" spans="5:17" x14ac:dyDescent="0.15">
      <c r="E192" s="1">
        <v>43479</v>
      </c>
      <c r="F192">
        <f t="shared" si="24"/>
        <v>11681831529.788237</v>
      </c>
      <c r="G192">
        <f t="shared" si="25"/>
        <v>14084718.339646405</v>
      </c>
      <c r="H192">
        <v>4000000</v>
      </c>
      <c r="I192">
        <v>0.39099999999999902</v>
      </c>
      <c r="J192">
        <f t="shared" si="23"/>
        <v>24071009.477960039</v>
      </c>
      <c r="K192">
        <f t="shared" si="26"/>
        <v>4822.7774227802875</v>
      </c>
      <c r="L192">
        <f t="shared" si="27"/>
        <v>12334.469111970076</v>
      </c>
      <c r="N192">
        <v>20000000000</v>
      </c>
      <c r="O192" s="2">
        <f t="shared" si="28"/>
        <v>0.58409157648941179</v>
      </c>
      <c r="P192" s="2">
        <f t="shared" si="29"/>
        <v>7.0423591698232026E-4</v>
      </c>
      <c r="Q192" s="2">
        <f t="shared" si="30"/>
        <v>1.2056943556950719E-3</v>
      </c>
    </row>
    <row r="193" spans="5:17" x14ac:dyDescent="0.15">
      <c r="E193" s="1">
        <v>43480</v>
      </c>
      <c r="F193">
        <f t="shared" si="24"/>
        <v>11705902539.266197</v>
      </c>
      <c r="G193">
        <f t="shared" si="25"/>
        <v>14097052.808758374</v>
      </c>
      <c r="H193">
        <v>4000000</v>
      </c>
      <c r="I193">
        <v>0.39099999999999902</v>
      </c>
      <c r="J193">
        <f t="shared" si="23"/>
        <v>24071009.477960039</v>
      </c>
      <c r="K193">
        <f t="shared" si="26"/>
        <v>4817.0750649841202</v>
      </c>
      <c r="L193">
        <f t="shared" si="27"/>
        <v>12319.885076685761</v>
      </c>
      <c r="N193">
        <v>20000000000</v>
      </c>
      <c r="O193" s="2">
        <f t="shared" si="28"/>
        <v>0.58529512696330988</v>
      </c>
      <c r="P193" s="2">
        <f t="shared" si="29"/>
        <v>7.0485264043791869E-4</v>
      </c>
      <c r="Q193" s="2">
        <f t="shared" si="30"/>
        <v>1.20426876624603E-3</v>
      </c>
    </row>
    <row r="194" spans="5:17" x14ac:dyDescent="0.15">
      <c r="E194" s="1">
        <v>43481</v>
      </c>
      <c r="F194">
        <f t="shared" si="24"/>
        <v>11729973548.744158</v>
      </c>
      <c r="G194">
        <f t="shared" si="25"/>
        <v>14109372.693835059</v>
      </c>
      <c r="H194">
        <v>4000000</v>
      </c>
      <c r="I194">
        <v>0.39099999999999902</v>
      </c>
      <c r="J194">
        <f t="shared" si="23"/>
        <v>24071009.477960039</v>
      </c>
      <c r="K194">
        <f t="shared" si="26"/>
        <v>4811.3911374832196</v>
      </c>
      <c r="L194">
        <f t="shared" si="27"/>
        <v>12305.348177706475</v>
      </c>
      <c r="N194">
        <v>20000000000</v>
      </c>
      <c r="O194" s="2">
        <f t="shared" si="28"/>
        <v>0.58649867743720785</v>
      </c>
      <c r="P194" s="2">
        <f t="shared" si="29"/>
        <v>7.0546863469175293E-4</v>
      </c>
      <c r="Q194" s="2">
        <f t="shared" si="30"/>
        <v>1.202847784370805E-3</v>
      </c>
    </row>
    <row r="195" spans="5:17" x14ac:dyDescent="0.15">
      <c r="E195" s="1">
        <v>43482</v>
      </c>
      <c r="F195">
        <f t="shared" si="24"/>
        <v>11754044558.222118</v>
      </c>
      <c r="G195">
        <f t="shared" si="25"/>
        <v>14121678.042012766</v>
      </c>
      <c r="H195">
        <v>4000000</v>
      </c>
      <c r="I195">
        <v>0.39099999999999902</v>
      </c>
      <c r="J195">
        <f t="shared" si="23"/>
        <v>24071009.477960039</v>
      </c>
      <c r="K195">
        <f t="shared" si="26"/>
        <v>4805.7255430887253</v>
      </c>
      <c r="L195">
        <f t="shared" si="27"/>
        <v>12290.858166467358</v>
      </c>
      <c r="N195">
        <v>20000000000</v>
      </c>
      <c r="O195" s="2">
        <f t="shared" si="28"/>
        <v>0.58770222791110593</v>
      </c>
      <c r="P195" s="2">
        <f t="shared" si="29"/>
        <v>7.0608390210063826E-4</v>
      </c>
      <c r="Q195" s="2">
        <f t="shared" si="30"/>
        <v>1.2014313857721813E-3</v>
      </c>
    </row>
    <row r="196" spans="5:17" x14ac:dyDescent="0.15">
      <c r="E196" s="1">
        <v>43483</v>
      </c>
      <c r="F196">
        <f t="shared" si="24"/>
        <v>11778115567.700079</v>
      </c>
      <c r="G196">
        <f t="shared" si="25"/>
        <v>14133968.900179233</v>
      </c>
      <c r="H196">
        <v>4000000</v>
      </c>
      <c r="I196">
        <v>0.39099999999999902</v>
      </c>
      <c r="J196">
        <f t="shared" si="23"/>
        <v>24071009.477960039</v>
      </c>
      <c r="K196">
        <f t="shared" si="26"/>
        <v>4800.0781853218596</v>
      </c>
      <c r="L196">
        <f t="shared" si="27"/>
        <v>12276.41479621962</v>
      </c>
      <c r="N196">
        <v>20000000000</v>
      </c>
      <c r="O196" s="2">
        <f t="shared" si="28"/>
        <v>0.58890577838500391</v>
      </c>
      <c r="P196" s="2">
        <f t="shared" si="29"/>
        <v>7.0669844500896172E-4</v>
      </c>
      <c r="Q196" s="2">
        <f t="shared" si="30"/>
        <v>1.2000195463304647E-3</v>
      </c>
    </row>
    <row r="197" spans="5:17" x14ac:dyDescent="0.15">
      <c r="E197" s="1">
        <v>43484</v>
      </c>
      <c r="F197">
        <f t="shared" si="24"/>
        <v>11802186577.17804</v>
      </c>
      <c r="G197">
        <f t="shared" si="25"/>
        <v>14146245.314975454</v>
      </c>
      <c r="H197">
        <v>4000000</v>
      </c>
      <c r="I197">
        <v>0.39099999999999902</v>
      </c>
      <c r="J197">
        <f t="shared" si="23"/>
        <v>24071009.477960039</v>
      </c>
      <c r="K197">
        <f t="shared" si="26"/>
        <v>4794.4489684073069</v>
      </c>
      <c r="L197">
        <f t="shared" si="27"/>
        <v>12262.017822013604</v>
      </c>
      <c r="N197">
        <v>20000000000</v>
      </c>
      <c r="O197" s="2">
        <f t="shared" si="28"/>
        <v>0.59010932885890199</v>
      </c>
      <c r="P197" s="2">
        <f t="shared" si="29"/>
        <v>7.0731226574877269E-4</v>
      </c>
      <c r="Q197" s="2">
        <f t="shared" si="30"/>
        <v>1.1986122421018266E-3</v>
      </c>
    </row>
    <row r="198" spans="5:17" x14ac:dyDescent="0.15">
      <c r="E198" s="1">
        <v>43485</v>
      </c>
      <c r="F198">
        <f t="shared" si="24"/>
        <v>11826257586.656</v>
      </c>
      <c r="G198">
        <f t="shared" si="25"/>
        <v>14158507.332797468</v>
      </c>
      <c r="H198">
        <v>4000000</v>
      </c>
      <c r="I198">
        <v>0.39099999999999902</v>
      </c>
      <c r="J198">
        <f t="shared" si="23"/>
        <v>24071009.477960039</v>
      </c>
      <c r="K198">
        <f t="shared" si="26"/>
        <v>4788.8377972666622</v>
      </c>
      <c r="L198">
        <f t="shared" si="27"/>
        <v>12247.667000682031</v>
      </c>
      <c r="N198">
        <v>20000000000</v>
      </c>
      <c r="O198" s="2">
        <f t="shared" si="28"/>
        <v>0.59131287933279997</v>
      </c>
      <c r="P198" s="2">
        <f t="shared" si="29"/>
        <v>7.0792536663987339E-4</v>
      </c>
      <c r="Q198" s="2">
        <f t="shared" si="30"/>
        <v>1.1972094493166655E-3</v>
      </c>
    </row>
    <row r="199" spans="5:17" x14ac:dyDescent="0.15">
      <c r="E199" s="1">
        <v>43486</v>
      </c>
      <c r="F199">
        <f t="shared" si="24"/>
        <v>11850328596.133961</v>
      </c>
      <c r="G199">
        <f t="shared" si="25"/>
        <v>14170754.999798149</v>
      </c>
      <c r="H199">
        <v>4000000</v>
      </c>
      <c r="I199">
        <v>0.39099999999999902</v>
      </c>
      <c r="J199">
        <f t="shared" ref="J199:J262" si="31">H199/0.51*1.2/I199</f>
        <v>24071009.477960039</v>
      </c>
      <c r="K199">
        <f t="shared" si="26"/>
        <v>4783.2445775119522</v>
      </c>
      <c r="L199">
        <f t="shared" si="27"/>
        <v>12233.362090823439</v>
      </c>
      <c r="N199">
        <v>20000000000</v>
      </c>
      <c r="O199" s="2">
        <f t="shared" si="28"/>
        <v>0.59251642980669805</v>
      </c>
      <c r="P199" s="2">
        <f t="shared" si="29"/>
        <v>7.085377499899075E-4</v>
      </c>
      <c r="Q199" s="2">
        <f t="shared" si="30"/>
        <v>1.195811144377988E-3</v>
      </c>
    </row>
    <row r="200" spans="5:17" x14ac:dyDescent="0.15">
      <c r="E200" s="1">
        <v>43487</v>
      </c>
      <c r="F200">
        <f t="shared" si="24"/>
        <v>11874399605.611921</v>
      </c>
      <c r="G200">
        <f t="shared" si="25"/>
        <v>14182988.361888973</v>
      </c>
      <c r="H200">
        <v>4000000</v>
      </c>
      <c r="I200">
        <v>0.39099999999999902</v>
      </c>
      <c r="J200">
        <f t="shared" si="31"/>
        <v>24071009.477960039</v>
      </c>
      <c r="K200">
        <f t="shared" si="26"/>
        <v>4777.6692154392367</v>
      </c>
      <c r="L200">
        <f t="shared" si="27"/>
        <v>12219.102852785802</v>
      </c>
      <c r="N200">
        <v>20000000000</v>
      </c>
      <c r="O200" s="2">
        <f t="shared" si="28"/>
        <v>0.59371998028059603</v>
      </c>
      <c r="P200" s="2">
        <f t="shared" si="29"/>
        <v>7.0914941809444867E-4</v>
      </c>
      <c r="Q200" s="2">
        <f t="shared" si="30"/>
        <v>1.1944173038598092E-3</v>
      </c>
    </row>
    <row r="201" spans="5:17" x14ac:dyDescent="0.15">
      <c r="E201" s="1">
        <v>43488</v>
      </c>
      <c r="F201">
        <f t="shared" si="24"/>
        <v>11898470615.089882</v>
      </c>
      <c r="G201">
        <f t="shared" si="25"/>
        <v>14195207.464741759</v>
      </c>
      <c r="H201">
        <v>4000000</v>
      </c>
      <c r="I201">
        <v>0.39099999999999902</v>
      </c>
      <c r="J201">
        <f t="shared" si="31"/>
        <v>24071009.477960039</v>
      </c>
      <c r="K201">
        <f t="shared" si="26"/>
        <v>4772.1116180222725</v>
      </c>
      <c r="L201">
        <f t="shared" si="27"/>
        <v>12204.889048650344</v>
      </c>
      <c r="N201">
        <v>20000000000</v>
      </c>
      <c r="O201" s="2">
        <f t="shared" si="28"/>
        <v>0.59492353075449411</v>
      </c>
      <c r="P201" s="2">
        <f t="shared" si="29"/>
        <v>7.0976037323708797E-4</v>
      </c>
      <c r="Q201" s="2">
        <f t="shared" si="30"/>
        <v>1.193027904505568E-3</v>
      </c>
    </row>
    <row r="202" spans="5:17" x14ac:dyDescent="0.15">
      <c r="E202" s="1">
        <v>43489</v>
      </c>
      <c r="F202">
        <f t="shared" si="24"/>
        <v>11922541624.567842</v>
      </c>
      <c r="G202">
        <f t="shared" si="25"/>
        <v>14207412.35379041</v>
      </c>
      <c r="H202">
        <v>4000000</v>
      </c>
      <c r="I202">
        <v>0.39099999999999902</v>
      </c>
      <c r="J202">
        <f t="shared" si="31"/>
        <v>24071009.477960039</v>
      </c>
      <c r="K202">
        <f t="shared" si="26"/>
        <v>4766.5716929062555</v>
      </c>
      <c r="L202">
        <f t="shared" si="27"/>
        <v>12190.720442215517</v>
      </c>
      <c r="N202">
        <v>20000000000</v>
      </c>
      <c r="O202" s="2">
        <f t="shared" si="28"/>
        <v>0.59612708122839209</v>
      </c>
      <c r="P202" s="2">
        <f t="shared" si="29"/>
        <v>7.1037061768952051E-4</v>
      </c>
      <c r="Q202" s="2">
        <f t="shared" si="30"/>
        <v>1.1916429232265639E-3</v>
      </c>
    </row>
    <row r="203" spans="5:17" x14ac:dyDescent="0.15">
      <c r="E203" s="1">
        <v>43490</v>
      </c>
      <c r="F203">
        <f t="shared" si="24"/>
        <v>11946612634.045803</v>
      </c>
      <c r="G203">
        <f t="shared" si="25"/>
        <v>14219603.074232625</v>
      </c>
      <c r="H203">
        <v>4000000</v>
      </c>
      <c r="I203">
        <v>0.39099999999999902</v>
      </c>
      <c r="J203">
        <f t="shared" si="31"/>
        <v>24071009.477960039</v>
      </c>
      <c r="K203">
        <f t="shared" si="26"/>
        <v>4761.0493484016342</v>
      </c>
      <c r="L203">
        <f t="shared" si="27"/>
        <v>12176.596798981192</v>
      </c>
      <c r="N203">
        <v>20000000000</v>
      </c>
      <c r="O203" s="2">
        <f t="shared" si="28"/>
        <v>0.59733063170229017</v>
      </c>
      <c r="P203" s="2">
        <f t="shared" si="29"/>
        <v>7.1098015371163126E-4</v>
      </c>
      <c r="Q203" s="2">
        <f t="shared" si="30"/>
        <v>1.1902623371004084E-3</v>
      </c>
    </row>
    <row r="204" spans="5:17" x14ac:dyDescent="0.15">
      <c r="E204" s="1">
        <v>43491</v>
      </c>
      <c r="F204">
        <f t="shared" si="24"/>
        <v>11970683643.523764</v>
      </c>
      <c r="G204">
        <f t="shared" si="25"/>
        <v>14231779.671031605</v>
      </c>
      <c r="H204">
        <v>4000000</v>
      </c>
      <c r="I204">
        <v>0.39099999999999902</v>
      </c>
      <c r="J204">
        <f t="shared" si="31"/>
        <v>24071009.477960039</v>
      </c>
      <c r="K204">
        <f t="shared" si="26"/>
        <v>4755.5444934779853</v>
      </c>
      <c r="L204">
        <f t="shared" si="27"/>
        <v>12162.517886132986</v>
      </c>
      <c r="N204">
        <v>20000000000</v>
      </c>
      <c r="O204" s="2">
        <f t="shared" si="28"/>
        <v>0.59853418217618815</v>
      </c>
      <c r="P204" s="2">
        <f t="shared" si="29"/>
        <v>7.1158898355158022E-4</v>
      </c>
      <c r="Q204" s="2">
        <f t="shared" si="30"/>
        <v>1.1888861233694964E-3</v>
      </c>
    </row>
    <row r="205" spans="5:17" x14ac:dyDescent="0.15">
      <c r="E205" s="1">
        <v>43492</v>
      </c>
      <c r="F205">
        <f t="shared" si="24"/>
        <v>11994754653.001724</v>
      </c>
      <c r="G205">
        <f t="shared" si="25"/>
        <v>14243942.188917739</v>
      </c>
      <c r="H205">
        <v>4000000</v>
      </c>
      <c r="I205">
        <v>0.39099999999999902</v>
      </c>
      <c r="J205">
        <f t="shared" si="31"/>
        <v>24071009.477960039</v>
      </c>
      <c r="K205">
        <f t="shared" si="26"/>
        <v>4750.057037757967</v>
      </c>
      <c r="L205">
        <f t="shared" si="27"/>
        <v>12148.483472526801</v>
      </c>
      <c r="N205">
        <v>20000000000</v>
      </c>
      <c r="O205" s="2">
        <f t="shared" si="28"/>
        <v>0.59973773265008623</v>
      </c>
      <c r="P205" s="2">
        <f t="shared" si="29"/>
        <v>7.1219710944588695E-4</v>
      </c>
      <c r="Q205" s="2">
        <f t="shared" si="30"/>
        <v>1.1875142594394916E-3</v>
      </c>
    </row>
    <row r="206" spans="5:17" x14ac:dyDescent="0.15">
      <c r="E206" s="1">
        <v>43493</v>
      </c>
      <c r="F206">
        <f t="shared" si="24"/>
        <v>12018825662.479685</v>
      </c>
      <c r="G206">
        <f t="shared" si="25"/>
        <v>14256090.672390265</v>
      </c>
      <c r="H206">
        <v>4000000</v>
      </c>
      <c r="I206">
        <v>0.39099999999999902</v>
      </c>
      <c r="J206">
        <f t="shared" si="31"/>
        <v>24071009.477960039</v>
      </c>
      <c r="K206">
        <f t="shared" si="26"/>
        <v>4744.5868915113278</v>
      </c>
      <c r="L206">
        <f t="shared" si="27"/>
        <v>12134.493328673503</v>
      </c>
      <c r="N206">
        <v>20000000000</v>
      </c>
      <c r="O206" s="2">
        <f t="shared" si="28"/>
        <v>0.6009412831239842</v>
      </c>
      <c r="P206" s="2">
        <f t="shared" si="29"/>
        <v>7.1280453361951331E-4</v>
      </c>
      <c r="Q206" s="2">
        <f t="shared" si="30"/>
        <v>1.1861467228778319E-3</v>
      </c>
    </row>
    <row r="207" spans="5:17" x14ac:dyDescent="0.15">
      <c r="E207" s="1">
        <v>43494</v>
      </c>
      <c r="F207">
        <f t="shared" si="24"/>
        <v>12042896671.957645</v>
      </c>
      <c r="G207">
        <f t="shared" si="25"/>
        <v>14268225.165718939</v>
      </c>
      <c r="H207">
        <v>4000000</v>
      </c>
      <c r="I207">
        <v>0.39099999999999902</v>
      </c>
      <c r="J207">
        <f t="shared" si="31"/>
        <v>24071009.477960039</v>
      </c>
      <c r="K207">
        <f t="shared" si="26"/>
        <v>4739.1339656489981</v>
      </c>
      <c r="L207">
        <f t="shared" si="27"/>
        <v>12120.547226723811</v>
      </c>
      <c r="N207">
        <v>20000000000</v>
      </c>
      <c r="O207" s="2">
        <f t="shared" si="28"/>
        <v>0.60214483359788229</v>
      </c>
      <c r="P207" s="2">
        <f t="shared" si="29"/>
        <v>7.1341125828594694E-4</v>
      </c>
      <c r="Q207" s="2">
        <f t="shared" si="30"/>
        <v>1.1847834914122495E-3</v>
      </c>
    </row>
    <row r="208" spans="5:17" x14ac:dyDescent="0.15">
      <c r="E208" s="1">
        <v>43495</v>
      </c>
      <c r="F208">
        <f t="shared" si="24"/>
        <v>12066967681.435606</v>
      </c>
      <c r="G208">
        <f t="shared" si="25"/>
        <v>14280345.712945662</v>
      </c>
      <c r="H208">
        <v>4000000</v>
      </c>
      <c r="I208">
        <v>0.39099999999999902</v>
      </c>
      <c r="J208">
        <f t="shared" si="31"/>
        <v>24071009.477960039</v>
      </c>
      <c r="K208">
        <f t="shared" si="26"/>
        <v>4733.6981717172312</v>
      </c>
      <c r="L208">
        <f t="shared" si="27"/>
        <v>12106.644940453307</v>
      </c>
      <c r="N208">
        <v>20000000000</v>
      </c>
      <c r="O208" s="2">
        <f t="shared" si="28"/>
        <v>0.60334838407178026</v>
      </c>
      <c r="P208" s="2">
        <f t="shared" si="29"/>
        <v>7.1401728564728312E-4</v>
      </c>
      <c r="Q208" s="2">
        <f t="shared" si="30"/>
        <v>1.1834245429293078E-3</v>
      </c>
    </row>
    <row r="209" spans="5:17" x14ac:dyDescent="0.15">
      <c r="E209" s="1">
        <v>43496</v>
      </c>
      <c r="F209">
        <f t="shared" si="24"/>
        <v>12091038690.913567</v>
      </c>
      <c r="G209">
        <f t="shared" si="25"/>
        <v>14292452.357886115</v>
      </c>
      <c r="H209">
        <v>4000000</v>
      </c>
      <c r="I209">
        <v>0.39099999999999902</v>
      </c>
      <c r="J209">
        <f t="shared" si="31"/>
        <v>24071009.477960039</v>
      </c>
      <c r="K209">
        <f t="shared" si="26"/>
        <v>4728.2794218918225</v>
      </c>
      <c r="L209">
        <f t="shared" si="27"/>
        <v>12092.786245247658</v>
      </c>
      <c r="N209">
        <v>20000000000</v>
      </c>
      <c r="O209" s="2">
        <f t="shared" si="28"/>
        <v>0.60455193454567835</v>
      </c>
      <c r="P209" s="2">
        <f t="shared" si="29"/>
        <v>7.1462261789430575E-4</v>
      </c>
      <c r="Q209" s="2">
        <f t="shared" si="30"/>
        <v>1.1820698554729557E-3</v>
      </c>
    </row>
    <row r="210" spans="5:17" x14ac:dyDescent="0.15">
      <c r="E210" s="1">
        <v>43497</v>
      </c>
      <c r="F210">
        <f t="shared" si="24"/>
        <v>12115109700.391527</v>
      </c>
      <c r="G210">
        <f t="shared" si="25"/>
        <v>14304545.144131362</v>
      </c>
      <c r="H210">
        <v>4000000</v>
      </c>
      <c r="I210">
        <v>0.39099999999999902</v>
      </c>
      <c r="J210">
        <f t="shared" si="31"/>
        <v>24071009.477960039</v>
      </c>
      <c r="K210">
        <f t="shared" si="26"/>
        <v>4722.8776289723828</v>
      </c>
      <c r="L210">
        <f t="shared" si="27"/>
        <v>12078.970918087965</v>
      </c>
      <c r="N210">
        <v>20000000000</v>
      </c>
      <c r="O210" s="2">
        <f t="shared" si="28"/>
        <v>0.60575548501957632</v>
      </c>
      <c r="P210" s="2">
        <f t="shared" si="29"/>
        <v>7.1522725720656814E-4</v>
      </c>
      <c r="Q210" s="2">
        <f t="shared" si="30"/>
        <v>1.1807194072430956E-3</v>
      </c>
    </row>
    <row r="211" spans="5:17" x14ac:dyDescent="0.15">
      <c r="E211" s="1">
        <v>43498</v>
      </c>
      <c r="F211">
        <f t="shared" si="24"/>
        <v>12139180709.869488</v>
      </c>
      <c r="G211">
        <f t="shared" si="25"/>
        <v>14316624.11504945</v>
      </c>
      <c r="H211">
        <v>4000000</v>
      </c>
      <c r="I211">
        <v>0.39099999999999902</v>
      </c>
      <c r="J211">
        <f t="shared" si="31"/>
        <v>24071009.477960039</v>
      </c>
      <c r="K211">
        <f t="shared" si="26"/>
        <v>4717.49270637668</v>
      </c>
      <c r="L211">
        <f t="shared" si="27"/>
        <v>12065.198737536297</v>
      </c>
      <c r="N211">
        <v>20000000000</v>
      </c>
      <c r="O211" s="2">
        <f t="shared" si="28"/>
        <v>0.60695903549347441</v>
      </c>
      <c r="P211" s="2">
        <f t="shared" si="29"/>
        <v>7.1583120575247246E-4</v>
      </c>
      <c r="Q211" s="2">
        <f t="shared" si="30"/>
        <v>1.1793731765941701E-3</v>
      </c>
    </row>
    <row r="212" spans="5:17" x14ac:dyDescent="0.15">
      <c r="E212" s="1">
        <v>43499</v>
      </c>
      <c r="F212">
        <f t="shared" si="24"/>
        <v>12163251719.347448</v>
      </c>
      <c r="G212">
        <f t="shared" si="25"/>
        <v>14328689.313786985</v>
      </c>
      <c r="H212">
        <v>4000000</v>
      </c>
      <c r="I212">
        <v>0.39099999999999902</v>
      </c>
      <c r="J212">
        <f t="shared" si="31"/>
        <v>24071009.477960039</v>
      </c>
      <c r="K212">
        <f t="shared" si="26"/>
        <v>4712.1245681350456</v>
      </c>
      <c r="L212">
        <f t="shared" si="27"/>
        <v>12051.469483721374</v>
      </c>
      <c r="N212">
        <v>20000000000</v>
      </c>
      <c r="O212" s="2">
        <f t="shared" si="28"/>
        <v>0.60816258596737238</v>
      </c>
      <c r="P212" s="2">
        <f t="shared" si="29"/>
        <v>7.1643446568934923E-4</v>
      </c>
      <c r="Q212" s="2">
        <f t="shared" si="30"/>
        <v>1.1780311420337612E-3</v>
      </c>
    </row>
    <row r="213" spans="5:17" x14ac:dyDescent="0.15">
      <c r="E213" s="1">
        <v>43500</v>
      </c>
      <c r="F213">
        <f t="shared" si="24"/>
        <v>12187322728.825409</v>
      </c>
      <c r="G213">
        <f t="shared" si="25"/>
        <v>14340740.783270707</v>
      </c>
      <c r="H213">
        <v>4000000</v>
      </c>
      <c r="I213">
        <v>0.39099999999999902</v>
      </c>
      <c r="J213">
        <f t="shared" si="31"/>
        <v>24071009.477960039</v>
      </c>
      <c r="K213">
        <f t="shared" si="26"/>
        <v>4706.7731288848345</v>
      </c>
      <c r="L213">
        <f t="shared" si="27"/>
        <v>12037.782938324415</v>
      </c>
      <c r="N213">
        <v>20000000000</v>
      </c>
      <c r="O213" s="2">
        <f t="shared" si="28"/>
        <v>0.60936613644127047</v>
      </c>
      <c r="P213" s="2">
        <f t="shared" si="29"/>
        <v>7.1703703916353538E-4</v>
      </c>
      <c r="Q213" s="2">
        <f t="shared" si="30"/>
        <v>1.1766932822212086E-3</v>
      </c>
    </row>
    <row r="214" spans="5:17" x14ac:dyDescent="0.15">
      <c r="E214" s="1">
        <v>43501</v>
      </c>
      <c r="F214">
        <f t="shared" si="24"/>
        <v>12211393738.30337</v>
      </c>
      <c r="G214">
        <f t="shared" si="25"/>
        <v>14352778.566209031</v>
      </c>
      <c r="H214">
        <v>4000000</v>
      </c>
      <c r="I214">
        <v>0.39099999999999902</v>
      </c>
      <c r="J214">
        <f t="shared" si="31"/>
        <v>24071009.477960039</v>
      </c>
      <c r="K214">
        <f t="shared" si="26"/>
        <v>4701.4383038649548</v>
      </c>
      <c r="L214">
        <f t="shared" si="27"/>
        <v>12024.138884565133</v>
      </c>
      <c r="N214">
        <v>20000000000</v>
      </c>
      <c r="O214" s="2">
        <f t="shared" si="28"/>
        <v>0.61056968691516844</v>
      </c>
      <c r="P214" s="2">
        <f t="shared" si="29"/>
        <v>7.1763892831045156E-4</v>
      </c>
      <c r="Q214" s="2">
        <f t="shared" si="30"/>
        <v>1.1753595759662386E-3</v>
      </c>
    </row>
    <row r="215" spans="5:17" x14ac:dyDescent="0.15">
      <c r="E215" s="1">
        <v>43502</v>
      </c>
      <c r="F215">
        <f t="shared" si="24"/>
        <v>12235464747.78133</v>
      </c>
      <c r="G215">
        <f t="shared" si="25"/>
        <v>14364802.705093596</v>
      </c>
      <c r="H215">
        <v>4000000</v>
      </c>
      <c r="I215">
        <v>0.39099999999999902</v>
      </c>
      <c r="J215">
        <f t="shared" si="31"/>
        <v>24071009.477960039</v>
      </c>
      <c r="K215">
        <f t="shared" si="26"/>
        <v>4696.1200089104523</v>
      </c>
      <c r="L215">
        <f t="shared" si="27"/>
        <v>12010.537107187887</v>
      </c>
      <c r="N215">
        <v>20000000000</v>
      </c>
      <c r="O215" s="2">
        <f t="shared" si="28"/>
        <v>0.61177323738906653</v>
      </c>
      <c r="P215" s="2">
        <f t="shared" si="29"/>
        <v>7.1824013525467983E-4</v>
      </c>
      <c r="Q215" s="2">
        <f t="shared" si="30"/>
        <v>1.174030002227613E-3</v>
      </c>
    </row>
    <row r="216" spans="5:17" x14ac:dyDescent="0.15">
      <c r="E216" s="1">
        <v>43503</v>
      </c>
      <c r="F216">
        <f t="shared" si="24"/>
        <v>12259535757.259291</v>
      </c>
      <c r="G216">
        <f t="shared" si="25"/>
        <v>14376813.242200784</v>
      </c>
      <c r="H216">
        <v>4000000</v>
      </c>
      <c r="I216">
        <v>0.39099999999999902</v>
      </c>
      <c r="J216">
        <f t="shared" si="31"/>
        <v>24071009.477960039</v>
      </c>
      <c r="K216">
        <f t="shared" si="26"/>
        <v>4690.8181604471547</v>
      </c>
      <c r="L216">
        <f t="shared" si="27"/>
        <v>11996.977392447996</v>
      </c>
      <c r="N216">
        <v>20000000000</v>
      </c>
      <c r="O216" s="2">
        <f t="shared" si="28"/>
        <v>0.6129767878629645</v>
      </c>
      <c r="P216" s="2">
        <f t="shared" si="29"/>
        <v>7.1884066211003921E-4</v>
      </c>
      <c r="Q216" s="2">
        <f t="shared" si="30"/>
        <v>1.1727045401117885E-3</v>
      </c>
    </row>
    <row r="217" spans="5:17" x14ac:dyDescent="0.15">
      <c r="E217" s="1">
        <v>43504</v>
      </c>
      <c r="F217">
        <f t="shared" si="24"/>
        <v>12283606766.737251</v>
      </c>
      <c r="G217">
        <f t="shared" si="25"/>
        <v>14388810.219593232</v>
      </c>
      <c r="H217">
        <v>4000000</v>
      </c>
      <c r="I217">
        <v>0.39099999999999902</v>
      </c>
      <c r="J217">
        <f t="shared" si="31"/>
        <v>24071009.477960039</v>
      </c>
      <c r="K217">
        <f t="shared" si="26"/>
        <v>4685.5326754863745</v>
      </c>
      <c r="L217">
        <f t="shared" si="27"/>
        <v>11983.459528098174</v>
      </c>
      <c r="N217">
        <v>20000000000</v>
      </c>
      <c r="O217" s="2">
        <f t="shared" si="28"/>
        <v>0.61418033833686259</v>
      </c>
      <c r="P217" s="2">
        <f t="shared" si="29"/>
        <v>7.1944051097966159E-4</v>
      </c>
      <c r="Q217" s="2">
        <f t="shared" si="30"/>
        <v>1.1713831688715936E-3</v>
      </c>
    </row>
    <row r="218" spans="5:17" x14ac:dyDescent="0.15">
      <c r="E218" s="1">
        <v>43505</v>
      </c>
      <c r="F218">
        <f t="shared" si="24"/>
        <v>12307677776.215212</v>
      </c>
      <c r="G218">
        <f t="shared" si="25"/>
        <v>14400793.67912133</v>
      </c>
      <c r="H218">
        <v>4000000</v>
      </c>
      <c r="I218">
        <v>0.39099999999999902</v>
      </c>
      <c r="J218">
        <f t="shared" si="31"/>
        <v>24071009.477960039</v>
      </c>
      <c r="K218">
        <f t="shared" si="26"/>
        <v>4680.2634716196744</v>
      </c>
      <c r="L218">
        <f t="shared" si="27"/>
        <v>11969.983303375157</v>
      </c>
      <c r="N218">
        <v>20000000000</v>
      </c>
      <c r="O218" s="2">
        <f t="shared" si="28"/>
        <v>0.61538388881076056</v>
      </c>
      <c r="P218" s="2">
        <f t="shared" si="29"/>
        <v>7.2003968395606649E-4</v>
      </c>
      <c r="Q218" s="2">
        <f t="shared" si="30"/>
        <v>1.1700658679049186E-3</v>
      </c>
    </row>
    <row r="219" spans="5:17" x14ac:dyDescent="0.15">
      <c r="E219" s="1">
        <v>43506</v>
      </c>
      <c r="F219">
        <f t="shared" si="24"/>
        <v>12331748785.693172</v>
      </c>
      <c r="G219">
        <f t="shared" si="25"/>
        <v>14412763.662424706</v>
      </c>
      <c r="H219">
        <v>4000000</v>
      </c>
      <c r="I219">
        <v>0.39099999999999902</v>
      </c>
      <c r="J219">
        <f t="shared" si="31"/>
        <v>24071009.477960039</v>
      </c>
      <c r="K219">
        <f t="shared" si="26"/>
        <v>4675.0104670136798</v>
      </c>
      <c r="L219">
        <f t="shared" si="27"/>
        <v>11956.548508986423</v>
      </c>
      <c r="N219">
        <v>20000000000</v>
      </c>
      <c r="O219" s="2">
        <f t="shared" si="28"/>
        <v>0.61658743928465864</v>
      </c>
      <c r="P219" s="2">
        <f t="shared" si="29"/>
        <v>7.2063818312123531E-4</v>
      </c>
      <c r="Q219" s="2">
        <f t="shared" si="30"/>
        <v>1.1687526167534202E-3</v>
      </c>
    </row>
    <row r="220" spans="5:17" x14ac:dyDescent="0.15">
      <c r="E220" s="1">
        <v>43507</v>
      </c>
      <c r="F220">
        <f t="shared" si="24"/>
        <v>12355819795.171133</v>
      </c>
      <c r="G220">
        <f t="shared" si="25"/>
        <v>14424720.210933693</v>
      </c>
      <c r="H220">
        <v>4000000</v>
      </c>
      <c r="I220">
        <v>0.39099999999999902</v>
      </c>
      <c r="J220">
        <f t="shared" si="31"/>
        <v>24071009.477960039</v>
      </c>
      <c r="K220">
        <f t="shared" si="26"/>
        <v>4669.7735804049589</v>
      </c>
      <c r="L220">
        <f t="shared" si="27"/>
        <v>11943.154937097112</v>
      </c>
      <c r="N220">
        <v>20000000000</v>
      </c>
      <c r="O220" s="2">
        <f t="shared" si="28"/>
        <v>0.61779098975855662</v>
      </c>
      <c r="P220" s="2">
        <f t="shared" si="29"/>
        <v>7.2123601054668461E-4</v>
      </c>
      <c r="Q220" s="2">
        <f t="shared" si="30"/>
        <v>1.1674433951012397E-3</v>
      </c>
    </row>
    <row r="221" spans="5:17" x14ac:dyDescent="0.15">
      <c r="E221" s="1">
        <v>43508</v>
      </c>
      <c r="F221">
        <f t="shared" si="24"/>
        <v>12379890804.649094</v>
      </c>
      <c r="G221">
        <f t="shared" si="25"/>
        <v>14436663.365870791</v>
      </c>
      <c r="H221">
        <v>4000000</v>
      </c>
      <c r="I221">
        <v>0.39099999999999902</v>
      </c>
      <c r="J221">
        <f t="shared" si="31"/>
        <v>24071009.477960039</v>
      </c>
      <c r="K221">
        <f t="shared" si="26"/>
        <v>4664.5527310949483</v>
      </c>
      <c r="L221">
        <f t="shared" si="27"/>
        <v>11929.802381317033</v>
      </c>
      <c r="N221">
        <v>20000000000</v>
      </c>
      <c r="O221" s="2">
        <f t="shared" si="28"/>
        <v>0.6189945402324547</v>
      </c>
      <c r="P221" s="2">
        <f t="shared" si="29"/>
        <v>7.2183316829353954E-4</v>
      </c>
      <c r="Q221" s="2">
        <f t="shared" si="30"/>
        <v>1.1661381827737371E-3</v>
      </c>
    </row>
    <row r="222" spans="5:17" x14ac:dyDescent="0.15">
      <c r="E222" s="1">
        <v>43509</v>
      </c>
      <c r="F222">
        <f t="shared" si="24"/>
        <v>12403961814.127054</v>
      </c>
      <c r="G222">
        <f t="shared" si="25"/>
        <v>14448593.168252107</v>
      </c>
      <c r="H222">
        <v>4000000</v>
      </c>
      <c r="I222">
        <v>0.39099999999999902</v>
      </c>
      <c r="J222">
        <f t="shared" si="31"/>
        <v>24071009.477960039</v>
      </c>
      <c r="K222">
        <f t="shared" si="26"/>
        <v>4659.3478389449383</v>
      </c>
      <c r="L222">
        <f t="shared" si="27"/>
        <v>11916.490636687851</v>
      </c>
      <c r="N222">
        <v>20000000000</v>
      </c>
      <c r="O222" s="2">
        <f t="shared" si="28"/>
        <v>0.62019809070635268</v>
      </c>
      <c r="P222" s="2">
        <f t="shared" si="29"/>
        <v>7.2242965841260538E-4</v>
      </c>
      <c r="Q222" s="2">
        <f t="shared" si="30"/>
        <v>1.1648369597362345E-3</v>
      </c>
    </row>
    <row r="223" spans="5:17" x14ac:dyDescent="0.15">
      <c r="E223" s="1">
        <v>43510</v>
      </c>
      <c r="F223">
        <f t="shared" si="24"/>
        <v>12428032823.605015</v>
      </c>
      <c r="G223">
        <f t="shared" si="25"/>
        <v>14460509.658888794</v>
      </c>
      <c r="H223">
        <v>4000000</v>
      </c>
      <c r="I223">
        <v>0.39099999999999902</v>
      </c>
      <c r="J223">
        <f t="shared" si="31"/>
        <v>24071009.477960039</v>
      </c>
      <c r="K223">
        <f t="shared" si="26"/>
        <v>4654.1588243711176</v>
      </c>
      <c r="L223">
        <f t="shared" si="27"/>
        <v>11903.219499670407</v>
      </c>
      <c r="N223">
        <v>20000000000</v>
      </c>
      <c r="O223" s="2">
        <f t="shared" si="28"/>
        <v>0.62140164118025076</v>
      </c>
      <c r="P223" s="2">
        <f t="shared" si="29"/>
        <v>7.2302548294443973E-4</v>
      </c>
      <c r="Q223" s="2">
        <f t="shared" si="30"/>
        <v>1.1635397060927794E-3</v>
      </c>
    </row>
    <row r="224" spans="5:17" x14ac:dyDescent="0.15">
      <c r="E224" s="1">
        <v>43511</v>
      </c>
      <c r="F224">
        <f t="shared" si="24"/>
        <v>12452103833.082975</v>
      </c>
      <c r="G224">
        <f t="shared" si="25"/>
        <v>14472412.878388464</v>
      </c>
      <c r="H224">
        <v>4000000</v>
      </c>
      <c r="I224">
        <v>0.39099999999999902</v>
      </c>
      <c r="J224">
        <f t="shared" si="31"/>
        <v>24071009.477960039</v>
      </c>
      <c r="K224">
        <f t="shared" si="26"/>
        <v>4648.9856083396589</v>
      </c>
      <c r="L224">
        <f t="shared" si="27"/>
        <v>11889.988768132151</v>
      </c>
      <c r="N224">
        <v>20000000000</v>
      </c>
      <c r="O224" s="2">
        <f t="shared" si="28"/>
        <v>0.62260519165414874</v>
      </c>
      <c r="P224" s="2">
        <f t="shared" si="29"/>
        <v>7.2362064391942322E-4</v>
      </c>
      <c r="Q224" s="2">
        <f t="shared" si="30"/>
        <v>1.1622464020849149E-3</v>
      </c>
    </row>
    <row r="225" spans="5:17" x14ac:dyDescent="0.15">
      <c r="E225" s="1">
        <v>43512</v>
      </c>
      <c r="F225">
        <f t="shared" si="24"/>
        <v>12476174842.560936</v>
      </c>
      <c r="G225">
        <f t="shared" si="25"/>
        <v>14484302.867156597</v>
      </c>
      <c r="H225">
        <v>4000000</v>
      </c>
      <c r="I225">
        <v>0.39099999999999902</v>
      </c>
      <c r="J225">
        <f t="shared" si="31"/>
        <v>24071009.477960039</v>
      </c>
      <c r="K225">
        <f t="shared" si="26"/>
        <v>4643.828112361869</v>
      </c>
      <c r="L225">
        <f t="shared" si="27"/>
        <v>11876.798241334733</v>
      </c>
      <c r="N225">
        <v>20000000000</v>
      </c>
      <c r="O225" s="2">
        <f t="shared" si="28"/>
        <v>0.62380874212804682</v>
      </c>
      <c r="P225" s="2">
        <f t="shared" si="29"/>
        <v>7.2421514335782979E-4</v>
      </c>
      <c r="Q225" s="2">
        <f t="shared" si="30"/>
        <v>1.1609570280904672E-3</v>
      </c>
    </row>
    <row r="226" spans="5:17" x14ac:dyDescent="0.15">
      <c r="E226" s="1">
        <v>43513</v>
      </c>
      <c r="F226">
        <f t="shared" si="24"/>
        <v>12500245852.038897</v>
      </c>
      <c r="G226">
        <f t="shared" si="25"/>
        <v>14496179.665397931</v>
      </c>
      <c r="H226">
        <v>4000000</v>
      </c>
      <c r="I226">
        <v>0.39099999999999902</v>
      </c>
      <c r="J226">
        <f t="shared" si="31"/>
        <v>24071009.477960039</v>
      </c>
      <c r="K226">
        <f t="shared" si="26"/>
        <v>4638.6862584893825</v>
      </c>
      <c r="L226">
        <f t="shared" si="27"/>
        <v>11863.647719921724</v>
      </c>
      <c r="N226">
        <v>20000000000</v>
      </c>
      <c r="O226" s="2">
        <f t="shared" si="28"/>
        <v>0.6250122926019448</v>
      </c>
      <c r="P226" s="2">
        <f t="shared" si="29"/>
        <v>7.2480898326989656E-4</v>
      </c>
      <c r="Q226" s="2">
        <f t="shared" si="30"/>
        <v>1.1596715646223455E-3</v>
      </c>
    </row>
    <row r="227" spans="5:17" x14ac:dyDescent="0.15">
      <c r="E227" s="1">
        <v>43514</v>
      </c>
      <c r="F227">
        <f t="shared" si="24"/>
        <v>12524316861.516857</v>
      </c>
      <c r="G227">
        <f t="shared" si="25"/>
        <v>14508043.313117852</v>
      </c>
      <c r="H227">
        <v>4000000</v>
      </c>
      <c r="I227">
        <v>0.39099999999999902</v>
      </c>
      <c r="J227">
        <f t="shared" si="31"/>
        <v>24071009.477960039</v>
      </c>
      <c r="K227">
        <f t="shared" si="26"/>
        <v>4633.5599693094127</v>
      </c>
      <c r="L227">
        <f t="shared" si="27"/>
        <v>11850.537005906457</v>
      </c>
      <c r="N227">
        <v>20000000000</v>
      </c>
      <c r="O227" s="2">
        <f t="shared" si="28"/>
        <v>0.62621584307584288</v>
      </c>
      <c r="P227" s="2">
        <f t="shared" si="29"/>
        <v>7.2540216565589264E-4</v>
      </c>
      <c r="Q227" s="2">
        <f t="shared" si="30"/>
        <v>1.1583899923273532E-3</v>
      </c>
    </row>
    <row r="228" spans="5:17" x14ac:dyDescent="0.15">
      <c r="E228" s="1">
        <v>43515</v>
      </c>
      <c r="F228">
        <f t="shared" si="24"/>
        <v>12548387870.994818</v>
      </c>
      <c r="G228">
        <f t="shared" si="25"/>
        <v>14519893.850123759</v>
      </c>
      <c r="H228">
        <v>4000000</v>
      </c>
      <c r="I228">
        <v>0.39099999999999902</v>
      </c>
      <c r="J228">
        <f t="shared" si="31"/>
        <v>24071009.477960039</v>
      </c>
      <c r="K228">
        <f t="shared" si="26"/>
        <v>4628.4491679400544</v>
      </c>
      <c r="L228">
        <f t="shared" si="27"/>
        <v>11837.465902660015</v>
      </c>
      <c r="N228">
        <v>20000000000</v>
      </c>
      <c r="O228" s="2">
        <f t="shared" si="28"/>
        <v>0.62741939354974086</v>
      </c>
      <c r="P228" s="2">
        <f t="shared" si="29"/>
        <v>7.2599469250618802E-4</v>
      </c>
      <c r="Q228" s="2">
        <f t="shared" si="30"/>
        <v>1.1571122919850137E-3</v>
      </c>
    </row>
    <row r="229" spans="5:17" x14ac:dyDescent="0.15">
      <c r="E229" s="1">
        <v>43516</v>
      </c>
      <c r="F229">
        <f t="shared" si="24"/>
        <v>12572458880.472778</v>
      </c>
      <c r="G229">
        <f t="shared" si="25"/>
        <v>14531731.316026419</v>
      </c>
      <c r="H229">
        <v>4000000</v>
      </c>
      <c r="I229">
        <v>0.39099999999999902</v>
      </c>
      <c r="J229">
        <f t="shared" si="31"/>
        <v>24071009.477960039</v>
      </c>
      <c r="K229">
        <f t="shared" si="26"/>
        <v>4623.3537780256283</v>
      </c>
      <c r="L229">
        <f t="shared" si="27"/>
        <v>11824.434214899335</v>
      </c>
      <c r="N229">
        <v>20000000000</v>
      </c>
      <c r="O229" s="2">
        <f t="shared" si="28"/>
        <v>0.62862294402363894</v>
      </c>
      <c r="P229" s="2">
        <f t="shared" si="29"/>
        <v>7.2658656580132093E-4</v>
      </c>
      <c r="Q229" s="2">
        <f t="shared" si="30"/>
        <v>1.1558384445064069E-3</v>
      </c>
    </row>
    <row r="230" spans="5:17" x14ac:dyDescent="0.15">
      <c r="E230" s="1">
        <v>43517</v>
      </c>
      <c r="F230">
        <f t="shared" si="24"/>
        <v>12596529889.950739</v>
      </c>
      <c r="G230">
        <f t="shared" si="25"/>
        <v>14543555.750241319</v>
      </c>
      <c r="H230">
        <v>4000000</v>
      </c>
      <c r="I230">
        <v>0.39099999999999902</v>
      </c>
      <c r="J230">
        <f t="shared" si="31"/>
        <v>24071009.477960039</v>
      </c>
      <c r="K230">
        <f t="shared" si="26"/>
        <v>4618.2737237320825</v>
      </c>
      <c r="L230">
        <f t="shared" si="27"/>
        <v>11811.441748675432</v>
      </c>
      <c r="N230">
        <v>20000000000</v>
      </c>
      <c r="O230" s="2">
        <f t="shared" si="28"/>
        <v>0.62982649449753692</v>
      </c>
      <c r="P230" s="2">
        <f t="shared" si="29"/>
        <v>7.2717778751206594E-4</v>
      </c>
      <c r="Q230" s="2">
        <f t="shared" si="30"/>
        <v>1.1545684309330205E-3</v>
      </c>
    </row>
    <row r="231" spans="5:17" x14ac:dyDescent="0.15">
      <c r="E231" s="1">
        <v>43518</v>
      </c>
      <c r="F231">
        <f t="shared" si="24"/>
        <v>12620600899.428699</v>
      </c>
      <c r="G231">
        <f t="shared" si="25"/>
        <v>14555367.191989994</v>
      </c>
      <c r="H231">
        <v>4000000</v>
      </c>
      <c r="I231">
        <v>0.39099999999999902</v>
      </c>
      <c r="J231">
        <f t="shared" si="31"/>
        <v>24071009.477960039</v>
      </c>
      <c r="K231">
        <f t="shared" si="26"/>
        <v>4613.2089297424427</v>
      </c>
      <c r="L231">
        <f t="shared" si="27"/>
        <v>11798.488311361776</v>
      </c>
      <c r="N231">
        <v>20000000000</v>
      </c>
      <c r="O231" s="2">
        <f t="shared" si="28"/>
        <v>0.631030044971435</v>
      </c>
      <c r="P231" s="2">
        <f t="shared" si="29"/>
        <v>7.2776835959949965E-4</v>
      </c>
      <c r="Q231" s="2">
        <f t="shared" si="30"/>
        <v>1.1533022324356106E-3</v>
      </c>
    </row>
    <row r="232" spans="5:17" x14ac:dyDescent="0.15">
      <c r="E232" s="1">
        <v>43519</v>
      </c>
      <c r="F232">
        <f t="shared" ref="F232:F295" si="32">F231+J231</f>
        <v>12644671908.90666</v>
      </c>
      <c r="G232">
        <f t="shared" ref="G232:G295" si="33">G231+L231</f>
        <v>14567165.680301355</v>
      </c>
      <c r="H232">
        <v>4000000</v>
      </c>
      <c r="I232">
        <v>0.39099999999999902</v>
      </c>
      <c r="J232">
        <f t="shared" si="31"/>
        <v>24071009.477960039</v>
      </c>
      <c r="K232">
        <f t="shared" ref="K232:K295" si="34">H232*G232/F232</f>
        <v>4608.1593212523067</v>
      </c>
      <c r="L232">
        <f t="shared" ref="L232:L295" si="35">K232/I232</f>
        <v>11785.573711642757</v>
      </c>
      <c r="N232">
        <v>20000000000</v>
      </c>
      <c r="O232" s="2">
        <f t="shared" ref="O232:O295" si="36">F232/N232</f>
        <v>0.63223359544533297</v>
      </c>
      <c r="P232" s="2">
        <f t="shared" ref="P232:P295" si="37">G232/N232</f>
        <v>7.2835828401506778E-4</v>
      </c>
      <c r="Q232" s="2">
        <f t="shared" ref="Q232:Q295" si="38">G232/F232</f>
        <v>1.1520398303130766E-3</v>
      </c>
    </row>
    <row r="233" spans="5:17" x14ac:dyDescent="0.15">
      <c r="E233" s="1">
        <v>43520</v>
      </c>
      <c r="F233">
        <f t="shared" si="32"/>
        <v>12668742918.384621</v>
      </c>
      <c r="G233">
        <f t="shared" si="33"/>
        <v>14578951.254012998</v>
      </c>
      <c r="H233">
        <v>4000000</v>
      </c>
      <c r="I233">
        <v>0.39099999999999902</v>
      </c>
      <c r="J233">
        <f t="shared" si="31"/>
        <v>24071009.477960039</v>
      </c>
      <c r="K233">
        <f t="shared" si="34"/>
        <v>4603.1248239653905</v>
      </c>
      <c r="L233">
        <f t="shared" si="35"/>
        <v>11772.697759502307</v>
      </c>
      <c r="N233">
        <v>20000000000</v>
      </c>
      <c r="O233" s="2">
        <f t="shared" si="36"/>
        <v>0.63343714591923106</v>
      </c>
      <c r="P233" s="2">
        <f t="shared" si="37"/>
        <v>7.2894756270064994E-4</v>
      </c>
      <c r="Q233" s="2">
        <f t="shared" si="38"/>
        <v>1.1507812059913475E-3</v>
      </c>
    </row>
    <row r="234" spans="5:17" x14ac:dyDescent="0.15">
      <c r="E234" s="1">
        <v>43521</v>
      </c>
      <c r="F234">
        <f t="shared" si="32"/>
        <v>12692813927.862581</v>
      </c>
      <c r="G234">
        <f t="shared" si="33"/>
        <v>14590723.9517725</v>
      </c>
      <c r="H234">
        <v>4000000</v>
      </c>
      <c r="I234">
        <v>0.39099999999999902</v>
      </c>
      <c r="J234">
        <f t="shared" si="31"/>
        <v>24071009.477960039</v>
      </c>
      <c r="K234">
        <f t="shared" si="34"/>
        <v>4598.1053640891178</v>
      </c>
      <c r="L234">
        <f t="shared" si="35"/>
        <v>11759.860266212607</v>
      </c>
      <c r="N234">
        <v>20000000000</v>
      </c>
      <c r="O234" s="2">
        <f t="shared" si="36"/>
        <v>0.63464069639312903</v>
      </c>
      <c r="P234" s="2">
        <f t="shared" si="37"/>
        <v>7.2953619758862496E-4</v>
      </c>
      <c r="Q234" s="2">
        <f t="shared" si="38"/>
        <v>1.1495263410222795E-3</v>
      </c>
    </row>
    <row r="235" spans="5:17" x14ac:dyDescent="0.15">
      <c r="E235" s="1">
        <v>43522</v>
      </c>
      <c r="F235">
        <f t="shared" si="32"/>
        <v>12716884937.340542</v>
      </c>
      <c r="G235">
        <f t="shared" si="33"/>
        <v>14602483.812038712</v>
      </c>
      <c r="H235">
        <v>4000000</v>
      </c>
      <c r="I235">
        <v>0.39099999999999902</v>
      </c>
      <c r="J235">
        <f t="shared" si="31"/>
        <v>24071009.477960039</v>
      </c>
      <c r="K235">
        <f t="shared" si="34"/>
        <v>4593.1008683302607</v>
      </c>
      <c r="L235">
        <f t="shared" si="35"/>
        <v>11747.061044322947</v>
      </c>
      <c r="N235">
        <v>20000000000</v>
      </c>
      <c r="O235" s="2">
        <f t="shared" si="36"/>
        <v>0.63584424686702712</v>
      </c>
      <c r="P235" s="2">
        <f t="shared" si="37"/>
        <v>7.3012419060193557E-4</v>
      </c>
      <c r="Q235" s="2">
        <f t="shared" si="38"/>
        <v>1.1482752170825651E-3</v>
      </c>
    </row>
    <row r="236" spans="5:17" x14ac:dyDescent="0.15">
      <c r="E236" s="1">
        <v>43523</v>
      </c>
      <c r="F236">
        <f t="shared" si="32"/>
        <v>12740955946.818502</v>
      </c>
      <c r="G236">
        <f t="shared" si="33"/>
        <v>14614230.873083035</v>
      </c>
      <c r="H236">
        <v>4000000</v>
      </c>
      <c r="I236">
        <v>0.39099999999999902</v>
      </c>
      <c r="J236">
        <f t="shared" si="31"/>
        <v>24071009.477960039</v>
      </c>
      <c r="K236">
        <f t="shared" si="34"/>
        <v>4588.1112638906188</v>
      </c>
      <c r="L236">
        <f t="shared" si="35"/>
        <v>11734.29990764867</v>
      </c>
      <c r="N236">
        <v>20000000000</v>
      </c>
      <c r="O236" s="2">
        <f t="shared" si="36"/>
        <v>0.63704779734092509</v>
      </c>
      <c r="P236" s="2">
        <f t="shared" si="37"/>
        <v>7.3071154365415174E-4</v>
      </c>
      <c r="Q236" s="2">
        <f t="shared" si="38"/>
        <v>1.1470278159726548E-3</v>
      </c>
    </row>
    <row r="237" spans="5:17" x14ac:dyDescent="0.15">
      <c r="E237" s="1">
        <v>43524</v>
      </c>
      <c r="F237">
        <f t="shared" si="32"/>
        <v>12765026956.296463</v>
      </c>
      <c r="G237">
        <f t="shared" si="33"/>
        <v>14625965.172990683</v>
      </c>
      <c r="H237">
        <v>4000000</v>
      </c>
      <c r="I237">
        <v>0.39099999999999902</v>
      </c>
      <c r="J237">
        <f t="shared" si="31"/>
        <v>24071009.477960039</v>
      </c>
      <c r="K237">
        <f t="shared" si="34"/>
        <v>4583.1364784627567</v>
      </c>
      <c r="L237">
        <f t="shared" si="35"/>
        <v>11721.576671260276</v>
      </c>
      <c r="N237">
        <v>20000000000</v>
      </c>
      <c r="O237" s="2">
        <f t="shared" si="36"/>
        <v>0.63825134781482318</v>
      </c>
      <c r="P237" s="2">
        <f t="shared" si="37"/>
        <v>7.3129825864953421E-4</v>
      </c>
      <c r="Q237" s="2">
        <f t="shared" si="38"/>
        <v>1.1457841196156893E-3</v>
      </c>
    </row>
    <row r="238" spans="5:17" x14ac:dyDescent="0.15">
      <c r="E238" s="1">
        <v>43525</v>
      </c>
      <c r="F238">
        <f t="shared" si="32"/>
        <v>12789097965.774424</v>
      </c>
      <c r="G238">
        <f t="shared" si="33"/>
        <v>14637686.749661943</v>
      </c>
      <c r="H238">
        <v>4000000</v>
      </c>
      <c r="I238">
        <v>0.39099999999999902</v>
      </c>
      <c r="J238">
        <f t="shared" si="31"/>
        <v>24071009.477960039</v>
      </c>
      <c r="K238">
        <f t="shared" si="34"/>
        <v>4578.1764402257686</v>
      </c>
      <c r="L238">
        <f t="shared" si="35"/>
        <v>11708.891151472584</v>
      </c>
      <c r="N238">
        <v>20000000000</v>
      </c>
      <c r="O238" s="2">
        <f t="shared" si="36"/>
        <v>0.63945489828872115</v>
      </c>
      <c r="P238" s="2">
        <f t="shared" si="37"/>
        <v>7.3188433748309716E-4</v>
      </c>
      <c r="Q238" s="2">
        <f t="shared" si="38"/>
        <v>1.1445441100564422E-3</v>
      </c>
    </row>
    <row r="239" spans="5:17" x14ac:dyDescent="0.15">
      <c r="E239" s="1">
        <v>43526</v>
      </c>
      <c r="F239">
        <f t="shared" si="32"/>
        <v>12813168975.252384</v>
      </c>
      <c r="G239">
        <f t="shared" si="33"/>
        <v>14649395.640813416</v>
      </c>
      <c r="H239">
        <v>4000000</v>
      </c>
      <c r="I239">
        <v>0.39099999999999902</v>
      </c>
      <c r="J239">
        <f t="shared" si="31"/>
        <v>24071009.477960039</v>
      </c>
      <c r="K239">
        <f t="shared" si="34"/>
        <v>4573.2310778411047</v>
      </c>
      <c r="L239">
        <f t="shared" si="35"/>
        <v>11696.243165834057</v>
      </c>
      <c r="N239">
        <v>20000000000</v>
      </c>
      <c r="O239" s="2">
        <f t="shared" si="36"/>
        <v>0.64065844876261924</v>
      </c>
      <c r="P239" s="2">
        <f t="shared" si="37"/>
        <v>7.3246978204067074E-4</v>
      </c>
      <c r="Q239" s="2">
        <f t="shared" si="38"/>
        <v>1.1433077694602762E-3</v>
      </c>
    </row>
    <row r="240" spans="5:17" x14ac:dyDescent="0.15">
      <c r="E240" s="1">
        <v>43527</v>
      </c>
      <c r="F240">
        <f t="shared" si="32"/>
        <v>12837239984.730345</v>
      </c>
      <c r="G240">
        <f t="shared" si="33"/>
        <v>14661091.88397925</v>
      </c>
      <c r="H240">
        <v>4000000</v>
      </c>
      <c r="I240">
        <v>0.39099999999999902</v>
      </c>
      <c r="J240">
        <f t="shared" si="31"/>
        <v>24071009.477960039</v>
      </c>
      <c r="K240">
        <f t="shared" si="34"/>
        <v>4568.3003204484276</v>
      </c>
      <c r="L240">
        <f t="shared" si="35"/>
        <v>11683.632533116212</v>
      </c>
      <c r="N240">
        <v>20000000000</v>
      </c>
      <c r="O240" s="2">
        <f t="shared" si="36"/>
        <v>0.64186199923651721</v>
      </c>
      <c r="P240" s="2">
        <f t="shared" si="37"/>
        <v>7.3305459419896251E-4</v>
      </c>
      <c r="Q240" s="2">
        <f t="shared" si="38"/>
        <v>1.1420750801121068E-3</v>
      </c>
    </row>
    <row r="241" spans="5:17" x14ac:dyDescent="0.15">
      <c r="E241" s="1">
        <v>43528</v>
      </c>
      <c r="F241">
        <f t="shared" si="32"/>
        <v>12861310994.208305</v>
      </c>
      <c r="G241">
        <f t="shared" si="33"/>
        <v>14672775.516512366</v>
      </c>
      <c r="H241">
        <v>4000000</v>
      </c>
      <c r="I241">
        <v>0.39099999999999902</v>
      </c>
      <c r="J241">
        <f t="shared" si="31"/>
        <v>24071009.477960039</v>
      </c>
      <c r="K241">
        <f t="shared" si="34"/>
        <v>4563.3840976615202</v>
      </c>
      <c r="L241">
        <f t="shared" si="35"/>
        <v>11671.059073303149</v>
      </c>
      <c r="N241">
        <v>20000000000</v>
      </c>
      <c r="O241" s="2">
        <f t="shared" si="36"/>
        <v>0.6430655497104153</v>
      </c>
      <c r="P241" s="2">
        <f t="shared" si="37"/>
        <v>7.3363877582561827E-4</v>
      </c>
      <c r="Q241" s="2">
        <f t="shared" si="38"/>
        <v>1.1408460244153801E-3</v>
      </c>
    </row>
    <row r="242" spans="5:17" x14ac:dyDescent="0.15">
      <c r="E242" s="1">
        <v>43529</v>
      </c>
      <c r="F242">
        <f t="shared" si="32"/>
        <v>12885382003.686266</v>
      </c>
      <c r="G242">
        <f t="shared" si="33"/>
        <v>14684446.575585669</v>
      </c>
      <c r="H242">
        <v>4000000</v>
      </c>
      <c r="I242">
        <v>0.39099999999999902</v>
      </c>
      <c r="J242">
        <f t="shared" si="31"/>
        <v>24071009.477960039</v>
      </c>
      <c r="K242">
        <f t="shared" si="34"/>
        <v>4558.4823395642361</v>
      </c>
      <c r="L242">
        <f t="shared" si="35"/>
        <v>11658.522607581195</v>
      </c>
      <c r="N242">
        <v>20000000000</v>
      </c>
      <c r="O242" s="2">
        <f t="shared" si="36"/>
        <v>0.64426910018431327</v>
      </c>
      <c r="P242" s="2">
        <f t="shared" si="37"/>
        <v>7.342223287792834E-4</v>
      </c>
      <c r="Q242" s="2">
        <f t="shared" si="38"/>
        <v>1.139620584891059E-3</v>
      </c>
    </row>
    <row r="243" spans="5:17" x14ac:dyDescent="0.15">
      <c r="E243" s="1">
        <v>43530</v>
      </c>
      <c r="F243">
        <f t="shared" si="32"/>
        <v>12909453013.164227</v>
      </c>
      <c r="G243">
        <f t="shared" si="33"/>
        <v>14696105.098193251</v>
      </c>
      <c r="H243">
        <v>4000000</v>
      </c>
      <c r="I243">
        <v>0.39099999999999902</v>
      </c>
      <c r="J243">
        <f t="shared" si="31"/>
        <v>24071009.477960039</v>
      </c>
      <c r="K243">
        <f t="shared" si="34"/>
        <v>4553.594976706484</v>
      </c>
      <c r="L243">
        <f t="shared" si="35"/>
        <v>11646.022958328633</v>
      </c>
      <c r="N243">
        <v>20000000000</v>
      </c>
      <c r="O243" s="2">
        <f t="shared" si="36"/>
        <v>0.64547265065821136</v>
      </c>
      <c r="P243" s="2">
        <f t="shared" si="37"/>
        <v>7.3480525490966255E-4</v>
      </c>
      <c r="Q243" s="2">
        <f t="shared" si="38"/>
        <v>1.138398744176621E-3</v>
      </c>
    </row>
    <row r="244" spans="5:17" x14ac:dyDescent="0.15">
      <c r="E244" s="1">
        <v>43531</v>
      </c>
      <c r="F244">
        <f t="shared" si="32"/>
        <v>12933524022.642187</v>
      </c>
      <c r="G244">
        <f t="shared" si="33"/>
        <v>14707751.12115158</v>
      </c>
      <c r="H244">
        <v>4000000</v>
      </c>
      <c r="I244">
        <v>0.39099999999999902</v>
      </c>
      <c r="J244">
        <f t="shared" si="31"/>
        <v>24071009.477960039</v>
      </c>
      <c r="K244">
        <f t="shared" si="34"/>
        <v>4548.7219401002621</v>
      </c>
      <c r="L244">
        <f t="shared" si="35"/>
        <v>11633.559949105558</v>
      </c>
      <c r="N244">
        <v>20000000000</v>
      </c>
      <c r="O244" s="2">
        <f t="shared" si="36"/>
        <v>0.64667620113210933</v>
      </c>
      <c r="P244" s="2">
        <f t="shared" si="37"/>
        <v>7.3538755605757899E-4</v>
      </c>
      <c r="Q244" s="2">
        <f t="shared" si="38"/>
        <v>1.1371804850250655E-3</v>
      </c>
    </row>
    <row r="245" spans="5:17" x14ac:dyDescent="0.15">
      <c r="E245" s="1">
        <v>43532</v>
      </c>
      <c r="F245">
        <f t="shared" si="32"/>
        <v>12957595032.120148</v>
      </c>
      <c r="G245">
        <f t="shared" si="33"/>
        <v>14719384.681100685</v>
      </c>
      <c r="H245">
        <v>4000000</v>
      </c>
      <c r="I245">
        <v>0.39099999999999902</v>
      </c>
      <c r="J245">
        <f t="shared" si="31"/>
        <v>24071009.477960039</v>
      </c>
      <c r="K245">
        <f t="shared" si="34"/>
        <v>4543.8631612157342</v>
      </c>
      <c r="L245">
        <f t="shared" si="35"/>
        <v>11621.133404643851</v>
      </c>
      <c r="N245">
        <v>20000000000</v>
      </c>
      <c r="O245" s="2">
        <f t="shared" si="36"/>
        <v>0.64787975160600741</v>
      </c>
      <c r="P245" s="2">
        <f t="shared" si="37"/>
        <v>7.3596923405503431E-4</v>
      </c>
      <c r="Q245" s="2">
        <f t="shared" si="38"/>
        <v>1.1359657903039335E-3</v>
      </c>
    </row>
    <row r="246" spans="5:17" x14ac:dyDescent="0.15">
      <c r="E246" s="1">
        <v>43533</v>
      </c>
      <c r="F246">
        <f t="shared" si="32"/>
        <v>12981666041.598108</v>
      </c>
      <c r="G246">
        <f t="shared" si="33"/>
        <v>14731005.814505329</v>
      </c>
      <c r="H246">
        <v>4000000</v>
      </c>
      <c r="I246">
        <v>0.39099999999999902</v>
      </c>
      <c r="J246">
        <f t="shared" si="31"/>
        <v>24071009.477960039</v>
      </c>
      <c r="K246">
        <f t="shared" si="34"/>
        <v>4539.0185719773363</v>
      </c>
      <c r="L246">
        <f t="shared" si="35"/>
        <v>11608.743150837206</v>
      </c>
      <c r="N246">
        <v>20000000000</v>
      </c>
      <c r="O246" s="2">
        <f t="shared" si="36"/>
        <v>0.64908330207990539</v>
      </c>
      <c r="P246" s="2">
        <f t="shared" si="37"/>
        <v>7.3655029072526644E-4</v>
      </c>
      <c r="Q246" s="2">
        <f t="shared" si="38"/>
        <v>1.134754642994334E-3</v>
      </c>
    </row>
    <row r="247" spans="5:17" x14ac:dyDescent="0.15">
      <c r="E247" s="1">
        <v>43534</v>
      </c>
      <c r="F247">
        <f t="shared" si="32"/>
        <v>13005737051.076069</v>
      </c>
      <c r="G247">
        <f t="shared" si="33"/>
        <v>14742614.557656167</v>
      </c>
      <c r="H247">
        <v>4000000</v>
      </c>
      <c r="I247">
        <v>0.39099999999999902</v>
      </c>
      <c r="J247">
        <f t="shared" si="31"/>
        <v>24071009.477960039</v>
      </c>
      <c r="K247">
        <f t="shared" si="34"/>
        <v>4534.1881047599354</v>
      </c>
      <c r="L247">
        <f t="shared" si="35"/>
        <v>11596.389014731321</v>
      </c>
      <c r="N247">
        <v>20000000000</v>
      </c>
      <c r="O247" s="2">
        <f t="shared" si="36"/>
        <v>0.65028685255380347</v>
      </c>
      <c r="P247" s="2">
        <f t="shared" si="37"/>
        <v>7.371307278828084E-4</v>
      </c>
      <c r="Q247" s="2">
        <f t="shared" si="38"/>
        <v>1.1335470261899837E-3</v>
      </c>
    </row>
    <row r="248" spans="5:17" x14ac:dyDescent="0.15">
      <c r="E248" s="1">
        <v>43535</v>
      </c>
      <c r="F248">
        <f t="shared" si="32"/>
        <v>13029808060.554029</v>
      </c>
      <c r="G248">
        <f t="shared" si="33"/>
        <v>14754210.946670899</v>
      </c>
      <c r="H248">
        <v>4000000</v>
      </c>
      <c r="I248">
        <v>0.39099999999999902</v>
      </c>
      <c r="J248">
        <f t="shared" si="31"/>
        <v>24071009.477960039</v>
      </c>
      <c r="K248">
        <f t="shared" si="34"/>
        <v>4529.3716923850207</v>
      </c>
      <c r="L248">
        <f t="shared" si="35"/>
        <v>11584.070824514149</v>
      </c>
      <c r="N248">
        <v>20000000000</v>
      </c>
      <c r="O248" s="2">
        <f t="shared" si="36"/>
        <v>0.65149040302770145</v>
      </c>
      <c r="P248" s="2">
        <f t="shared" si="37"/>
        <v>7.3771054733354495E-4</v>
      </c>
      <c r="Q248" s="2">
        <f t="shared" si="38"/>
        <v>1.1323429230962554E-3</v>
      </c>
    </row>
    <row r="249" spans="5:17" x14ac:dyDescent="0.15">
      <c r="E249" s="1">
        <v>43536</v>
      </c>
      <c r="F249">
        <f t="shared" si="32"/>
        <v>13053879070.03199</v>
      </c>
      <c r="G249">
        <f t="shared" si="33"/>
        <v>14765795.017495414</v>
      </c>
      <c r="H249">
        <v>4000000</v>
      </c>
      <c r="I249">
        <v>0.39099999999999902</v>
      </c>
      <c r="J249">
        <f t="shared" si="31"/>
        <v>24071009.477960039</v>
      </c>
      <c r="K249">
        <f t="shared" si="34"/>
        <v>4524.5692681169376</v>
      </c>
      <c r="L249">
        <f t="shared" si="35"/>
        <v>11571.788409506264</v>
      </c>
      <c r="N249">
        <v>20000000000</v>
      </c>
      <c r="O249" s="2">
        <f t="shared" si="36"/>
        <v>0.65269395350159953</v>
      </c>
      <c r="P249" s="2">
        <f t="shared" si="37"/>
        <v>7.3828975087477072E-4</v>
      </c>
      <c r="Q249" s="2">
        <f t="shared" si="38"/>
        <v>1.1311423170292346E-3</v>
      </c>
    </row>
    <row r="250" spans="5:17" x14ac:dyDescent="0.15">
      <c r="E250" s="1">
        <v>43537</v>
      </c>
      <c r="F250">
        <f t="shared" si="32"/>
        <v>13077950079.509951</v>
      </c>
      <c r="G250">
        <f t="shared" si="33"/>
        <v>14777366.805904921</v>
      </c>
      <c r="H250">
        <v>4000000</v>
      </c>
      <c r="I250">
        <v>0.39099999999999902</v>
      </c>
      <c r="J250">
        <f t="shared" si="31"/>
        <v>24071009.477960039</v>
      </c>
      <c r="K250">
        <f t="shared" si="34"/>
        <v>4519.7807656591549</v>
      </c>
      <c r="L250">
        <f t="shared" si="35"/>
        <v>11559.54160015132</v>
      </c>
      <c r="N250">
        <v>20000000000</v>
      </c>
      <c r="O250" s="2">
        <f t="shared" si="36"/>
        <v>0.65389750397549751</v>
      </c>
      <c r="P250" s="2">
        <f t="shared" si="37"/>
        <v>7.3886834029524603E-4</v>
      </c>
      <c r="Q250" s="2">
        <f t="shared" si="38"/>
        <v>1.1299451914147886E-3</v>
      </c>
    </row>
    <row r="251" spans="5:17" x14ac:dyDescent="0.15">
      <c r="E251" s="1">
        <v>43538</v>
      </c>
      <c r="F251">
        <f t="shared" si="32"/>
        <v>13102021088.987911</v>
      </c>
      <c r="G251">
        <f t="shared" si="33"/>
        <v>14788926.347505072</v>
      </c>
      <c r="H251">
        <v>4000000</v>
      </c>
      <c r="I251">
        <v>0.39099999999999902</v>
      </c>
      <c r="J251">
        <f t="shared" si="31"/>
        <v>24071009.477960039</v>
      </c>
      <c r="K251">
        <f t="shared" si="34"/>
        <v>4515.0061191505738</v>
      </c>
      <c r="L251">
        <f t="shared" si="35"/>
        <v>11547.330228006611</v>
      </c>
      <c r="N251">
        <v>20000000000</v>
      </c>
      <c r="O251" s="2">
        <f t="shared" si="36"/>
        <v>0.65510105444939559</v>
      </c>
      <c r="P251" s="2">
        <f t="shared" si="37"/>
        <v>7.3944631737525362E-4</v>
      </c>
      <c r="Q251" s="2">
        <f t="shared" si="38"/>
        <v>1.1287515297876435E-3</v>
      </c>
    </row>
    <row r="252" spans="5:17" x14ac:dyDescent="0.15">
      <c r="E252" s="1">
        <v>43539</v>
      </c>
      <c r="F252">
        <f t="shared" si="32"/>
        <v>13126092098.465872</v>
      </c>
      <c r="G252">
        <f t="shared" si="33"/>
        <v>14800473.677733079</v>
      </c>
      <c r="H252">
        <v>4000000</v>
      </c>
      <c r="I252">
        <v>0.39099999999999902</v>
      </c>
      <c r="J252">
        <f t="shared" si="31"/>
        <v>24071009.477960039</v>
      </c>
      <c r="K252">
        <f t="shared" si="34"/>
        <v>4510.2452631618826</v>
      </c>
      <c r="L252">
        <f t="shared" si="35"/>
        <v>11535.154125733745</v>
      </c>
      <c r="N252">
        <v>20000000000</v>
      </c>
      <c r="O252" s="2">
        <f t="shared" si="36"/>
        <v>0.65630460492329357</v>
      </c>
      <c r="P252" s="2">
        <f t="shared" si="37"/>
        <v>7.4002368388665393E-4</v>
      </c>
      <c r="Q252" s="2">
        <f t="shared" si="38"/>
        <v>1.1275613157904706E-3</v>
      </c>
    </row>
    <row r="253" spans="5:17" x14ac:dyDescent="0.15">
      <c r="E253" s="1">
        <v>43540</v>
      </c>
      <c r="F253">
        <f t="shared" si="32"/>
        <v>13150163107.943832</v>
      </c>
      <c r="G253">
        <f t="shared" si="33"/>
        <v>14812008.831858812</v>
      </c>
      <c r="H253">
        <v>4000000</v>
      </c>
      <c r="I253">
        <v>0.39099999999999902</v>
      </c>
      <c r="J253">
        <f t="shared" si="31"/>
        <v>24071009.477960039</v>
      </c>
      <c r="K253">
        <f t="shared" si="34"/>
        <v>4505.4981326919306</v>
      </c>
      <c r="L253">
        <f t="shared" si="35"/>
        <v>11523.013127089365</v>
      </c>
      <c r="N253">
        <v>20000000000</v>
      </c>
      <c r="O253" s="2">
        <f t="shared" si="36"/>
        <v>0.65750815539719165</v>
      </c>
      <c r="P253" s="2">
        <f t="shared" si="37"/>
        <v>7.406004415929406E-4</v>
      </c>
      <c r="Q253" s="2">
        <f t="shared" si="38"/>
        <v>1.1263745331729826E-3</v>
      </c>
    </row>
    <row r="254" spans="5:17" x14ac:dyDescent="0.15">
      <c r="E254" s="1">
        <v>43541</v>
      </c>
      <c r="F254">
        <f t="shared" si="32"/>
        <v>13174234117.421793</v>
      </c>
      <c r="G254">
        <f t="shared" si="33"/>
        <v>14823531.8449859</v>
      </c>
      <c r="H254">
        <v>4000000</v>
      </c>
      <c r="I254">
        <v>0.39099999999999902</v>
      </c>
      <c r="J254">
        <f t="shared" si="31"/>
        <v>24071009.477960039</v>
      </c>
      <c r="K254">
        <f t="shared" si="34"/>
        <v>4500.7646631641537</v>
      </c>
      <c r="L254">
        <f t="shared" si="35"/>
        <v>11510.907066916023</v>
      </c>
      <c r="N254">
        <v>20000000000</v>
      </c>
      <c r="O254" s="2">
        <f t="shared" si="36"/>
        <v>0.65871170587108963</v>
      </c>
      <c r="P254" s="2">
        <f t="shared" si="37"/>
        <v>7.4117659224929504E-4</v>
      </c>
      <c r="Q254" s="2">
        <f t="shared" si="38"/>
        <v>1.1251911657910384E-3</v>
      </c>
    </row>
    <row r="255" spans="5:17" x14ac:dyDescent="0.15">
      <c r="E255" s="1">
        <v>43542</v>
      </c>
      <c r="F255">
        <f t="shared" si="32"/>
        <v>13198305126.899754</v>
      </c>
      <c r="G255">
        <f t="shared" si="33"/>
        <v>14835042.752052816</v>
      </c>
      <c r="H255">
        <v>4000000</v>
      </c>
      <c r="I255">
        <v>0.39099999999999902</v>
      </c>
      <c r="J255">
        <f t="shared" si="31"/>
        <v>24071009.477960039</v>
      </c>
      <c r="K255">
        <f t="shared" si="34"/>
        <v>4496.044790423035</v>
      </c>
      <c r="L255">
        <f t="shared" si="35"/>
        <v>11498.835781133112</v>
      </c>
      <c r="N255">
        <v>20000000000</v>
      </c>
      <c r="O255" s="2">
        <f t="shared" si="36"/>
        <v>0.65991525634498771</v>
      </c>
      <c r="P255" s="2">
        <f t="shared" si="37"/>
        <v>7.417521376026408E-4</v>
      </c>
      <c r="Q255" s="2">
        <f t="shared" si="38"/>
        <v>1.1240111976057586E-3</v>
      </c>
    </row>
    <row r="256" spans="5:17" x14ac:dyDescent="0.15">
      <c r="E256" s="1">
        <v>43543</v>
      </c>
      <c r="F256">
        <f t="shared" si="32"/>
        <v>13222376136.377714</v>
      </c>
      <c r="G256">
        <f t="shared" si="33"/>
        <v>14846541.587833948</v>
      </c>
      <c r="H256">
        <v>4000000</v>
      </c>
      <c r="I256">
        <v>0.39099999999999902</v>
      </c>
      <c r="J256">
        <f t="shared" si="31"/>
        <v>24071009.477960039</v>
      </c>
      <c r="K256">
        <f t="shared" si="34"/>
        <v>4491.3384507305891</v>
      </c>
      <c r="L256">
        <f t="shared" si="35"/>
        <v>11486.799106727878</v>
      </c>
      <c r="N256">
        <v>20000000000</v>
      </c>
      <c r="O256" s="2">
        <f t="shared" si="36"/>
        <v>0.66111880681888568</v>
      </c>
      <c r="P256" s="2">
        <f t="shared" si="37"/>
        <v>7.4232707939169741E-4</v>
      </c>
      <c r="Q256" s="2">
        <f t="shared" si="38"/>
        <v>1.1228346126826473E-3</v>
      </c>
    </row>
    <row r="257" spans="5:17" x14ac:dyDescent="0.15">
      <c r="E257" s="1">
        <v>43544</v>
      </c>
      <c r="F257">
        <f t="shared" si="32"/>
        <v>13246447145.855675</v>
      </c>
      <c r="G257">
        <f t="shared" si="33"/>
        <v>14858028.386940677</v>
      </c>
      <c r="H257">
        <v>4000000</v>
      </c>
      <c r="I257">
        <v>0.39099999999999902</v>
      </c>
      <c r="J257">
        <f t="shared" si="31"/>
        <v>24071009.477960039</v>
      </c>
      <c r="K257">
        <f t="shared" si="34"/>
        <v>4486.6455807629009</v>
      </c>
      <c r="L257">
        <f t="shared" si="35"/>
        <v>11474.796881746579</v>
      </c>
      <c r="N257">
        <v>20000000000</v>
      </c>
      <c r="O257" s="2">
        <f t="shared" si="36"/>
        <v>0.66232235729278377</v>
      </c>
      <c r="P257" s="2">
        <f t="shared" si="37"/>
        <v>7.4290141934703379E-4</v>
      </c>
      <c r="Q257" s="2">
        <f t="shared" si="38"/>
        <v>1.1216613951907253E-3</v>
      </c>
    </row>
    <row r="258" spans="5:17" x14ac:dyDescent="0.15">
      <c r="E258" s="1">
        <v>43545</v>
      </c>
      <c r="F258">
        <f t="shared" si="32"/>
        <v>13270518155.333635</v>
      </c>
      <c r="G258">
        <f t="shared" si="33"/>
        <v>14869503.183822423</v>
      </c>
      <c r="H258">
        <v>4000000</v>
      </c>
      <c r="I258">
        <v>0.39099999999999902</v>
      </c>
      <c r="J258">
        <f t="shared" si="31"/>
        <v>24071009.477960039</v>
      </c>
      <c r="K258">
        <f t="shared" si="34"/>
        <v>4481.9661176066829</v>
      </c>
      <c r="L258">
        <f t="shared" si="35"/>
        <v>11462.828945285662</v>
      </c>
      <c r="N258">
        <v>20000000000</v>
      </c>
      <c r="O258" s="2">
        <f t="shared" si="36"/>
        <v>0.66352590776668174</v>
      </c>
      <c r="P258" s="2">
        <f t="shared" si="37"/>
        <v>7.4347515919112117E-4</v>
      </c>
      <c r="Q258" s="2">
        <f t="shared" si="38"/>
        <v>1.1204915294016707E-3</v>
      </c>
    </row>
    <row r="259" spans="5:17" x14ac:dyDescent="0.15">
      <c r="E259" s="1">
        <v>43546</v>
      </c>
      <c r="F259">
        <f t="shared" si="32"/>
        <v>13294589164.811596</v>
      </c>
      <c r="G259">
        <f t="shared" si="33"/>
        <v>14880966.01276771</v>
      </c>
      <c r="H259">
        <v>4000000</v>
      </c>
      <c r="I259">
        <v>0.39099999999999902</v>
      </c>
      <c r="J259">
        <f t="shared" si="31"/>
        <v>24071009.477960039</v>
      </c>
      <c r="K259">
        <f t="shared" si="34"/>
        <v>4477.299998755876</v>
      </c>
      <c r="L259">
        <f t="shared" si="35"/>
        <v>11450.895137483089</v>
      </c>
      <c r="N259">
        <v>20000000000</v>
      </c>
      <c r="O259" s="2">
        <f t="shared" si="36"/>
        <v>0.66472945824057983</v>
      </c>
      <c r="P259" s="2">
        <f t="shared" si="37"/>
        <v>7.4404830063838547E-4</v>
      </c>
      <c r="Q259" s="2">
        <f t="shared" si="38"/>
        <v>1.1193249996889689E-3</v>
      </c>
    </row>
    <row r="260" spans="5:17" x14ac:dyDescent="0.15">
      <c r="E260" s="1">
        <v>43547</v>
      </c>
      <c r="F260">
        <f t="shared" si="32"/>
        <v>13318660174.289557</v>
      </c>
      <c r="G260">
        <f t="shared" si="33"/>
        <v>14892416.907905193</v>
      </c>
      <c r="H260">
        <v>4000000</v>
      </c>
      <c r="I260">
        <v>0.39099999999999902</v>
      </c>
      <c r="J260">
        <f t="shared" si="31"/>
        <v>24071009.477960039</v>
      </c>
      <c r="K260">
        <f t="shared" si="34"/>
        <v>4472.647162108281</v>
      </c>
      <c r="L260">
        <f t="shared" si="35"/>
        <v>11438.995299509699</v>
      </c>
      <c r="N260">
        <v>20000000000</v>
      </c>
      <c r="O260" s="2">
        <f t="shared" si="36"/>
        <v>0.6659330087144778</v>
      </c>
      <c r="P260" s="2">
        <f t="shared" si="37"/>
        <v>7.4462084539525964E-4</v>
      </c>
      <c r="Q260" s="2">
        <f t="shared" si="38"/>
        <v>1.1181617905270703E-3</v>
      </c>
    </row>
    <row r="261" spans="5:17" x14ac:dyDescent="0.15">
      <c r="E261" s="1">
        <v>43548</v>
      </c>
      <c r="F261">
        <f t="shared" si="32"/>
        <v>13342731183.767517</v>
      </c>
      <c r="G261">
        <f t="shared" si="33"/>
        <v>14903855.903204702</v>
      </c>
      <c r="H261">
        <v>4000000</v>
      </c>
      <c r="I261">
        <v>0.39099999999999902</v>
      </c>
      <c r="J261">
        <f t="shared" si="31"/>
        <v>24071009.477960039</v>
      </c>
      <c r="K261">
        <f t="shared" si="34"/>
        <v>4468.0075459622285</v>
      </c>
      <c r="L261">
        <f t="shared" si="35"/>
        <v>11427.129273560715</v>
      </c>
      <c r="N261">
        <v>20000000000</v>
      </c>
      <c r="O261" s="2">
        <f t="shared" si="36"/>
        <v>0.66713655918837589</v>
      </c>
      <c r="P261" s="2">
        <f t="shared" si="37"/>
        <v>7.4519279516023506E-4</v>
      </c>
      <c r="Q261" s="2">
        <f t="shared" si="38"/>
        <v>1.1170018864905572E-3</v>
      </c>
    </row>
    <row r="262" spans="5:17" x14ac:dyDescent="0.15">
      <c r="E262" s="1">
        <v>43549</v>
      </c>
      <c r="F262">
        <f t="shared" si="32"/>
        <v>13366802193.245478</v>
      </c>
      <c r="G262">
        <f t="shared" si="33"/>
        <v>14915283.032478262</v>
      </c>
      <c r="H262">
        <v>4000000</v>
      </c>
      <c r="I262">
        <v>0.39099999999999902</v>
      </c>
      <c r="J262">
        <f t="shared" si="31"/>
        <v>24071009.477960039</v>
      </c>
      <c r="K262">
        <f t="shared" si="34"/>
        <v>4463.3810890132763</v>
      </c>
      <c r="L262">
        <f t="shared" si="35"/>
        <v>11415.296902847283</v>
      </c>
      <c r="N262">
        <v>20000000000</v>
      </c>
      <c r="O262" s="2">
        <f t="shared" si="36"/>
        <v>0.66834010966227386</v>
      </c>
      <c r="P262" s="2">
        <f t="shared" si="37"/>
        <v>7.4576415162391307E-4</v>
      </c>
      <c r="Q262" s="2">
        <f t="shared" si="38"/>
        <v>1.1158452722533189E-3</v>
      </c>
    </row>
    <row r="263" spans="5:17" x14ac:dyDescent="0.15">
      <c r="E263" s="1">
        <v>43550</v>
      </c>
      <c r="F263">
        <f t="shared" si="32"/>
        <v>13390873202.723438</v>
      </c>
      <c r="G263">
        <f t="shared" si="33"/>
        <v>14926698.329381108</v>
      </c>
      <c r="H263">
        <v>4000000</v>
      </c>
      <c r="I263">
        <v>0.39099999999999902</v>
      </c>
      <c r="J263">
        <f t="shared" ref="J263:J326" si="39">H263/0.51*1.2/I263</f>
        <v>24071009.477960039</v>
      </c>
      <c r="K263">
        <f t="shared" si="34"/>
        <v>4458.7677303509417</v>
      </c>
      <c r="L263">
        <f t="shared" si="35"/>
        <v>11403.498031588115</v>
      </c>
      <c r="N263">
        <v>20000000000</v>
      </c>
      <c r="O263" s="2">
        <f t="shared" si="36"/>
        <v>0.66954366013617195</v>
      </c>
      <c r="P263" s="2">
        <f t="shared" si="37"/>
        <v>7.4633491646905546E-4</v>
      </c>
      <c r="Q263" s="2">
        <f t="shared" si="38"/>
        <v>1.1146919325877355E-3</v>
      </c>
    </row>
    <row r="264" spans="5:17" x14ac:dyDescent="0.15">
      <c r="E264" s="1">
        <v>43551</v>
      </c>
      <c r="F264">
        <f t="shared" si="32"/>
        <v>13414944212.201399</v>
      </c>
      <c r="G264">
        <f t="shared" si="33"/>
        <v>14938101.827412697</v>
      </c>
      <c r="H264">
        <v>4000000</v>
      </c>
      <c r="I264">
        <v>0.39099999999999902</v>
      </c>
      <c r="J264">
        <f t="shared" si="39"/>
        <v>24071009.477960039</v>
      </c>
      <c r="K264">
        <f t="shared" si="34"/>
        <v>4454.1674094554728</v>
      </c>
      <c r="L264">
        <f t="shared" si="35"/>
        <v>11391.732505001239</v>
      </c>
      <c r="N264">
        <v>20000000000</v>
      </c>
      <c r="O264" s="2">
        <f t="shared" si="36"/>
        <v>0.67074721061006992</v>
      </c>
      <c r="P264" s="2">
        <f t="shared" si="37"/>
        <v>7.4690509137063487E-4</v>
      </c>
      <c r="Q264" s="2">
        <f t="shared" si="38"/>
        <v>1.1135418523638681E-3</v>
      </c>
    </row>
    <row r="265" spans="5:17" x14ac:dyDescent="0.15">
      <c r="E265" s="1">
        <v>43552</v>
      </c>
      <c r="F265">
        <f t="shared" si="32"/>
        <v>13439015221.679359</v>
      </c>
      <c r="G265">
        <f t="shared" si="33"/>
        <v>14949493.559917698</v>
      </c>
      <c r="H265">
        <v>4000000</v>
      </c>
      <c r="I265">
        <v>0.39099999999999902</v>
      </c>
      <c r="J265">
        <f t="shared" si="39"/>
        <v>24071009.477960039</v>
      </c>
      <c r="K265">
        <f t="shared" si="34"/>
        <v>4449.5800661946378</v>
      </c>
      <c r="L265">
        <f t="shared" si="35"/>
        <v>11380.000169295778</v>
      </c>
      <c r="N265">
        <v>20000000000</v>
      </c>
      <c r="O265" s="2">
        <f t="shared" si="36"/>
        <v>0.67195076108396801</v>
      </c>
      <c r="P265" s="2">
        <f t="shared" si="37"/>
        <v>7.4747467799588484E-4</v>
      </c>
      <c r="Q265" s="2">
        <f t="shared" si="38"/>
        <v>1.1123950165486595E-3</v>
      </c>
    </row>
    <row r="266" spans="5:17" x14ac:dyDescent="0.15">
      <c r="E266" s="1">
        <v>43553</v>
      </c>
      <c r="F266">
        <f t="shared" si="32"/>
        <v>13463086231.15732</v>
      </c>
      <c r="G266">
        <f t="shared" si="33"/>
        <v>14960873.560086994</v>
      </c>
      <c r="H266">
        <v>4000000</v>
      </c>
      <c r="I266">
        <v>0.39099999999999902</v>
      </c>
      <c r="J266">
        <f t="shared" si="39"/>
        <v>24071009.477960039</v>
      </c>
      <c r="K266">
        <f t="shared" si="34"/>
        <v>4445.0056408205655</v>
      </c>
      <c r="L266">
        <f t="shared" si="35"/>
        <v>11368.30087166388</v>
      </c>
      <c r="N266">
        <v>20000000000</v>
      </c>
      <c r="O266" s="2">
        <f t="shared" si="36"/>
        <v>0.67315431155786598</v>
      </c>
      <c r="P266" s="2">
        <f t="shared" si="37"/>
        <v>7.4804367800434971E-4</v>
      </c>
      <c r="Q266" s="2">
        <f t="shared" si="38"/>
        <v>1.1112514102051413E-3</v>
      </c>
    </row>
    <row r="267" spans="5:17" x14ac:dyDescent="0.15">
      <c r="E267" s="1">
        <v>43554</v>
      </c>
      <c r="F267">
        <f t="shared" si="32"/>
        <v>13487157240.635281</v>
      </c>
      <c r="G267">
        <f t="shared" si="33"/>
        <v>14972241.860958658</v>
      </c>
      <c r="H267">
        <v>4000000</v>
      </c>
      <c r="I267">
        <v>0.39099999999999902</v>
      </c>
      <c r="J267">
        <f t="shared" si="39"/>
        <v>24071009.477960039</v>
      </c>
      <c r="K267">
        <f t="shared" si="34"/>
        <v>4440.4440739665988</v>
      </c>
      <c r="L267">
        <f t="shared" si="35"/>
        <v>11356.63446027266</v>
      </c>
      <c r="N267">
        <v>20000000000</v>
      </c>
      <c r="O267" s="2">
        <f t="shared" si="36"/>
        <v>0.67435786203176407</v>
      </c>
      <c r="P267" s="2">
        <f t="shared" si="37"/>
        <v>7.4861209304793292E-4</v>
      </c>
      <c r="Q267" s="2">
        <f t="shared" si="38"/>
        <v>1.1101110184916496E-3</v>
      </c>
    </row>
    <row r="268" spans="5:17" x14ac:dyDescent="0.15">
      <c r="E268" s="1">
        <v>43555</v>
      </c>
      <c r="F268">
        <f t="shared" si="32"/>
        <v>13511228250.113241</v>
      </c>
      <c r="G268">
        <f t="shared" si="33"/>
        <v>14983598.49541893</v>
      </c>
      <c r="H268">
        <v>4000000</v>
      </c>
      <c r="I268">
        <v>0.39099999999999902</v>
      </c>
      <c r="J268">
        <f t="shared" si="39"/>
        <v>24071009.477960039</v>
      </c>
      <c r="K268">
        <f t="shared" si="34"/>
        <v>4435.89530664419</v>
      </c>
      <c r="L268">
        <f t="shared" si="35"/>
        <v>11345.000784256268</v>
      </c>
      <c r="N268">
        <v>20000000000</v>
      </c>
      <c r="O268" s="2">
        <f t="shared" si="36"/>
        <v>0.67556141250566204</v>
      </c>
      <c r="P268" s="2">
        <f t="shared" si="37"/>
        <v>7.4917992477094655E-4</v>
      </c>
      <c r="Q268" s="2">
        <f t="shared" si="38"/>
        <v>1.1089738266610476E-3</v>
      </c>
    </row>
    <row r="269" spans="5:17" x14ac:dyDescent="0.15">
      <c r="E269" s="1">
        <v>43556</v>
      </c>
      <c r="F269">
        <f t="shared" si="32"/>
        <v>13535299259.591202</v>
      </c>
      <c r="G269">
        <f t="shared" si="33"/>
        <v>14994943.496203186</v>
      </c>
      <c r="H269">
        <v>4000000</v>
      </c>
      <c r="I269">
        <v>0.39099999999999902</v>
      </c>
      <c r="J269">
        <f t="shared" si="39"/>
        <v>24071009.477960039</v>
      </c>
      <c r="K269">
        <f t="shared" si="34"/>
        <v>4431.359280239828</v>
      </c>
      <c r="L269">
        <f t="shared" si="35"/>
        <v>11333.399693708028</v>
      </c>
      <c r="N269">
        <v>20000000000</v>
      </c>
      <c r="O269" s="2">
        <f t="shared" si="36"/>
        <v>0.67676496297956013</v>
      </c>
      <c r="P269" s="2">
        <f t="shared" si="37"/>
        <v>7.4974717481015934E-4</v>
      </c>
      <c r="Q269" s="2">
        <f t="shared" si="38"/>
        <v>1.107839820059957E-3</v>
      </c>
    </row>
    <row r="270" spans="5:17" x14ac:dyDescent="0.15">
      <c r="E270" s="1">
        <v>43557</v>
      </c>
      <c r="F270">
        <f t="shared" si="32"/>
        <v>13559370269.069162</v>
      </c>
      <c r="G270">
        <f t="shared" si="33"/>
        <v>15006276.895896895</v>
      </c>
      <c r="H270">
        <v>4000000</v>
      </c>
      <c r="I270">
        <v>0.39099999999999902</v>
      </c>
      <c r="J270">
        <f t="shared" si="39"/>
        <v>24071009.477960039</v>
      </c>
      <c r="K270">
        <f t="shared" si="34"/>
        <v>4426.8359365119868</v>
      </c>
      <c r="L270">
        <f t="shared" si="35"/>
        <v>11321.831039672628</v>
      </c>
      <c r="N270">
        <v>20000000000</v>
      </c>
      <c r="O270" s="2">
        <f t="shared" si="36"/>
        <v>0.6779685134534581</v>
      </c>
      <c r="P270" s="2">
        <f t="shared" si="37"/>
        <v>7.5031384479484471E-4</v>
      </c>
      <c r="Q270" s="2">
        <f t="shared" si="38"/>
        <v>1.1067089841279968E-3</v>
      </c>
    </row>
    <row r="271" spans="5:17" x14ac:dyDescent="0.15">
      <c r="E271" s="1">
        <v>43558</v>
      </c>
      <c r="F271">
        <f t="shared" si="32"/>
        <v>13583441278.547123</v>
      </c>
      <c r="G271">
        <f t="shared" si="33"/>
        <v>15017598.726936568</v>
      </c>
      <c r="H271">
        <v>4000000</v>
      </c>
      <c r="I271">
        <v>0.39099999999999902</v>
      </c>
      <c r="J271">
        <f t="shared" si="39"/>
        <v>24071009.477960039</v>
      </c>
      <c r="K271">
        <f t="shared" si="34"/>
        <v>4422.3252175881134</v>
      </c>
      <c r="L271">
        <f t="shared" si="35"/>
        <v>11310.294674138426</v>
      </c>
      <c r="N271">
        <v>20000000000</v>
      </c>
      <c r="O271" s="2">
        <f t="shared" si="36"/>
        <v>0.67917206392735618</v>
      </c>
      <c r="P271" s="2">
        <f t="shared" si="37"/>
        <v>7.5087993634682839E-4</v>
      </c>
      <c r="Q271" s="2">
        <f t="shared" si="38"/>
        <v>1.1055813043970284E-3</v>
      </c>
    </row>
    <row r="272" spans="5:17" x14ac:dyDescent="0.15">
      <c r="E272" s="1">
        <v>43559</v>
      </c>
      <c r="F272">
        <f t="shared" si="32"/>
        <v>13607512288.025084</v>
      </c>
      <c r="G272">
        <f t="shared" si="33"/>
        <v>15028909.021610705</v>
      </c>
      <c r="H272">
        <v>4000000</v>
      </c>
      <c r="I272">
        <v>0.39099999999999902</v>
      </c>
      <c r="J272">
        <f t="shared" si="39"/>
        <v>24071009.477960039</v>
      </c>
      <c r="K272">
        <f t="shared" si="34"/>
        <v>4417.8270659616401</v>
      </c>
      <c r="L272">
        <f t="shared" si="35"/>
        <v>11298.790450029799</v>
      </c>
      <c r="N272">
        <v>20000000000</v>
      </c>
      <c r="O272" s="2">
        <f t="shared" si="36"/>
        <v>0.68037561440125416</v>
      </c>
      <c r="P272" s="2">
        <f t="shared" si="37"/>
        <v>7.5144545108053523E-4</v>
      </c>
      <c r="Q272" s="2">
        <f t="shared" si="38"/>
        <v>1.10445676649041E-3</v>
      </c>
    </row>
    <row r="273" spans="5:17" x14ac:dyDescent="0.15">
      <c r="E273" s="1">
        <v>43560</v>
      </c>
      <c r="F273">
        <f t="shared" si="32"/>
        <v>13631583297.503044</v>
      </c>
      <c r="G273">
        <f t="shared" si="33"/>
        <v>15040207.812060734</v>
      </c>
      <c r="H273">
        <v>4000000</v>
      </c>
      <c r="I273">
        <v>0.39099999999999902</v>
      </c>
      <c r="J273">
        <f t="shared" si="39"/>
        <v>24071009.477960039</v>
      </c>
      <c r="K273">
        <f t="shared" si="34"/>
        <v>4413.3414244890291</v>
      </c>
      <c r="L273">
        <f t="shared" si="35"/>
        <v>11287.318221199592</v>
      </c>
      <c r="N273">
        <v>20000000000</v>
      </c>
      <c r="O273" s="2">
        <f t="shared" si="36"/>
        <v>0.68157916487515224</v>
      </c>
      <c r="P273" s="2">
        <f t="shared" si="37"/>
        <v>7.5201039060303668E-4</v>
      </c>
      <c r="Q273" s="2">
        <f t="shared" si="38"/>
        <v>1.1033353561222571E-3</v>
      </c>
    </row>
    <row r="274" spans="5:17" x14ac:dyDescent="0.15">
      <c r="E274" s="1">
        <v>43561</v>
      </c>
      <c r="F274">
        <f t="shared" si="32"/>
        <v>13655654306.981005</v>
      </c>
      <c r="G274">
        <f t="shared" si="33"/>
        <v>15051495.130281935</v>
      </c>
      <c r="H274">
        <v>4000000</v>
      </c>
      <c r="I274">
        <v>0.39099999999999902</v>
      </c>
      <c r="J274">
        <f t="shared" si="39"/>
        <v>24071009.477960039</v>
      </c>
      <c r="K274">
        <f t="shared" si="34"/>
        <v>4408.8682363868429</v>
      </c>
      <c r="L274">
        <f t="shared" si="35"/>
        <v>11275.877842421622</v>
      </c>
      <c r="N274">
        <v>20000000000</v>
      </c>
      <c r="O274" s="2">
        <f t="shared" si="36"/>
        <v>0.68278271534905022</v>
      </c>
      <c r="P274" s="2">
        <f t="shared" si="37"/>
        <v>7.525747565140967E-4</v>
      </c>
      <c r="Q274" s="2">
        <f t="shared" si="38"/>
        <v>1.1022170590967108E-3</v>
      </c>
    </row>
    <row r="275" spans="5:17" x14ac:dyDescent="0.15">
      <c r="E275" s="1">
        <v>43562</v>
      </c>
      <c r="F275">
        <f t="shared" si="32"/>
        <v>13679725316.458965</v>
      </c>
      <c r="G275">
        <f t="shared" si="33"/>
        <v>15062771.008124355</v>
      </c>
      <c r="H275">
        <v>4000000</v>
      </c>
      <c r="I275">
        <v>0.39099999999999902</v>
      </c>
      <c r="J275">
        <f t="shared" si="39"/>
        <v>24071009.477960039</v>
      </c>
      <c r="K275">
        <f t="shared" si="34"/>
        <v>4404.4074452288478</v>
      </c>
      <c r="L275">
        <f t="shared" si="35"/>
        <v>11264.46916938327</v>
      </c>
      <c r="N275">
        <v>20000000000</v>
      </c>
      <c r="O275" s="2">
        <f t="shared" si="36"/>
        <v>0.6839862658229483</v>
      </c>
      <c r="P275" s="2">
        <f t="shared" si="37"/>
        <v>7.5313855040621777E-4</v>
      </c>
      <c r="Q275" s="2">
        <f t="shared" si="38"/>
        <v>1.1011018613072119E-3</v>
      </c>
    </row>
    <row r="276" spans="5:17" x14ac:dyDescent="0.15">
      <c r="E276" s="1">
        <v>43563</v>
      </c>
      <c r="F276">
        <f t="shared" si="32"/>
        <v>13703796325.936926</v>
      </c>
      <c r="G276">
        <f t="shared" si="33"/>
        <v>15074035.477293739</v>
      </c>
      <c r="H276">
        <v>4000000</v>
      </c>
      <c r="I276">
        <v>0.39099999999999902</v>
      </c>
      <c r="J276">
        <f t="shared" si="39"/>
        <v>24071009.477960039</v>
      </c>
      <c r="K276">
        <f t="shared" si="34"/>
        <v>4399.958994943142</v>
      </c>
      <c r="L276">
        <f t="shared" si="35"/>
        <v>11253.092058678141</v>
      </c>
      <c r="N276">
        <v>20000000000</v>
      </c>
      <c r="O276" s="2">
        <f t="shared" si="36"/>
        <v>0.68518981629684628</v>
      </c>
      <c r="P276" s="2">
        <f t="shared" si="37"/>
        <v>7.5370177386468692E-4</v>
      </c>
      <c r="Q276" s="2">
        <f t="shared" si="38"/>
        <v>1.0999897487357854E-3</v>
      </c>
    </row>
    <row r="277" spans="5:17" x14ac:dyDescent="0.15">
      <c r="E277" s="1">
        <v>43564</v>
      </c>
      <c r="F277">
        <f t="shared" si="32"/>
        <v>13727867335.414886</v>
      </c>
      <c r="G277">
        <f t="shared" si="33"/>
        <v>15085288.569352416</v>
      </c>
      <c r="H277">
        <v>4000000</v>
      </c>
      <c r="I277">
        <v>0.39099999999999902</v>
      </c>
      <c r="J277">
        <f t="shared" si="39"/>
        <v>24071009.477960039</v>
      </c>
      <c r="K277">
        <f t="shared" si="34"/>
        <v>4395.5228298093125</v>
      </c>
      <c r="L277">
        <f t="shared" si="35"/>
        <v>11241.746367798782</v>
      </c>
      <c r="N277">
        <v>20000000000</v>
      </c>
      <c r="O277" s="2">
        <f t="shared" si="36"/>
        <v>0.68639336677074436</v>
      </c>
      <c r="P277" s="2">
        <f t="shared" si="37"/>
        <v>7.542644284676208E-4</v>
      </c>
      <c r="Q277" s="2">
        <f t="shared" si="38"/>
        <v>1.0988807074523281E-3</v>
      </c>
    </row>
    <row r="278" spans="5:17" x14ac:dyDescent="0.15">
      <c r="E278" s="1">
        <v>43565</v>
      </c>
      <c r="F278">
        <f t="shared" si="32"/>
        <v>13751938344.892847</v>
      </c>
      <c r="G278">
        <f t="shared" si="33"/>
        <v>15096530.315720215</v>
      </c>
      <c r="H278">
        <v>4000000</v>
      </c>
      <c r="I278">
        <v>0.39099999999999902</v>
      </c>
      <c r="J278">
        <f t="shared" si="39"/>
        <v>24071009.477960039</v>
      </c>
      <c r="K278">
        <f t="shared" si="34"/>
        <v>4391.098894455622</v>
      </c>
      <c r="L278">
        <f t="shared" si="35"/>
        <v>11230.431955129496</v>
      </c>
      <c r="N278">
        <v>20000000000</v>
      </c>
      <c r="O278" s="2">
        <f t="shared" si="36"/>
        <v>0.68759691724464234</v>
      </c>
      <c r="P278" s="2">
        <f t="shared" si="37"/>
        <v>7.548265157860108E-4</v>
      </c>
      <c r="Q278" s="2">
        <f t="shared" si="38"/>
        <v>1.0977747236139055E-3</v>
      </c>
    </row>
    <row r="279" spans="5:17" x14ac:dyDescent="0.15">
      <c r="E279" s="1">
        <v>43566</v>
      </c>
      <c r="F279">
        <f t="shared" si="32"/>
        <v>13776009354.370808</v>
      </c>
      <c r="G279">
        <f t="shared" si="33"/>
        <v>15107760.747675344</v>
      </c>
      <c r="H279">
        <v>4000000</v>
      </c>
      <c r="I279">
        <v>0.39099999999999902</v>
      </c>
      <c r="J279">
        <f t="shared" si="39"/>
        <v>24071009.477960039</v>
      </c>
      <c r="K279">
        <f t="shared" si="34"/>
        <v>4386.6871338562214</v>
      </c>
      <c r="L279">
        <f t="shared" si="35"/>
        <v>11219.148679939213</v>
      </c>
      <c r="N279">
        <v>20000000000</v>
      </c>
      <c r="O279" s="2">
        <f t="shared" si="36"/>
        <v>0.68880046771854042</v>
      </c>
      <c r="P279" s="2">
        <f t="shared" si="37"/>
        <v>7.5538803738376726E-4</v>
      </c>
      <c r="Q279" s="2">
        <f t="shared" si="38"/>
        <v>1.0966717834640554E-3</v>
      </c>
    </row>
    <row r="280" spans="5:17" x14ac:dyDescent="0.15">
      <c r="E280" s="1">
        <v>43567</v>
      </c>
      <c r="F280">
        <f t="shared" si="32"/>
        <v>13800080363.848768</v>
      </c>
      <c r="G280">
        <f t="shared" si="33"/>
        <v>15118979.896355284</v>
      </c>
      <c r="H280">
        <v>4000000</v>
      </c>
      <c r="I280">
        <v>0.39099999999999902</v>
      </c>
      <c r="J280">
        <f t="shared" si="39"/>
        <v>24071009.477960039</v>
      </c>
      <c r="K280">
        <f t="shared" si="34"/>
        <v>4382.2874933283892</v>
      </c>
      <c r="L280">
        <f t="shared" si="35"/>
        <v>11207.896402374425</v>
      </c>
      <c r="N280">
        <v>20000000000</v>
      </c>
      <c r="O280" s="2">
        <f t="shared" si="36"/>
        <v>0.6900040181924384</v>
      </c>
      <c r="P280" s="2">
        <f t="shared" si="37"/>
        <v>7.5594899481776418E-4</v>
      </c>
      <c r="Q280" s="2">
        <f t="shared" si="38"/>
        <v>1.0955718733320972E-3</v>
      </c>
    </row>
    <row r="281" spans="5:17" x14ac:dyDescent="0.15">
      <c r="E281" s="1">
        <v>43568</v>
      </c>
      <c r="F281">
        <f t="shared" si="32"/>
        <v>13824151373.326729</v>
      </c>
      <c r="G281">
        <f t="shared" si="33"/>
        <v>15130187.792757658</v>
      </c>
      <c r="H281">
        <v>4000000</v>
      </c>
      <c r="I281">
        <v>0.39099999999999902</v>
      </c>
      <c r="J281">
        <f t="shared" si="39"/>
        <v>24071009.477960039</v>
      </c>
      <c r="K281">
        <f t="shared" si="34"/>
        <v>4377.8999185297944</v>
      </c>
      <c r="L281">
        <f t="shared" si="35"/>
        <v>11196.674983452187</v>
      </c>
      <c r="N281">
        <v>20000000000</v>
      </c>
      <c r="O281" s="2">
        <f t="shared" si="36"/>
        <v>0.69120756866633648</v>
      </c>
      <c r="P281" s="2">
        <f t="shared" si="37"/>
        <v>7.5650938963788287E-4</v>
      </c>
      <c r="Q281" s="2">
        <f t="shared" si="38"/>
        <v>1.0944749796324485E-3</v>
      </c>
    </row>
    <row r="282" spans="5:17" x14ac:dyDescent="0.15">
      <c r="E282" s="1">
        <v>43569</v>
      </c>
      <c r="F282">
        <f t="shared" si="32"/>
        <v>13848222382.804689</v>
      </c>
      <c r="G282">
        <f t="shared" si="33"/>
        <v>15141384.467741111</v>
      </c>
      <c r="H282">
        <v>4000000</v>
      </c>
      <c r="I282">
        <v>0.39099999999999902</v>
      </c>
      <c r="J282">
        <f t="shared" si="39"/>
        <v>24071009.477960039</v>
      </c>
      <c r="K282">
        <f t="shared" si="34"/>
        <v>4373.5243554557992</v>
      </c>
      <c r="L282">
        <f t="shared" si="35"/>
        <v>11185.484285053222</v>
      </c>
      <c r="N282">
        <v>20000000000</v>
      </c>
      <c r="O282" s="2">
        <f t="shared" si="36"/>
        <v>0.69241111914023445</v>
      </c>
      <c r="P282" s="2">
        <f t="shared" si="37"/>
        <v>7.5706922338705557E-4</v>
      </c>
      <c r="Q282" s="2">
        <f t="shared" si="38"/>
        <v>1.0933810888639497E-3</v>
      </c>
    </row>
    <row r="283" spans="5:17" x14ac:dyDescent="0.15">
      <c r="E283" s="1">
        <v>43570</v>
      </c>
      <c r="F283">
        <f t="shared" si="32"/>
        <v>13872293392.28265</v>
      </c>
      <c r="G283">
        <f t="shared" si="33"/>
        <v>15152569.952026164</v>
      </c>
      <c r="H283">
        <v>4000000</v>
      </c>
      <c r="I283">
        <v>0.39099999999999902</v>
      </c>
      <c r="J283">
        <f t="shared" si="39"/>
        <v>24071009.477960039</v>
      </c>
      <c r="K283">
        <f t="shared" si="34"/>
        <v>4369.1607504367666</v>
      </c>
      <c r="L283">
        <f t="shared" si="35"/>
        <v>11174.324169915033</v>
      </c>
      <c r="N283">
        <v>20000000000</v>
      </c>
      <c r="O283" s="2">
        <f t="shared" si="36"/>
        <v>0.69361466961413254</v>
      </c>
      <c r="P283" s="2">
        <f t="shared" si="37"/>
        <v>7.5762849760130824E-4</v>
      </c>
      <c r="Q283" s="2">
        <f t="shared" si="38"/>
        <v>1.0922901876091915E-3</v>
      </c>
    </row>
    <row r="284" spans="5:17" x14ac:dyDescent="0.15">
      <c r="E284" s="1">
        <v>43571</v>
      </c>
      <c r="F284">
        <f t="shared" si="32"/>
        <v>13896364401.760611</v>
      </c>
      <c r="G284">
        <f t="shared" si="33"/>
        <v>15163744.276196079</v>
      </c>
      <c r="H284">
        <v>4000000</v>
      </c>
      <c r="I284">
        <v>0.39099999999999902</v>
      </c>
      <c r="J284">
        <f t="shared" si="39"/>
        <v>24071009.477960039</v>
      </c>
      <c r="K284">
        <f t="shared" si="34"/>
        <v>4364.8090501354145</v>
      </c>
      <c r="L284">
        <f t="shared" si="35"/>
        <v>11163.194501625128</v>
      </c>
      <c r="N284">
        <v>20000000000</v>
      </c>
      <c r="O284" s="2">
        <f t="shared" si="36"/>
        <v>0.69481822008803051</v>
      </c>
      <c r="P284" s="2">
        <f t="shared" si="37"/>
        <v>7.5818721380980396E-4</v>
      </c>
      <c r="Q284" s="2">
        <f t="shared" si="38"/>
        <v>1.0912022625338537E-3</v>
      </c>
    </row>
    <row r="285" spans="5:17" x14ac:dyDescent="0.15">
      <c r="E285" s="1">
        <v>43572</v>
      </c>
      <c r="F285">
        <f t="shared" si="32"/>
        <v>13920435411.238571</v>
      </c>
      <c r="G285">
        <f t="shared" si="33"/>
        <v>15174907.470697705</v>
      </c>
      <c r="H285">
        <v>4000000</v>
      </c>
      <c r="I285">
        <v>0.39099999999999902</v>
      </c>
      <c r="J285">
        <f t="shared" si="39"/>
        <v>24071009.477960039</v>
      </c>
      <c r="K285">
        <f t="shared" si="34"/>
        <v>4360.4692015441824</v>
      </c>
      <c r="L285">
        <f t="shared" si="35"/>
        <v>11152.095144614304</v>
      </c>
      <c r="N285">
        <v>20000000000</v>
      </c>
      <c r="O285" s="2">
        <f t="shared" si="36"/>
        <v>0.6960217705619286</v>
      </c>
      <c r="P285" s="2">
        <f t="shared" si="37"/>
        <v>7.5874537353488522E-4</v>
      </c>
      <c r="Q285" s="2">
        <f t="shared" si="38"/>
        <v>1.0901173003860457E-3</v>
      </c>
    </row>
    <row r="286" spans="5:17" x14ac:dyDescent="0.15">
      <c r="E286" s="1">
        <v>43573</v>
      </c>
      <c r="F286">
        <f t="shared" si="32"/>
        <v>13944506420.716532</v>
      </c>
      <c r="G286">
        <f t="shared" si="33"/>
        <v>15186059.565842319</v>
      </c>
      <c r="H286">
        <v>4000000</v>
      </c>
      <c r="I286">
        <v>0.39099999999999902</v>
      </c>
      <c r="J286">
        <f t="shared" si="39"/>
        <v>24071009.477960039</v>
      </c>
      <c r="K286">
        <f t="shared" si="34"/>
        <v>4356.1411519826288</v>
      </c>
      <c r="L286">
        <f t="shared" si="35"/>
        <v>11141.025964149974</v>
      </c>
      <c r="N286">
        <v>20000000000</v>
      </c>
      <c r="O286" s="2">
        <f t="shared" si="36"/>
        <v>0.69722532103582657</v>
      </c>
      <c r="P286" s="2">
        <f t="shared" si="37"/>
        <v>7.5930297829211594E-4</v>
      </c>
      <c r="Q286" s="2">
        <f t="shared" si="38"/>
        <v>1.0890352879956572E-3</v>
      </c>
    </row>
    <row r="287" spans="5:17" x14ac:dyDescent="0.15">
      <c r="E287" s="1">
        <v>43574</v>
      </c>
      <c r="F287">
        <f t="shared" si="32"/>
        <v>13968577430.194492</v>
      </c>
      <c r="G287">
        <f t="shared" si="33"/>
        <v>15197200.591806469</v>
      </c>
      <c r="H287">
        <v>4000000</v>
      </c>
      <c r="I287">
        <v>0.39099999999999902</v>
      </c>
      <c r="J287">
        <f t="shared" si="39"/>
        <v>24071009.477960039</v>
      </c>
      <c r="K287">
        <f t="shared" si="34"/>
        <v>4351.8248490948499</v>
      </c>
      <c r="L287">
        <f t="shared" si="35"/>
        <v>11129.986826329567</v>
      </c>
      <c r="N287">
        <v>20000000000</v>
      </c>
      <c r="O287" s="2">
        <f t="shared" si="36"/>
        <v>0.69842887150972466</v>
      </c>
      <c r="P287" s="2">
        <f t="shared" si="37"/>
        <v>7.5986002959032347E-4</v>
      </c>
      <c r="Q287" s="2">
        <f t="shared" si="38"/>
        <v>1.0879562122737127E-3</v>
      </c>
    </row>
    <row r="288" spans="5:17" x14ac:dyDescent="0.15">
      <c r="E288" s="1">
        <v>43575</v>
      </c>
      <c r="F288">
        <f t="shared" si="32"/>
        <v>13992648439.672453</v>
      </c>
      <c r="G288">
        <f t="shared" si="33"/>
        <v>15208330.5786328</v>
      </c>
      <c r="H288">
        <v>4000000</v>
      </c>
      <c r="I288">
        <v>0.39099999999999902</v>
      </c>
      <c r="J288">
        <f t="shared" si="39"/>
        <v>24071009.477960039</v>
      </c>
      <c r="K288">
        <f t="shared" si="34"/>
        <v>4347.5202408469304</v>
      </c>
      <c r="L288">
        <f t="shared" si="35"/>
        <v>11118.97759807402</v>
      </c>
      <c r="N288">
        <v>20000000000</v>
      </c>
      <c r="O288" s="2">
        <f t="shared" si="36"/>
        <v>0.69963242198362263</v>
      </c>
      <c r="P288" s="2">
        <f t="shared" si="37"/>
        <v>7.6041652893164E-4</v>
      </c>
      <c r="Q288" s="2">
        <f t="shared" si="38"/>
        <v>1.0868800602117324E-3</v>
      </c>
    </row>
    <row r="289" spans="5:17" x14ac:dyDescent="0.15">
      <c r="E289" s="1">
        <v>43576</v>
      </c>
      <c r="F289">
        <f t="shared" si="32"/>
        <v>14016719449.150414</v>
      </c>
      <c r="G289">
        <f t="shared" si="33"/>
        <v>15219449.556230875</v>
      </c>
      <c r="H289">
        <v>4000000</v>
      </c>
      <c r="I289">
        <v>0.39099999999999902</v>
      </c>
      <c r="J289">
        <f t="shared" si="39"/>
        <v>24071009.477960039</v>
      </c>
      <c r="K289">
        <f t="shared" si="34"/>
        <v>4343.2272755244057</v>
      </c>
      <c r="L289">
        <f t="shared" si="35"/>
        <v>11107.99814712127</v>
      </c>
      <c r="N289">
        <v>20000000000</v>
      </c>
      <c r="O289" s="2">
        <f t="shared" si="36"/>
        <v>0.70083597245752072</v>
      </c>
      <c r="P289" s="2">
        <f t="shared" si="37"/>
        <v>7.6097247781154375E-4</v>
      </c>
      <c r="Q289" s="2">
        <f t="shared" si="38"/>
        <v>1.0858068188811015E-3</v>
      </c>
    </row>
    <row r="290" spans="5:17" x14ac:dyDescent="0.15">
      <c r="E290" s="1">
        <v>43577</v>
      </c>
      <c r="F290">
        <f t="shared" si="32"/>
        <v>14040790458.628374</v>
      </c>
      <c r="G290">
        <f t="shared" si="33"/>
        <v>15230557.554377995</v>
      </c>
      <c r="H290">
        <v>4000000</v>
      </c>
      <c r="I290">
        <v>0.39099999999999902</v>
      </c>
      <c r="J290">
        <f t="shared" si="39"/>
        <v>24071009.477960039</v>
      </c>
      <c r="K290">
        <f t="shared" si="34"/>
        <v>4338.9459017297659</v>
      </c>
      <c r="L290">
        <f t="shared" si="35"/>
        <v>11097.048342019889</v>
      </c>
      <c r="N290">
        <v>20000000000</v>
      </c>
      <c r="O290" s="2">
        <f t="shared" si="36"/>
        <v>0.70203952293141869</v>
      </c>
      <c r="P290" s="2">
        <f t="shared" si="37"/>
        <v>7.6152787771889975E-4</v>
      </c>
      <c r="Q290" s="2">
        <f t="shared" si="38"/>
        <v>1.0847364754324415E-3</v>
      </c>
    </row>
    <row r="291" spans="5:17" x14ac:dyDescent="0.15">
      <c r="E291" s="1">
        <v>43578</v>
      </c>
      <c r="F291">
        <f t="shared" si="32"/>
        <v>14064861468.106335</v>
      </c>
      <c r="G291">
        <f t="shared" si="33"/>
        <v>15241654.602720015</v>
      </c>
      <c r="H291">
        <v>4000000</v>
      </c>
      <c r="I291">
        <v>0.39099999999999902</v>
      </c>
      <c r="J291">
        <f t="shared" si="39"/>
        <v>24071009.477960039</v>
      </c>
      <c r="K291">
        <f t="shared" si="34"/>
        <v>4334.6760683799675</v>
      </c>
      <c r="L291">
        <f t="shared" si="35"/>
        <v>11086.128052122707</v>
      </c>
      <c r="N291">
        <v>20000000000</v>
      </c>
      <c r="O291" s="2">
        <f t="shared" si="36"/>
        <v>0.70324307340531678</v>
      </c>
      <c r="P291" s="2">
        <f t="shared" si="37"/>
        <v>7.6208273013600079E-4</v>
      </c>
      <c r="Q291" s="2">
        <f t="shared" si="38"/>
        <v>1.0836690170949919E-3</v>
      </c>
    </row>
    <row r="292" spans="5:17" x14ac:dyDescent="0.15">
      <c r="E292" s="1">
        <v>43579</v>
      </c>
      <c r="F292">
        <f t="shared" si="32"/>
        <v>14088932477.584295</v>
      </c>
      <c r="G292">
        <f t="shared" si="33"/>
        <v>15252740.730772138</v>
      </c>
      <c r="H292">
        <v>4000000</v>
      </c>
      <c r="I292">
        <v>0.39099999999999902</v>
      </c>
      <c r="J292">
        <f t="shared" si="39"/>
        <v>24071009.477960039</v>
      </c>
      <c r="K292">
        <f t="shared" si="34"/>
        <v>4330.417724703977</v>
      </c>
      <c r="L292">
        <f t="shared" si="35"/>
        <v>11075.237147580532</v>
      </c>
      <c r="N292">
        <v>20000000000</v>
      </c>
      <c r="O292" s="2">
        <f t="shared" si="36"/>
        <v>0.70444662387921475</v>
      </c>
      <c r="P292" s="2">
        <f t="shared" si="37"/>
        <v>7.6263703653860692E-4</v>
      </c>
      <c r="Q292" s="2">
        <f t="shared" si="38"/>
        <v>1.0826044311759942E-3</v>
      </c>
    </row>
    <row r="293" spans="5:17" x14ac:dyDescent="0.15">
      <c r="E293" s="1">
        <v>43580</v>
      </c>
      <c r="F293">
        <f t="shared" si="32"/>
        <v>14113003487.062256</v>
      </c>
      <c r="G293">
        <f t="shared" si="33"/>
        <v>15263815.967919718</v>
      </c>
      <c r="H293">
        <v>4000000</v>
      </c>
      <c r="I293">
        <v>0.39099999999999902</v>
      </c>
      <c r="J293">
        <f t="shared" si="39"/>
        <v>24071009.477960039</v>
      </c>
      <c r="K293">
        <f t="shared" si="34"/>
        <v>4326.1708202403388</v>
      </c>
      <c r="L293">
        <f t="shared" si="35"/>
        <v>11064.375499335933</v>
      </c>
      <c r="N293">
        <v>20000000000</v>
      </c>
      <c r="O293" s="2">
        <f t="shared" si="36"/>
        <v>0.70565017435311284</v>
      </c>
      <c r="P293" s="2">
        <f t="shared" si="37"/>
        <v>7.631907983959859E-4</v>
      </c>
      <c r="Q293" s="2">
        <f t="shared" si="38"/>
        <v>1.0815427050600845E-3</v>
      </c>
    </row>
    <row r="294" spans="5:17" x14ac:dyDescent="0.15">
      <c r="E294" s="1">
        <v>43581</v>
      </c>
      <c r="F294">
        <f t="shared" si="32"/>
        <v>14137074496.540216</v>
      </c>
      <c r="G294">
        <f t="shared" si="33"/>
        <v>15274880.343419055</v>
      </c>
      <c r="H294">
        <v>4000000</v>
      </c>
      <c r="I294">
        <v>0.39099999999999902</v>
      </c>
      <c r="J294">
        <f t="shared" si="39"/>
        <v>24071009.477960039</v>
      </c>
      <c r="K294">
        <f t="shared" si="34"/>
        <v>4321.9353048347575</v>
      </c>
      <c r="L294">
        <f t="shared" si="35"/>
        <v>11053.542979117055</v>
      </c>
      <c r="N294">
        <v>20000000000</v>
      </c>
      <c r="O294" s="2">
        <f t="shared" si="36"/>
        <v>0.70685372482701081</v>
      </c>
      <c r="P294" s="2">
        <f t="shared" si="37"/>
        <v>7.6374401717095271E-4</v>
      </c>
      <c r="Q294" s="2">
        <f t="shared" si="38"/>
        <v>1.0804838262086895E-3</v>
      </c>
    </row>
    <row r="295" spans="5:17" x14ac:dyDescent="0.15">
      <c r="E295" s="1">
        <v>43582</v>
      </c>
      <c r="F295">
        <f t="shared" si="32"/>
        <v>14161145506.018177</v>
      </c>
      <c r="G295">
        <f t="shared" si="33"/>
        <v>15285933.886398172</v>
      </c>
      <c r="H295">
        <v>4000000</v>
      </c>
      <c r="I295">
        <v>0.39099999999999902</v>
      </c>
      <c r="J295">
        <f t="shared" si="39"/>
        <v>24071009.477960039</v>
      </c>
      <c r="K295">
        <f t="shared" si="34"/>
        <v>4317.7111286377176</v>
      </c>
      <c r="L295">
        <f t="shared" si="35"/>
        <v>11042.73945943153</v>
      </c>
      <c r="N295">
        <v>20000000000</v>
      </c>
      <c r="O295" s="2">
        <f t="shared" si="36"/>
        <v>0.70805727530090889</v>
      </c>
      <c r="P295" s="2">
        <f t="shared" si="37"/>
        <v>7.6429669431990856E-4</v>
      </c>
      <c r="Q295" s="2">
        <f t="shared" si="38"/>
        <v>1.0794277821594294E-3</v>
      </c>
    </row>
    <row r="296" spans="5:17" x14ac:dyDescent="0.15">
      <c r="E296" s="1">
        <v>43583</v>
      </c>
      <c r="F296">
        <f t="shared" ref="F296:F359" si="40">F295+J295</f>
        <v>14185216515.496138</v>
      </c>
      <c r="G296">
        <f t="shared" ref="G296:G359" si="41">G295+L295</f>
        <v>15296976.625857603</v>
      </c>
      <c r="H296">
        <v>4000000</v>
      </c>
      <c r="I296">
        <v>0.39099999999999902</v>
      </c>
      <c r="J296">
        <f t="shared" si="39"/>
        <v>24071009.477960039</v>
      </c>
      <c r="K296">
        <f t="shared" ref="K296:K359" si="42">H296*G296/F296</f>
        <v>4313.4982421021105</v>
      </c>
      <c r="L296">
        <f t="shared" ref="L296:L359" si="43">K296/I296</f>
        <v>11031.964813560413</v>
      </c>
      <c r="N296">
        <v>20000000000</v>
      </c>
      <c r="O296" s="2">
        <f t="shared" ref="O296:O359" si="44">F296/N296</f>
        <v>0.70926082577480687</v>
      </c>
      <c r="P296" s="2">
        <f t="shared" ref="P296:P359" si="45">G296/N296</f>
        <v>7.6484883129288017E-4</v>
      </c>
      <c r="Q296" s="2">
        <f t="shared" ref="Q296:Q359" si="46">G296/F296</f>
        <v>1.0783745605255275E-3</v>
      </c>
    </row>
    <row r="297" spans="5:17" x14ac:dyDescent="0.15">
      <c r="E297" s="1">
        <v>43584</v>
      </c>
      <c r="F297">
        <f t="shared" si="40"/>
        <v>14209287524.974098</v>
      </c>
      <c r="G297">
        <f t="shared" si="41"/>
        <v>15308008.590671163</v>
      </c>
      <c r="H297">
        <v>4000000</v>
      </c>
      <c r="I297">
        <v>0.39099999999999902</v>
      </c>
      <c r="J297">
        <f t="shared" si="39"/>
        <v>24071009.477960039</v>
      </c>
      <c r="K297">
        <f t="shared" si="42"/>
        <v>4309.2965959808926</v>
      </c>
      <c r="L297">
        <f t="shared" si="43"/>
        <v>11021.218915552183</v>
      </c>
      <c r="N297">
        <v>20000000000</v>
      </c>
      <c r="O297" s="2">
        <f t="shared" si="44"/>
        <v>0.71046437624870495</v>
      </c>
      <c r="P297" s="2">
        <f t="shared" si="45"/>
        <v>7.654004295335582E-4</v>
      </c>
      <c r="Q297" s="2">
        <f t="shared" si="46"/>
        <v>1.0773241489952232E-3</v>
      </c>
    </row>
    <row r="298" spans="5:17" x14ac:dyDescent="0.15">
      <c r="E298" s="1">
        <v>43585</v>
      </c>
      <c r="F298">
        <f t="shared" si="40"/>
        <v>14233358534.452059</v>
      </c>
      <c r="G298">
        <f t="shared" si="41"/>
        <v>15319029.809586715</v>
      </c>
      <c r="H298">
        <v>4000000</v>
      </c>
      <c r="I298">
        <v>0.39099999999999902</v>
      </c>
      <c r="J298">
        <f t="shared" si="39"/>
        <v>24071009.477960039</v>
      </c>
      <c r="K298">
        <f t="shared" si="42"/>
        <v>4305.106141324768</v>
      </c>
      <c r="L298">
        <f t="shared" si="43"/>
        <v>11010.501640216826</v>
      </c>
      <c r="N298">
        <v>20000000000</v>
      </c>
      <c r="O298" s="2">
        <f t="shared" si="44"/>
        <v>0.71166792672260293</v>
      </c>
      <c r="P298" s="2">
        <f t="shared" si="45"/>
        <v>7.6595149047933571E-4</v>
      </c>
      <c r="Q298" s="2">
        <f t="shared" si="46"/>
        <v>1.0762765353311921E-3</v>
      </c>
    </row>
    <row r="299" spans="5:17" x14ac:dyDescent="0.15">
      <c r="E299" s="1">
        <v>43586</v>
      </c>
      <c r="F299">
        <f t="shared" si="40"/>
        <v>14257429543.930019</v>
      </c>
      <c r="G299">
        <f t="shared" si="41"/>
        <v>15330040.311226932</v>
      </c>
      <c r="H299">
        <v>4000000</v>
      </c>
      <c r="I299">
        <v>0.39099999999999902</v>
      </c>
      <c r="J299">
        <f t="shared" si="39"/>
        <v>24071009.477960039</v>
      </c>
      <c r="K299">
        <f t="shared" si="42"/>
        <v>4300.9268294798812</v>
      </c>
      <c r="L299">
        <f t="shared" si="43"/>
        <v>10999.812863119929</v>
      </c>
      <c r="N299">
        <v>20000000000</v>
      </c>
      <c r="O299" s="2">
        <f t="shared" si="44"/>
        <v>0.71287147719650101</v>
      </c>
      <c r="P299" s="2">
        <f t="shared" si="45"/>
        <v>7.6650201556134666E-4</v>
      </c>
      <c r="Q299" s="2">
        <f t="shared" si="46"/>
        <v>1.0752317073699704E-3</v>
      </c>
    </row>
    <row r="300" spans="5:17" x14ac:dyDescent="0.15">
      <c r="E300" s="1">
        <v>43587</v>
      </c>
      <c r="F300">
        <f t="shared" si="40"/>
        <v>14281500553.40798</v>
      </c>
      <c r="G300">
        <f t="shared" si="41"/>
        <v>15341040.124090053</v>
      </c>
      <c r="H300">
        <v>4000000</v>
      </c>
      <c r="I300">
        <v>0.39099999999999902</v>
      </c>
      <c r="J300">
        <f t="shared" si="39"/>
        <v>24071009.477960039</v>
      </c>
      <c r="K300">
        <f t="shared" si="42"/>
        <v>4296.7586120855449</v>
      </c>
      <c r="L300">
        <f t="shared" si="43"/>
        <v>10989.152460576868</v>
      </c>
      <c r="N300">
        <v>20000000000</v>
      </c>
      <c r="O300" s="2">
        <f t="shared" si="44"/>
        <v>0.71407502767039899</v>
      </c>
      <c r="P300" s="2">
        <f t="shared" si="45"/>
        <v>7.6705200620450268E-4</v>
      </c>
      <c r="Q300" s="2">
        <f t="shared" si="46"/>
        <v>1.0741896530213862E-3</v>
      </c>
    </row>
    <row r="301" spans="5:17" x14ac:dyDescent="0.15">
      <c r="E301" s="1">
        <v>43588</v>
      </c>
      <c r="F301">
        <f t="shared" si="40"/>
        <v>14305571562.885941</v>
      </c>
      <c r="G301">
        <f t="shared" si="41"/>
        <v>15352029.27655063</v>
      </c>
      <c r="H301">
        <v>4000000</v>
      </c>
      <c r="I301">
        <v>0.39099999999999902</v>
      </c>
      <c r="J301">
        <f t="shared" si="39"/>
        <v>24071009.477960039</v>
      </c>
      <c r="K301">
        <f t="shared" si="42"/>
        <v>4292.6014410719799</v>
      </c>
      <c r="L301">
        <f t="shared" si="43"/>
        <v>10978.520309647036</v>
      </c>
      <c r="N301">
        <v>20000000000</v>
      </c>
      <c r="O301" s="2">
        <f t="shared" si="44"/>
        <v>0.71527857814429707</v>
      </c>
      <c r="P301" s="2">
        <f t="shared" si="45"/>
        <v>7.6760146382753153E-4</v>
      </c>
      <c r="Q301" s="2">
        <f t="shared" si="46"/>
        <v>1.0731503602679948E-3</v>
      </c>
    </row>
    <row r="302" spans="5:17" x14ac:dyDescent="0.15">
      <c r="E302" s="1">
        <v>43589</v>
      </c>
      <c r="F302">
        <f t="shared" si="40"/>
        <v>14329642572.363901</v>
      </c>
      <c r="G302">
        <f t="shared" si="41"/>
        <v>15363007.796860278</v>
      </c>
      <c r="H302">
        <v>4000000</v>
      </c>
      <c r="I302">
        <v>0.39099999999999902</v>
      </c>
      <c r="J302">
        <f t="shared" si="39"/>
        <v>24071009.477960039</v>
      </c>
      <c r="K302">
        <f t="shared" si="42"/>
        <v>4288.455268658081</v>
      </c>
      <c r="L302">
        <f t="shared" si="43"/>
        <v>10967.916288128112</v>
      </c>
      <c r="N302">
        <v>20000000000</v>
      </c>
      <c r="O302" s="2">
        <f t="shared" si="44"/>
        <v>0.71648212861819505</v>
      </c>
      <c r="P302" s="2">
        <f t="shared" si="45"/>
        <v>7.6815038984301388E-4</v>
      </c>
      <c r="Q302" s="2">
        <f t="shared" si="46"/>
        <v>1.0721138171645203E-3</v>
      </c>
    </row>
    <row r="303" spans="5:17" x14ac:dyDescent="0.15">
      <c r="E303" s="1">
        <v>43590</v>
      </c>
      <c r="F303">
        <f t="shared" si="40"/>
        <v>14353713581.841862</v>
      </c>
      <c r="G303">
        <f t="shared" si="41"/>
        <v>15373975.713148406</v>
      </c>
      <c r="H303">
        <v>4000000</v>
      </c>
      <c r="I303">
        <v>0.39099999999999902</v>
      </c>
      <c r="J303">
        <f t="shared" si="39"/>
        <v>24071009.477960039</v>
      </c>
      <c r="K303">
        <f t="shared" si="42"/>
        <v>4284.3200473492034</v>
      </c>
      <c r="L303">
        <f t="shared" si="43"/>
        <v>10957.340274550419</v>
      </c>
      <c r="N303">
        <v>20000000000</v>
      </c>
      <c r="O303" s="2">
        <f t="shared" si="44"/>
        <v>0.71768567909209313</v>
      </c>
      <c r="P303" s="2">
        <f t="shared" si="45"/>
        <v>7.6869878565742026E-4</v>
      </c>
      <c r="Q303" s="2">
        <f t="shared" si="46"/>
        <v>1.0710800118373007E-3</v>
      </c>
    </row>
    <row r="304" spans="5:17" x14ac:dyDescent="0.15">
      <c r="E304" s="1">
        <v>43591</v>
      </c>
      <c r="F304">
        <f t="shared" si="40"/>
        <v>14377784591.319822</v>
      </c>
      <c r="G304">
        <f t="shared" si="41"/>
        <v>15384933.053422956</v>
      </c>
      <c r="H304">
        <v>4000000</v>
      </c>
      <c r="I304">
        <v>0.39099999999999902</v>
      </c>
      <c r="J304">
        <f t="shared" si="39"/>
        <v>24071009.477960039</v>
      </c>
      <c r="K304">
        <f t="shared" si="42"/>
        <v>4280.1957299349633</v>
      </c>
      <c r="L304">
        <f t="shared" si="43"/>
        <v>10946.792148171289</v>
      </c>
      <c r="N304">
        <v>20000000000</v>
      </c>
      <c r="O304" s="2">
        <f t="shared" si="44"/>
        <v>0.71888922956599111</v>
      </c>
      <c r="P304" s="2">
        <f t="shared" si="45"/>
        <v>7.6924665267114783E-4</v>
      </c>
      <c r="Q304" s="2">
        <f t="shared" si="46"/>
        <v>1.0700489324837409E-3</v>
      </c>
    </row>
    <row r="305" spans="5:17" x14ac:dyDescent="0.15">
      <c r="E305" s="1">
        <v>43592</v>
      </c>
      <c r="F305">
        <f t="shared" si="40"/>
        <v>14401855600.797783</v>
      </c>
      <c r="G305">
        <f t="shared" si="41"/>
        <v>15395879.845571127</v>
      </c>
      <c r="H305">
        <v>4000000</v>
      </c>
      <c r="I305">
        <v>0.39099999999999902</v>
      </c>
      <c r="J305">
        <f t="shared" si="39"/>
        <v>24071009.477960039</v>
      </c>
      <c r="K305">
        <f t="shared" si="42"/>
        <v>4276.082269487074</v>
      </c>
      <c r="L305">
        <f t="shared" si="43"/>
        <v>10936.271788969527</v>
      </c>
      <c r="N305">
        <v>20000000000</v>
      </c>
      <c r="O305" s="2">
        <f t="shared" si="44"/>
        <v>0.72009278003988919</v>
      </c>
      <c r="P305" s="2">
        <f t="shared" si="45"/>
        <v>7.6979399227855637E-4</v>
      </c>
      <c r="Q305" s="2">
        <f t="shared" si="46"/>
        <v>1.0690205673717684E-3</v>
      </c>
    </row>
    <row r="306" spans="5:17" x14ac:dyDescent="0.15">
      <c r="E306" s="1">
        <v>43593</v>
      </c>
      <c r="F306">
        <f t="shared" si="40"/>
        <v>14425926610.275743</v>
      </c>
      <c r="G306">
        <f t="shared" si="41"/>
        <v>15406816.117360096</v>
      </c>
      <c r="H306">
        <v>4000000</v>
      </c>
      <c r="I306">
        <v>0.39099999999999902</v>
      </c>
      <c r="J306">
        <f t="shared" si="39"/>
        <v>24071009.477960039</v>
      </c>
      <c r="K306">
        <f t="shared" si="42"/>
        <v>4271.9796193571801</v>
      </c>
      <c r="L306">
        <f t="shared" si="43"/>
        <v>10925.779077639874</v>
      </c>
      <c r="N306">
        <v>20000000000</v>
      </c>
      <c r="O306" s="2">
        <f t="shared" si="44"/>
        <v>0.72129633051378717</v>
      </c>
      <c r="P306" s="2">
        <f t="shared" si="45"/>
        <v>7.7034080586800481E-4</v>
      </c>
      <c r="Q306" s="2">
        <f t="shared" si="46"/>
        <v>1.0679949048392949E-3</v>
      </c>
    </row>
    <row r="307" spans="5:17" x14ac:dyDescent="0.15">
      <c r="E307" s="1">
        <v>43594</v>
      </c>
      <c r="F307">
        <f t="shared" si="40"/>
        <v>14449997619.753704</v>
      </c>
      <c r="G307">
        <f t="shared" si="41"/>
        <v>15417741.896437736</v>
      </c>
      <c r="H307">
        <v>4000000</v>
      </c>
      <c r="I307">
        <v>0.39099999999999902</v>
      </c>
      <c r="J307">
        <f t="shared" si="39"/>
        <v>24071009.477960039</v>
      </c>
      <c r="K307">
        <f t="shared" si="42"/>
        <v>4267.8877331747344</v>
      </c>
      <c r="L307">
        <f t="shared" si="43"/>
        <v>10915.313895587584</v>
      </c>
      <c r="N307">
        <v>20000000000</v>
      </c>
      <c r="O307" s="2">
        <f t="shared" si="44"/>
        <v>0.72249988098768525</v>
      </c>
      <c r="P307" s="2">
        <f t="shared" si="45"/>
        <v>7.7088709482188683E-4</v>
      </c>
      <c r="Q307" s="2">
        <f t="shared" si="46"/>
        <v>1.0669719332936835E-3</v>
      </c>
    </row>
    <row r="308" spans="5:17" x14ac:dyDescent="0.15">
      <c r="E308" s="1">
        <v>43595</v>
      </c>
      <c r="F308">
        <f t="shared" si="40"/>
        <v>14474068629.231665</v>
      </c>
      <c r="G308">
        <f t="shared" si="41"/>
        <v>15428657.210333323</v>
      </c>
      <c r="H308">
        <v>4000000</v>
      </c>
      <c r="I308">
        <v>0.39099999999999902</v>
      </c>
      <c r="J308">
        <f t="shared" si="39"/>
        <v>24071009.477960039</v>
      </c>
      <c r="K308">
        <f t="shared" si="42"/>
        <v>4263.8065648448792</v>
      </c>
      <c r="L308">
        <f t="shared" si="43"/>
        <v>10904.876124922992</v>
      </c>
      <c r="N308">
        <v>20000000000</v>
      </c>
      <c r="O308" s="2">
        <f t="shared" si="44"/>
        <v>0.72370343146158322</v>
      </c>
      <c r="P308" s="2">
        <f t="shared" si="45"/>
        <v>7.7143286051666613E-4</v>
      </c>
      <c r="Q308" s="2">
        <f t="shared" si="46"/>
        <v>1.0659516412112198E-3</v>
      </c>
    </row>
    <row r="309" spans="5:17" x14ac:dyDescent="0.15">
      <c r="E309" s="1">
        <v>43596</v>
      </c>
      <c r="F309">
        <f t="shared" si="40"/>
        <v>14498139638.709625</v>
      </c>
      <c r="G309">
        <f t="shared" si="41"/>
        <v>15439562.086458245</v>
      </c>
      <c r="H309">
        <v>4000000</v>
      </c>
      <c r="I309">
        <v>0.39099999999999902</v>
      </c>
      <c r="J309">
        <f t="shared" si="39"/>
        <v>24071009.477960039</v>
      </c>
      <c r="K309">
        <f t="shared" si="42"/>
        <v>4259.7360685463536</v>
      </c>
      <c r="L309">
        <f t="shared" si="43"/>
        <v>10894.465648456175</v>
      </c>
      <c r="N309">
        <v>20000000000</v>
      </c>
      <c r="O309" s="2">
        <f t="shared" si="44"/>
        <v>0.72490698193548131</v>
      </c>
      <c r="P309" s="2">
        <f t="shared" si="45"/>
        <v>7.7197810432291228E-4</v>
      </c>
      <c r="Q309" s="2">
        <f t="shared" si="46"/>
        <v>1.0649340171365882E-3</v>
      </c>
    </row>
    <row r="310" spans="5:17" x14ac:dyDescent="0.15">
      <c r="E310" s="1">
        <v>43597</v>
      </c>
      <c r="F310">
        <f t="shared" si="40"/>
        <v>14522210648.187586</v>
      </c>
      <c r="G310">
        <f t="shared" si="41"/>
        <v>15450456.552106701</v>
      </c>
      <c r="H310">
        <v>4000000</v>
      </c>
      <c r="I310">
        <v>0.39099999999999902</v>
      </c>
      <c r="J310">
        <f t="shared" si="39"/>
        <v>24071009.477960039</v>
      </c>
      <c r="K310">
        <f t="shared" si="42"/>
        <v>4255.6761987294167</v>
      </c>
      <c r="L310">
        <f t="shared" si="43"/>
        <v>10884.082349691631</v>
      </c>
      <c r="N310">
        <v>20000000000</v>
      </c>
      <c r="O310" s="2">
        <f t="shared" si="44"/>
        <v>0.72611053240937928</v>
      </c>
      <c r="P310" s="2">
        <f t="shared" si="45"/>
        <v>7.7252282760533505E-4</v>
      </c>
      <c r="Q310" s="2">
        <f t="shared" si="46"/>
        <v>1.0639190496823541E-3</v>
      </c>
    </row>
    <row r="311" spans="5:17" x14ac:dyDescent="0.15">
      <c r="E311" s="1">
        <v>43598</v>
      </c>
      <c r="F311">
        <f t="shared" si="40"/>
        <v>14546281657.665546</v>
      </c>
      <c r="G311">
        <f t="shared" si="41"/>
        <v>15461340.634456392</v>
      </c>
      <c r="H311">
        <v>4000000</v>
      </c>
      <c r="I311">
        <v>0.39099999999999902</v>
      </c>
      <c r="J311">
        <f t="shared" si="39"/>
        <v>24071009.477960039</v>
      </c>
      <c r="K311">
        <f t="shared" si="42"/>
        <v>4251.6269101137968</v>
      </c>
      <c r="L311">
        <f t="shared" si="43"/>
        <v>10873.726112823037</v>
      </c>
      <c r="N311">
        <v>20000000000</v>
      </c>
      <c r="O311" s="2">
        <f t="shared" si="44"/>
        <v>0.72731408288327737</v>
      </c>
      <c r="P311" s="2">
        <f t="shared" si="45"/>
        <v>7.7306703172281958E-4</v>
      </c>
      <c r="Q311" s="2">
        <f t="shared" si="46"/>
        <v>1.0629067275284493E-3</v>
      </c>
    </row>
    <row r="312" spans="5:17" x14ac:dyDescent="0.15">
      <c r="E312" s="1">
        <v>43599</v>
      </c>
      <c r="F312">
        <f t="shared" si="40"/>
        <v>14570352667.143507</v>
      </c>
      <c r="G312">
        <f t="shared" si="41"/>
        <v>15472214.360569216</v>
      </c>
      <c r="H312">
        <v>4000000</v>
      </c>
      <c r="I312">
        <v>0.39099999999999902</v>
      </c>
      <c r="J312">
        <f t="shared" si="39"/>
        <v>24071009.477960039</v>
      </c>
      <c r="K312">
        <f t="shared" si="42"/>
        <v>4247.5881576866504</v>
      </c>
      <c r="L312">
        <f t="shared" si="43"/>
        <v>10863.396822728033</v>
      </c>
      <c r="N312">
        <v>20000000000</v>
      </c>
      <c r="O312" s="2">
        <f t="shared" si="44"/>
        <v>0.72851763335717534</v>
      </c>
      <c r="P312" s="2">
        <f t="shared" si="45"/>
        <v>7.7361071802846079E-4</v>
      </c>
      <c r="Q312" s="2">
        <f t="shared" si="46"/>
        <v>1.0618970394216626E-3</v>
      </c>
    </row>
    <row r="313" spans="5:17" x14ac:dyDescent="0.15">
      <c r="E313" s="1">
        <v>43600</v>
      </c>
      <c r="F313">
        <f t="shared" si="40"/>
        <v>14594423676.621468</v>
      </c>
      <c r="G313">
        <f t="shared" si="41"/>
        <v>15483077.757391945</v>
      </c>
      <c r="H313">
        <v>4000000</v>
      </c>
      <c r="I313">
        <v>0.39099999999999902</v>
      </c>
      <c r="J313">
        <f t="shared" si="39"/>
        <v>24071009.477960039</v>
      </c>
      <c r="K313">
        <f t="shared" si="42"/>
        <v>4243.5598967005444</v>
      </c>
      <c r="L313">
        <f t="shared" si="43"/>
        <v>10853.094364963057</v>
      </c>
      <c r="N313">
        <v>20000000000</v>
      </c>
      <c r="O313" s="2">
        <f t="shared" si="44"/>
        <v>0.72972118383107343</v>
      </c>
      <c r="P313" s="2">
        <f t="shared" si="45"/>
        <v>7.7415388786959726E-4</v>
      </c>
      <c r="Q313" s="2">
        <f t="shared" si="46"/>
        <v>1.0608899741751361E-3</v>
      </c>
    </row>
    <row r="314" spans="5:17" x14ac:dyDescent="0.15">
      <c r="E314" s="1">
        <v>43601</v>
      </c>
      <c r="F314">
        <f t="shared" si="40"/>
        <v>14618494686.099428</v>
      </c>
      <c r="G314">
        <f t="shared" si="41"/>
        <v>15493930.851756908</v>
      </c>
      <c r="H314">
        <v>4000000</v>
      </c>
      <c r="I314">
        <v>0.39099999999999902</v>
      </c>
      <c r="J314">
        <f t="shared" si="39"/>
        <v>24071009.477960039</v>
      </c>
      <c r="K314">
        <f t="shared" si="42"/>
        <v>4239.5420826714599</v>
      </c>
      <c r="L314">
        <f t="shared" si="43"/>
        <v>10842.818625758237</v>
      </c>
      <c r="N314">
        <v>20000000000</v>
      </c>
      <c r="O314" s="2">
        <f t="shared" si="44"/>
        <v>0.7309247343049714</v>
      </c>
      <c r="P314" s="2">
        <f t="shared" si="45"/>
        <v>7.7469654258784538E-4</v>
      </c>
      <c r="Q314" s="2">
        <f t="shared" si="46"/>
        <v>1.0598855206678649E-3</v>
      </c>
    </row>
    <row r="315" spans="5:17" x14ac:dyDescent="0.15">
      <c r="E315" s="1">
        <v>43602</v>
      </c>
      <c r="F315">
        <f t="shared" si="40"/>
        <v>14642565695.577389</v>
      </c>
      <c r="G315">
        <f t="shared" si="41"/>
        <v>15504773.670382665</v>
      </c>
      <c r="H315">
        <v>4000000</v>
      </c>
      <c r="I315">
        <v>0.39099999999999902</v>
      </c>
      <c r="J315">
        <f t="shared" si="39"/>
        <v>24071009.477960039</v>
      </c>
      <c r="K315">
        <f t="shared" si="42"/>
        <v>4235.5346713768058</v>
      </c>
      <c r="L315">
        <f t="shared" si="43"/>
        <v>10832.569492012319</v>
      </c>
      <c r="N315">
        <v>20000000000</v>
      </c>
      <c r="O315" s="2">
        <f t="shared" si="44"/>
        <v>0.73212828477886949</v>
      </c>
      <c r="P315" s="2">
        <f t="shared" si="45"/>
        <v>7.7523868351913325E-4</v>
      </c>
      <c r="Q315" s="2">
        <f t="shared" si="46"/>
        <v>1.0588836678442014E-3</v>
      </c>
    </row>
    <row r="316" spans="5:17" x14ac:dyDescent="0.15">
      <c r="E316" s="1">
        <v>43603</v>
      </c>
      <c r="F316">
        <f t="shared" si="40"/>
        <v>14666636705.055349</v>
      </c>
      <c r="G316">
        <f t="shared" si="41"/>
        <v>15515606.239874678</v>
      </c>
      <c r="H316">
        <v>4000000</v>
      </c>
      <c r="I316">
        <v>0.39099999999999902</v>
      </c>
      <c r="J316">
        <f t="shared" si="39"/>
        <v>24071009.477960039</v>
      </c>
      <c r="K316">
        <f t="shared" si="42"/>
        <v>4231.5376188534628</v>
      </c>
      <c r="L316">
        <f t="shared" si="43"/>
        <v>10822.346851287655</v>
      </c>
      <c r="N316">
        <v>20000000000</v>
      </c>
      <c r="O316" s="2">
        <f t="shared" si="44"/>
        <v>0.73333183525276746</v>
      </c>
      <c r="P316" s="2">
        <f t="shared" si="45"/>
        <v>7.7578031199373391E-4</v>
      </c>
      <c r="Q316" s="2">
        <f t="shared" si="46"/>
        <v>1.0578844047133657E-3</v>
      </c>
    </row>
    <row r="317" spans="5:17" x14ac:dyDescent="0.15">
      <c r="E317" s="1">
        <v>43604</v>
      </c>
      <c r="F317">
        <f t="shared" si="40"/>
        <v>14690707714.53331</v>
      </c>
      <c r="G317">
        <f t="shared" si="41"/>
        <v>15526428.586725965</v>
      </c>
      <c r="H317">
        <v>4000000</v>
      </c>
      <c r="I317">
        <v>0.39099999999999902</v>
      </c>
      <c r="J317">
        <f t="shared" si="39"/>
        <v>24071009.477960039</v>
      </c>
      <c r="K317">
        <f t="shared" si="42"/>
        <v>4227.5508813958331</v>
      </c>
      <c r="L317">
        <f t="shared" si="43"/>
        <v>10812.150591805226</v>
      </c>
      <c r="N317">
        <v>20000000000</v>
      </c>
      <c r="O317" s="2">
        <f t="shared" si="44"/>
        <v>0.73453538572666555</v>
      </c>
      <c r="P317" s="2">
        <f t="shared" si="45"/>
        <v>7.7632142933629824E-4</v>
      </c>
      <c r="Q317" s="2">
        <f t="shared" si="46"/>
        <v>1.0568877203489583E-3</v>
      </c>
    </row>
    <row r="318" spans="5:17" x14ac:dyDescent="0.15">
      <c r="E318" s="1">
        <v>43605</v>
      </c>
      <c r="F318">
        <f t="shared" si="40"/>
        <v>14714778724.011271</v>
      </c>
      <c r="G318">
        <f t="shared" si="41"/>
        <v>15537240.737317771</v>
      </c>
      <c r="H318">
        <v>4000000</v>
      </c>
      <c r="I318">
        <v>0.39099999999999902</v>
      </c>
      <c r="J318">
        <f t="shared" si="39"/>
        <v>24071009.477960039</v>
      </c>
      <c r="K318">
        <f t="shared" si="42"/>
        <v>4223.5744155539151</v>
      </c>
      <c r="L318">
        <f t="shared" si="43"/>
        <v>10801.980602439708</v>
      </c>
      <c r="N318">
        <v>20000000000</v>
      </c>
      <c r="O318" s="2">
        <f t="shared" si="44"/>
        <v>0.73573893620056352</v>
      </c>
      <c r="P318" s="2">
        <f t="shared" si="45"/>
        <v>7.7686203686588851E-4</v>
      </c>
      <c r="Q318" s="2">
        <f t="shared" si="46"/>
        <v>1.0558936038884787E-3</v>
      </c>
    </row>
    <row r="319" spans="5:17" x14ac:dyDescent="0.15">
      <c r="E319" s="1">
        <v>43606</v>
      </c>
      <c r="F319">
        <f t="shared" si="40"/>
        <v>14738849733.489231</v>
      </c>
      <c r="G319">
        <f t="shared" si="41"/>
        <v>15548042.71792021</v>
      </c>
      <c r="H319">
        <v>4000000</v>
      </c>
      <c r="I319">
        <v>0.39099999999999902</v>
      </c>
      <c r="J319">
        <f t="shared" si="39"/>
        <v>24071009.477960039</v>
      </c>
      <c r="K319">
        <f t="shared" si="42"/>
        <v>4219.6081781313915</v>
      </c>
      <c r="L319">
        <f t="shared" si="43"/>
        <v>10791.836772714583</v>
      </c>
      <c r="N319">
        <v>20000000000</v>
      </c>
      <c r="O319" s="2">
        <f t="shared" si="44"/>
        <v>0.73694248667446161</v>
      </c>
      <c r="P319" s="2">
        <f t="shared" si="45"/>
        <v>7.7740213589601054E-4</v>
      </c>
      <c r="Q319" s="2">
        <f t="shared" si="46"/>
        <v>1.0549020445328478E-3</v>
      </c>
    </row>
    <row r="320" spans="5:17" x14ac:dyDescent="0.15">
      <c r="E320" s="1">
        <v>43607</v>
      </c>
      <c r="F320">
        <f t="shared" si="40"/>
        <v>14762920742.967192</v>
      </c>
      <c r="G320">
        <f t="shared" si="41"/>
        <v>15558834.554692924</v>
      </c>
      <c r="H320">
        <v>4000000</v>
      </c>
      <c r="I320">
        <v>0.39099999999999902</v>
      </c>
      <c r="J320">
        <f t="shared" si="39"/>
        <v>24071009.477960039</v>
      </c>
      <c r="K320">
        <f t="shared" si="42"/>
        <v>4215.6521261837406</v>
      </c>
      <c r="L320">
        <f t="shared" si="43"/>
        <v>10781.718992797318</v>
      </c>
      <c r="N320">
        <v>20000000000</v>
      </c>
      <c r="O320" s="2">
        <f t="shared" si="44"/>
        <v>0.73814603714835958</v>
      </c>
      <c r="P320" s="2">
        <f t="shared" si="45"/>
        <v>7.7794172773464618E-4</v>
      </c>
      <c r="Q320" s="2">
        <f t="shared" si="46"/>
        <v>1.0539130315459352E-3</v>
      </c>
    </row>
    <row r="321" spans="5:17" x14ac:dyDescent="0.15">
      <c r="E321" s="1">
        <v>43608</v>
      </c>
      <c r="F321">
        <f t="shared" si="40"/>
        <v>14786991752.445152</v>
      </c>
      <c r="G321">
        <f t="shared" si="41"/>
        <v>15569616.273685722</v>
      </c>
      <c r="H321">
        <v>4000000</v>
      </c>
      <c r="I321">
        <v>0.39099999999999902</v>
      </c>
      <c r="J321">
        <f t="shared" si="39"/>
        <v>24071009.477960039</v>
      </c>
      <c r="K321">
        <f t="shared" si="42"/>
        <v>4211.7062170163599</v>
      </c>
      <c r="L321">
        <f t="shared" si="43"/>
        <v>10771.627153494554</v>
      </c>
      <c r="N321">
        <v>20000000000</v>
      </c>
      <c r="O321" s="2">
        <f t="shared" si="44"/>
        <v>0.73934958762225766</v>
      </c>
      <c r="P321" s="2">
        <f t="shared" si="45"/>
        <v>7.7848081368428609E-4</v>
      </c>
      <c r="Q321" s="2">
        <f t="shared" si="46"/>
        <v>1.0529265542540899E-3</v>
      </c>
    </row>
    <row r="322" spans="5:17" x14ac:dyDescent="0.15">
      <c r="E322" s="1">
        <v>43609</v>
      </c>
      <c r="F322">
        <f t="shared" si="40"/>
        <v>14811062761.923113</v>
      </c>
      <c r="G322">
        <f t="shared" si="41"/>
        <v>15580387.900839217</v>
      </c>
      <c r="H322">
        <v>4000000</v>
      </c>
      <c r="I322">
        <v>0.39099999999999902</v>
      </c>
      <c r="J322">
        <f t="shared" si="39"/>
        <v>24071009.477960039</v>
      </c>
      <c r="K322">
        <f t="shared" si="42"/>
        <v>4207.7704081827042</v>
      </c>
      <c r="L322">
        <f t="shared" si="43"/>
        <v>10761.561146247352</v>
      </c>
      <c r="N322">
        <v>20000000000</v>
      </c>
      <c r="O322" s="2">
        <f t="shared" si="44"/>
        <v>0.74055313809615564</v>
      </c>
      <c r="P322" s="2">
        <f t="shared" si="45"/>
        <v>7.7901939504196088E-4</v>
      </c>
      <c r="Q322" s="2">
        <f t="shared" si="46"/>
        <v>1.0519426020456761E-3</v>
      </c>
    </row>
    <row r="323" spans="5:17" x14ac:dyDescent="0.15">
      <c r="E323" s="1">
        <v>43610</v>
      </c>
      <c r="F323">
        <f t="shared" si="40"/>
        <v>14835133771.401073</v>
      </c>
      <c r="G323">
        <f t="shared" si="41"/>
        <v>15591149.461985465</v>
      </c>
      <c r="H323">
        <v>4000000</v>
      </c>
      <c r="I323">
        <v>0.39099999999999902</v>
      </c>
      <c r="J323">
        <f t="shared" si="39"/>
        <v>24071009.477960039</v>
      </c>
      <c r="K323">
        <f t="shared" si="42"/>
        <v>4203.8446574824493</v>
      </c>
      <c r="L323">
        <f t="shared" si="43"/>
        <v>10751.520863126496</v>
      </c>
      <c r="N323">
        <v>20000000000</v>
      </c>
      <c r="O323" s="2">
        <f t="shared" si="44"/>
        <v>0.74175668857005372</v>
      </c>
      <c r="P323" s="2">
        <f t="shared" si="45"/>
        <v>7.7955747309927325E-4</v>
      </c>
      <c r="Q323" s="2">
        <f t="shared" si="46"/>
        <v>1.0509611643706124E-3</v>
      </c>
    </row>
    <row r="324" spans="5:17" x14ac:dyDescent="0.15">
      <c r="E324" s="1">
        <v>43611</v>
      </c>
      <c r="F324">
        <f t="shared" si="40"/>
        <v>14859204780.879034</v>
      </c>
      <c r="G324">
        <f t="shared" si="41"/>
        <v>15601900.982848592</v>
      </c>
      <c r="H324">
        <v>4000000</v>
      </c>
      <c r="I324">
        <v>0.39099999999999902</v>
      </c>
      <c r="J324">
        <f t="shared" si="39"/>
        <v>24071009.477960039</v>
      </c>
      <c r="K324">
        <f t="shared" si="42"/>
        <v>4199.9289229596634</v>
      </c>
      <c r="L324">
        <f t="shared" si="43"/>
        <v>10741.506196827811</v>
      </c>
      <c r="N324">
        <v>20000000000</v>
      </c>
      <c r="O324" s="2">
        <f t="shared" si="44"/>
        <v>0.7429602390439517</v>
      </c>
      <c r="P324" s="2">
        <f t="shared" si="45"/>
        <v>7.8009504914242956E-4</v>
      </c>
      <c r="Q324" s="2">
        <f t="shared" si="46"/>
        <v>1.049982230739916E-3</v>
      </c>
    </row>
    <row r="325" spans="5:17" x14ac:dyDescent="0.15">
      <c r="E325" s="1">
        <v>43612</v>
      </c>
      <c r="F325">
        <f t="shared" si="40"/>
        <v>14883275790.356995</v>
      </c>
      <c r="G325">
        <f t="shared" si="41"/>
        <v>15612642.489045421</v>
      </c>
      <c r="H325">
        <v>4000000</v>
      </c>
      <c r="I325">
        <v>0.39099999999999902</v>
      </c>
      <c r="J325">
        <f t="shared" si="39"/>
        <v>24071009.477960039</v>
      </c>
      <c r="K325">
        <f t="shared" si="42"/>
        <v>4196.0231629010032</v>
      </c>
      <c r="L325">
        <f t="shared" si="43"/>
        <v>10731.517040667555</v>
      </c>
      <c r="N325">
        <v>20000000000</v>
      </c>
      <c r="O325" s="2">
        <f t="shared" si="44"/>
        <v>0.74416378951784978</v>
      </c>
      <c r="P325" s="2">
        <f t="shared" si="45"/>
        <v>7.8063212445227104E-4</v>
      </c>
      <c r="Q325" s="2">
        <f t="shared" si="46"/>
        <v>1.0490057907252507E-3</v>
      </c>
    </row>
    <row r="326" spans="5:17" x14ac:dyDescent="0.15">
      <c r="E326" s="1">
        <v>43613</v>
      </c>
      <c r="F326">
        <f t="shared" si="40"/>
        <v>14907346799.834955</v>
      </c>
      <c r="G326">
        <f t="shared" si="41"/>
        <v>15623374.006086089</v>
      </c>
      <c r="H326">
        <v>4000000</v>
      </c>
      <c r="I326">
        <v>0.39099999999999902</v>
      </c>
      <c r="J326">
        <f t="shared" si="39"/>
        <v>24071009.477960039</v>
      </c>
      <c r="K326">
        <f t="shared" si="42"/>
        <v>4192.1273358339149</v>
      </c>
      <c r="L326">
        <f t="shared" si="43"/>
        <v>10721.553288577814</v>
      </c>
      <c r="N326">
        <v>20000000000</v>
      </c>
      <c r="O326" s="2">
        <f t="shared" si="44"/>
        <v>0.74536733999174776</v>
      </c>
      <c r="P326" s="2">
        <f t="shared" si="45"/>
        <v>7.811687003043044E-4</v>
      </c>
      <c r="Q326" s="2">
        <f t="shared" si="46"/>
        <v>1.0480318339584789E-3</v>
      </c>
    </row>
    <row r="327" spans="5:17" x14ac:dyDescent="0.15">
      <c r="E327" s="1">
        <v>43614</v>
      </c>
      <c r="F327">
        <f t="shared" si="40"/>
        <v>14931417809.312916</v>
      </c>
      <c r="G327">
        <f t="shared" si="41"/>
        <v>15634095.559374666</v>
      </c>
      <c r="H327">
        <v>4000000</v>
      </c>
      <c r="I327">
        <v>0.39099999999999902</v>
      </c>
      <c r="J327">
        <f t="shared" ref="J327:J390" si="47">H327/0.51*1.2/I327</f>
        <v>24071009.477960039</v>
      </c>
      <c r="K327">
        <f t="shared" si="42"/>
        <v>4188.2414005248665</v>
      </c>
      <c r="L327">
        <f t="shared" si="43"/>
        <v>10711.614835101987</v>
      </c>
      <c r="N327">
        <v>20000000000</v>
      </c>
      <c r="O327" s="2">
        <f t="shared" si="44"/>
        <v>0.74657089046564584</v>
      </c>
      <c r="P327" s="2">
        <f t="shared" si="45"/>
        <v>7.8170477796873331E-4</v>
      </c>
      <c r="Q327" s="2">
        <f t="shared" si="46"/>
        <v>1.0470603501312166E-3</v>
      </c>
    </row>
    <row r="328" spans="5:17" x14ac:dyDescent="0.15">
      <c r="E328" s="1">
        <v>43615</v>
      </c>
      <c r="F328">
        <f t="shared" si="40"/>
        <v>14955488818.790876</v>
      </c>
      <c r="G328">
        <f t="shared" si="41"/>
        <v>15644807.174209768</v>
      </c>
      <c r="H328">
        <v>4000000</v>
      </c>
      <c r="I328">
        <v>0.39099999999999902</v>
      </c>
      <c r="J328">
        <f t="shared" si="47"/>
        <v>24071009.477960039</v>
      </c>
      <c r="K328">
        <f t="shared" si="42"/>
        <v>4184.3653159775813</v>
      </c>
      <c r="L328">
        <f t="shared" si="43"/>
        <v>10701.70157539026</v>
      </c>
      <c r="N328">
        <v>20000000000</v>
      </c>
      <c r="O328" s="2">
        <f t="shared" si="44"/>
        <v>0.74777444093954382</v>
      </c>
      <c r="P328" s="2">
        <f t="shared" si="45"/>
        <v>7.8224035871048841E-4</v>
      </c>
      <c r="Q328" s="2">
        <f t="shared" si="46"/>
        <v>1.0460913289943954E-3</v>
      </c>
    </row>
    <row r="329" spans="5:17" x14ac:dyDescent="0.15">
      <c r="E329" s="1">
        <v>43616</v>
      </c>
      <c r="F329">
        <f t="shared" si="40"/>
        <v>14979559828.268837</v>
      </c>
      <c r="G329">
        <f t="shared" si="41"/>
        <v>15655508.875785159</v>
      </c>
      <c r="H329">
        <v>4000000</v>
      </c>
      <c r="I329">
        <v>0.39099999999999902</v>
      </c>
      <c r="J329">
        <f t="shared" si="47"/>
        <v>24071009.477960039</v>
      </c>
      <c r="K329">
        <f t="shared" si="42"/>
        <v>4180.499041431297</v>
      </c>
      <c r="L329">
        <f t="shared" si="43"/>
        <v>10691.81340519516</v>
      </c>
      <c r="N329">
        <v>20000000000</v>
      </c>
      <c r="O329" s="2">
        <f t="shared" si="44"/>
        <v>0.7489779914134419</v>
      </c>
      <c r="P329" s="2">
        <f t="shared" si="45"/>
        <v>7.8277544378925793E-4</v>
      </c>
      <c r="Q329" s="2">
        <f t="shared" si="46"/>
        <v>1.0451247603578242E-3</v>
      </c>
    </row>
    <row r="330" spans="5:17" x14ac:dyDescent="0.15">
      <c r="E330" s="1">
        <v>43617</v>
      </c>
      <c r="F330">
        <f t="shared" si="40"/>
        <v>15003630837.746798</v>
      </c>
      <c r="G330">
        <f t="shared" si="41"/>
        <v>15666200.689190354</v>
      </c>
      <c r="H330">
        <v>4000000</v>
      </c>
      <c r="I330">
        <v>0.39099999999999902</v>
      </c>
      <c r="J330">
        <f t="shared" si="47"/>
        <v>24071009.477960039</v>
      </c>
      <c r="K330">
        <f t="shared" si="42"/>
        <v>4176.6425363590351</v>
      </c>
      <c r="L330">
        <f t="shared" si="43"/>
        <v>10681.950220867124</v>
      </c>
      <c r="N330">
        <v>20000000000</v>
      </c>
      <c r="O330" s="2">
        <f t="shared" si="44"/>
        <v>0.75018154188733988</v>
      </c>
      <c r="P330" s="2">
        <f t="shared" si="45"/>
        <v>7.8331003445951766E-4</v>
      </c>
      <c r="Q330" s="2">
        <f t="shared" si="46"/>
        <v>1.0441606340897587E-3</v>
      </c>
    </row>
    <row r="331" spans="5:17" x14ac:dyDescent="0.15">
      <c r="E331" s="1">
        <v>43618</v>
      </c>
      <c r="F331">
        <f t="shared" si="40"/>
        <v>15027701847.224758</v>
      </c>
      <c r="G331">
        <f t="shared" si="41"/>
        <v>15676882.639411222</v>
      </c>
      <c r="H331">
        <v>4000000</v>
      </c>
      <c r="I331">
        <v>0.39099999999999902</v>
      </c>
      <c r="J331">
        <f t="shared" si="47"/>
        <v>24071009.477960039</v>
      </c>
      <c r="K331">
        <f t="shared" si="42"/>
        <v>4172.7957604658895</v>
      </c>
      <c r="L331">
        <f t="shared" si="43"/>
        <v>10672.111919350127</v>
      </c>
      <c r="N331">
        <v>20000000000</v>
      </c>
      <c r="O331" s="2">
        <f t="shared" si="44"/>
        <v>0.75138509236123796</v>
      </c>
      <c r="P331" s="2">
        <f t="shared" si="45"/>
        <v>7.8384413197056112E-4</v>
      </c>
      <c r="Q331" s="2">
        <f t="shared" si="46"/>
        <v>1.0431989401164725E-3</v>
      </c>
    </row>
    <row r="332" spans="5:17" x14ac:dyDescent="0.15">
      <c r="E332" s="1">
        <v>43619</v>
      </c>
      <c r="F332">
        <f t="shared" si="40"/>
        <v>15051772856.702719</v>
      </c>
      <c r="G332">
        <f t="shared" si="41"/>
        <v>15687554.751330573</v>
      </c>
      <c r="H332">
        <v>4000000</v>
      </c>
      <c r="I332">
        <v>0.39099999999999902</v>
      </c>
      <c r="J332">
        <f t="shared" si="47"/>
        <v>24071009.477960039</v>
      </c>
      <c r="K332">
        <f t="shared" si="42"/>
        <v>4168.958673687328</v>
      </c>
      <c r="L332">
        <f t="shared" si="43"/>
        <v>10662.298398177336</v>
      </c>
      <c r="N332">
        <v>20000000000</v>
      </c>
      <c r="O332" s="2">
        <f t="shared" si="44"/>
        <v>0.75258864283513593</v>
      </c>
      <c r="P332" s="2">
        <f t="shared" si="45"/>
        <v>7.8437773756652863E-4</v>
      </c>
      <c r="Q332" s="2">
        <f t="shared" si="46"/>
        <v>1.0422396684218321E-3</v>
      </c>
    </row>
    <row r="333" spans="5:17" x14ac:dyDescent="0.15">
      <c r="E333" s="1">
        <v>43620</v>
      </c>
      <c r="F333">
        <f t="shared" si="40"/>
        <v>15075843866.180679</v>
      </c>
      <c r="G333">
        <f t="shared" si="41"/>
        <v>15698217.049728751</v>
      </c>
      <c r="H333">
        <v>4000000</v>
      </c>
      <c r="I333">
        <v>0.39099999999999902</v>
      </c>
      <c r="J333">
        <f t="shared" si="47"/>
        <v>24071009.477960039</v>
      </c>
      <c r="K333">
        <f t="shared" si="42"/>
        <v>4165.1312361875089</v>
      </c>
      <c r="L333">
        <f t="shared" si="43"/>
        <v>10652.509555466802</v>
      </c>
      <c r="N333">
        <v>20000000000</v>
      </c>
      <c r="O333" s="2">
        <f t="shared" si="44"/>
        <v>0.75379219330903402</v>
      </c>
      <c r="P333" s="2">
        <f t="shared" si="45"/>
        <v>7.8491085248643755E-4</v>
      </c>
      <c r="Q333" s="2">
        <f t="shared" si="46"/>
        <v>1.0412828090468772E-3</v>
      </c>
    </row>
    <row r="334" spans="5:17" x14ac:dyDescent="0.15">
      <c r="E334" s="1">
        <v>43621</v>
      </c>
      <c r="F334">
        <f t="shared" si="40"/>
        <v>15099914875.65864</v>
      </c>
      <c r="G334">
        <f t="shared" si="41"/>
        <v>15708869.559284218</v>
      </c>
      <c r="H334">
        <v>4000000</v>
      </c>
      <c r="I334">
        <v>0.39099999999999902</v>
      </c>
      <c r="J334">
        <f t="shared" si="47"/>
        <v>24071009.477960039</v>
      </c>
      <c r="K334">
        <f t="shared" si="42"/>
        <v>4161.3134083576124</v>
      </c>
      <c r="L334">
        <f t="shared" si="43"/>
        <v>10642.745289917195</v>
      </c>
      <c r="N334">
        <v>20000000000</v>
      </c>
      <c r="O334" s="2">
        <f t="shared" si="44"/>
        <v>0.75499574378293199</v>
      </c>
      <c r="P334" s="2">
        <f t="shared" si="45"/>
        <v>7.8544347796421089E-4</v>
      </c>
      <c r="Q334" s="2">
        <f t="shared" si="46"/>
        <v>1.0403283520894031E-3</v>
      </c>
    </row>
    <row r="335" spans="5:17" x14ac:dyDescent="0.15">
      <c r="E335" s="1">
        <v>43622</v>
      </c>
      <c r="F335">
        <f t="shared" si="40"/>
        <v>15123985885.1366</v>
      </c>
      <c r="G335">
        <f t="shared" si="41"/>
        <v>15719512.304574136</v>
      </c>
      <c r="H335">
        <v>4000000</v>
      </c>
      <c r="I335">
        <v>0.39099999999999902</v>
      </c>
      <c r="J335">
        <f t="shared" si="47"/>
        <v>24071009.477960039</v>
      </c>
      <c r="K335">
        <f t="shared" si="42"/>
        <v>4157.5051508141914</v>
      </c>
      <c r="L335">
        <f t="shared" si="43"/>
        <v>10633.005500803585</v>
      </c>
      <c r="N335">
        <v>20000000000</v>
      </c>
      <c r="O335" s="2">
        <f t="shared" si="44"/>
        <v>0.75619929425683008</v>
      </c>
      <c r="P335" s="2">
        <f t="shared" si="45"/>
        <v>7.859756152287068E-4</v>
      </c>
      <c r="Q335" s="2">
        <f t="shared" si="46"/>
        <v>1.0393762877035479E-3</v>
      </c>
    </row>
    <row r="336" spans="5:17" x14ac:dyDescent="0.15">
      <c r="E336" s="1">
        <v>43623</v>
      </c>
      <c r="F336">
        <f t="shared" si="40"/>
        <v>15148056894.614561</v>
      </c>
      <c r="G336">
        <f t="shared" si="41"/>
        <v>15730145.310074938</v>
      </c>
      <c r="H336">
        <v>4000000</v>
      </c>
      <c r="I336">
        <v>0.39099999999999902</v>
      </c>
      <c r="J336">
        <f t="shared" si="47"/>
        <v>24071009.477960039</v>
      </c>
      <c r="K336">
        <f t="shared" si="42"/>
        <v>4153.7064243975265</v>
      </c>
      <c r="L336">
        <f t="shared" si="43"/>
        <v>10623.290087973241</v>
      </c>
      <c r="N336">
        <v>20000000000</v>
      </c>
      <c r="O336" s="2">
        <f t="shared" si="44"/>
        <v>0.75740284473072805</v>
      </c>
      <c r="P336" s="2">
        <f t="shared" si="45"/>
        <v>7.865072655037469E-4</v>
      </c>
      <c r="Q336" s="2">
        <f t="shared" si="46"/>
        <v>1.0384266060993817E-3</v>
      </c>
    </row>
    <row r="337" spans="5:17" x14ac:dyDescent="0.15">
      <c r="E337" s="1">
        <v>43624</v>
      </c>
      <c r="F337">
        <f t="shared" si="40"/>
        <v>15172127904.092522</v>
      </c>
      <c r="G337">
        <f t="shared" si="41"/>
        <v>15740768.600162912</v>
      </c>
      <c r="H337">
        <v>4000000</v>
      </c>
      <c r="I337">
        <v>0.39099999999999902</v>
      </c>
      <c r="J337">
        <f t="shared" si="47"/>
        <v>24071009.477960039</v>
      </c>
      <c r="K337">
        <f t="shared" si="42"/>
        <v>4149.9171901700101</v>
      </c>
      <c r="L337">
        <f t="shared" si="43"/>
        <v>10613.598951841484</v>
      </c>
      <c r="N337">
        <v>20000000000</v>
      </c>
      <c r="O337" s="2">
        <f t="shared" si="44"/>
        <v>0.75860639520462614</v>
      </c>
      <c r="P337" s="2">
        <f t="shared" si="45"/>
        <v>7.8703843000814562E-4</v>
      </c>
      <c r="Q337" s="2">
        <f t="shared" si="46"/>
        <v>1.0374792975425026E-3</v>
      </c>
    </row>
    <row r="338" spans="5:17" x14ac:dyDescent="0.15">
      <c r="E338" s="1">
        <v>43625</v>
      </c>
      <c r="F338">
        <f t="shared" si="40"/>
        <v>15196198913.570482</v>
      </c>
      <c r="G338">
        <f t="shared" si="41"/>
        <v>15751382.199114753</v>
      </c>
      <c r="H338">
        <v>4000000</v>
      </c>
      <c r="I338">
        <v>0.39099999999999902</v>
      </c>
      <c r="J338">
        <f t="shared" si="47"/>
        <v>24071009.477960039</v>
      </c>
      <c r="K338">
        <f t="shared" si="42"/>
        <v>4146.1374094145303</v>
      </c>
      <c r="L338">
        <f t="shared" si="43"/>
        <v>10603.931993387572</v>
      </c>
      <c r="N338">
        <v>20000000000</v>
      </c>
      <c r="O338" s="2">
        <f t="shared" si="44"/>
        <v>0.75980994567852411</v>
      </c>
      <c r="P338" s="2">
        <f t="shared" si="45"/>
        <v>7.8756910995573767E-4</v>
      </c>
      <c r="Q338" s="2">
        <f t="shared" si="46"/>
        <v>1.0365343523536324E-3</v>
      </c>
    </row>
    <row r="339" spans="5:17" x14ac:dyDescent="0.15">
      <c r="E339" s="1">
        <v>43626</v>
      </c>
      <c r="F339">
        <f t="shared" si="40"/>
        <v>15220269923.048443</v>
      </c>
      <c r="G339">
        <f t="shared" si="41"/>
        <v>15761986.131108141</v>
      </c>
      <c r="H339">
        <v>4000000</v>
      </c>
      <c r="I339">
        <v>0.39099999999999902</v>
      </c>
      <c r="J339">
        <f t="shared" si="47"/>
        <v>24071009.477960039</v>
      </c>
      <c r="K339">
        <f t="shared" si="42"/>
        <v>4142.3670436328766</v>
      </c>
      <c r="L339">
        <f t="shared" si="43"/>
        <v>10594.289114150606</v>
      </c>
      <c r="N339">
        <v>20000000000</v>
      </c>
      <c r="O339" s="2">
        <f t="shared" si="44"/>
        <v>0.7610134961524222</v>
      </c>
      <c r="P339" s="2">
        <f t="shared" si="45"/>
        <v>7.8809930655540704E-4</v>
      </c>
      <c r="Q339" s="2">
        <f t="shared" si="46"/>
        <v>1.035591760908219E-3</v>
      </c>
    </row>
    <row r="340" spans="5:17" x14ac:dyDescent="0.15">
      <c r="E340" s="1">
        <v>43627</v>
      </c>
      <c r="F340">
        <f t="shared" si="40"/>
        <v>15244340932.526403</v>
      </c>
      <c r="G340">
        <f t="shared" si="41"/>
        <v>15772580.420222292</v>
      </c>
      <c r="H340">
        <v>4000000</v>
      </c>
      <c r="I340">
        <v>0.39099999999999902</v>
      </c>
      <c r="J340">
        <f t="shared" si="47"/>
        <v>24071009.477960039</v>
      </c>
      <c r="K340">
        <f t="shared" si="42"/>
        <v>4138.6060545441615</v>
      </c>
      <c r="L340">
        <f t="shared" si="43"/>
        <v>10584.670216225504</v>
      </c>
      <c r="N340">
        <v>20000000000</v>
      </c>
      <c r="O340" s="2">
        <f t="shared" si="44"/>
        <v>0.76221704662632017</v>
      </c>
      <c r="P340" s="2">
        <f t="shared" si="45"/>
        <v>7.8862902101111462E-4</v>
      </c>
      <c r="Q340" s="2">
        <f t="shared" si="46"/>
        <v>1.0346515136360405E-3</v>
      </c>
    </row>
    <row r="341" spans="5:17" x14ac:dyDescent="0.15">
      <c r="E341" s="1">
        <v>43628</v>
      </c>
      <c r="F341">
        <f t="shared" si="40"/>
        <v>15268411942.004364</v>
      </c>
      <c r="G341">
        <f t="shared" si="41"/>
        <v>15783165.090438517</v>
      </c>
      <c r="H341">
        <v>4000000</v>
      </c>
      <c r="I341">
        <v>0.39099999999999902</v>
      </c>
      <c r="J341">
        <f t="shared" si="47"/>
        <v>24071009.477960039</v>
      </c>
      <c r="K341">
        <f t="shared" si="42"/>
        <v>4134.8544040832521</v>
      </c>
      <c r="L341">
        <f t="shared" si="43"/>
        <v>10575.075202258984</v>
      </c>
      <c r="N341">
        <v>20000000000</v>
      </c>
      <c r="O341" s="2">
        <f t="shared" si="44"/>
        <v>0.76342059710021815</v>
      </c>
      <c r="P341" s="2">
        <f t="shared" si="45"/>
        <v>7.8915825452192587E-4</v>
      </c>
      <c r="Q341" s="2">
        <f t="shared" si="46"/>
        <v>1.0337136010208131E-3</v>
      </c>
    </row>
    <row r="342" spans="5:17" x14ac:dyDescent="0.15">
      <c r="E342" s="1">
        <v>43629</v>
      </c>
      <c r="F342">
        <f t="shared" si="40"/>
        <v>15292482951.482325</v>
      </c>
      <c r="G342">
        <f t="shared" si="41"/>
        <v>15793740.165640775</v>
      </c>
      <c r="H342">
        <v>4000000</v>
      </c>
      <c r="I342">
        <v>0.39099999999999902</v>
      </c>
      <c r="J342">
        <f t="shared" si="47"/>
        <v>24071009.477960039</v>
      </c>
      <c r="K342">
        <f t="shared" si="42"/>
        <v>4131.1120543992138</v>
      </c>
      <c r="L342">
        <f t="shared" si="43"/>
        <v>10565.503975445587</v>
      </c>
      <c r="N342">
        <v>20000000000</v>
      </c>
      <c r="O342" s="2">
        <f t="shared" si="44"/>
        <v>0.76462414757411623</v>
      </c>
      <c r="P342" s="2">
        <f t="shared" si="45"/>
        <v>7.8968700828203875E-4</v>
      </c>
      <c r="Q342" s="2">
        <f t="shared" si="46"/>
        <v>1.0327780135998034E-3</v>
      </c>
    </row>
    <row r="343" spans="5:17" x14ac:dyDescent="0.15">
      <c r="E343" s="1">
        <v>43630</v>
      </c>
      <c r="F343">
        <f t="shared" si="40"/>
        <v>15316553960.960285</v>
      </c>
      <c r="G343">
        <f t="shared" si="41"/>
        <v>15804305.669616221</v>
      </c>
      <c r="H343">
        <v>4000000</v>
      </c>
      <c r="I343">
        <v>0.39099999999999902</v>
      </c>
      <c r="J343">
        <f t="shared" si="47"/>
        <v>24071009.477960039</v>
      </c>
      <c r="K343">
        <f t="shared" si="42"/>
        <v>4127.3789678537732</v>
      </c>
      <c r="L343">
        <f t="shared" si="43"/>
        <v>10555.956439523743</v>
      </c>
      <c r="N343">
        <v>20000000000</v>
      </c>
      <c r="O343" s="2">
        <f t="shared" si="44"/>
        <v>0.7658276980480142</v>
      </c>
      <c r="P343" s="2">
        <f t="shared" si="45"/>
        <v>7.9021528348081102E-4</v>
      </c>
      <c r="Q343" s="2">
        <f t="shared" si="46"/>
        <v>1.0318447419634432E-3</v>
      </c>
    </row>
    <row r="344" spans="5:17" x14ac:dyDescent="0.15">
      <c r="E344" s="1">
        <v>43631</v>
      </c>
      <c r="F344">
        <f t="shared" si="40"/>
        <v>15340624970.438246</v>
      </c>
      <c r="G344">
        <f t="shared" si="41"/>
        <v>15814861.626055744</v>
      </c>
      <c r="H344">
        <v>4000000</v>
      </c>
      <c r="I344">
        <v>0.39099999999999902</v>
      </c>
      <c r="J344">
        <f t="shared" si="47"/>
        <v>24071009.477960039</v>
      </c>
      <c r="K344">
        <f t="shared" si="42"/>
        <v>4123.6551070197893</v>
      </c>
      <c r="L344">
        <f t="shared" si="43"/>
        <v>10546.432498771866</v>
      </c>
      <c r="N344">
        <v>20000000000</v>
      </c>
      <c r="O344" s="2">
        <f t="shared" si="44"/>
        <v>0.76703124852191229</v>
      </c>
      <c r="P344" s="2">
        <f t="shared" si="45"/>
        <v>7.907430813027872E-4</v>
      </c>
      <c r="Q344" s="2">
        <f t="shared" si="46"/>
        <v>1.0309137767549473E-3</v>
      </c>
    </row>
    <row r="345" spans="5:17" x14ac:dyDescent="0.15">
      <c r="E345" s="1">
        <v>43632</v>
      </c>
      <c r="F345">
        <f t="shared" si="40"/>
        <v>15364695979.916206</v>
      </c>
      <c r="G345">
        <f t="shared" si="41"/>
        <v>15825408.058554515</v>
      </c>
      <c r="H345">
        <v>4000000</v>
      </c>
      <c r="I345">
        <v>0.39099999999999902</v>
      </c>
      <c r="J345">
        <f t="shared" si="47"/>
        <v>24071009.477960039</v>
      </c>
      <c r="K345">
        <f t="shared" si="42"/>
        <v>4119.9404346797419</v>
      </c>
      <c r="L345">
        <f t="shared" si="43"/>
        <v>10536.932058004482</v>
      </c>
      <c r="N345">
        <v>20000000000</v>
      </c>
      <c r="O345" s="2">
        <f t="shared" si="44"/>
        <v>0.76823479899581026</v>
      </c>
      <c r="P345" s="2">
        <f t="shared" si="45"/>
        <v>7.9127040292772575E-4</v>
      </c>
      <c r="Q345" s="2">
        <f t="shared" si="46"/>
        <v>1.0299851086699354E-3</v>
      </c>
    </row>
    <row r="346" spans="5:17" x14ac:dyDescent="0.15">
      <c r="E346" s="1">
        <v>43633</v>
      </c>
      <c r="F346">
        <f t="shared" si="40"/>
        <v>15388766989.394167</v>
      </c>
      <c r="G346">
        <f t="shared" si="41"/>
        <v>15835944.99061252</v>
      </c>
      <c r="H346">
        <v>4000000</v>
      </c>
      <c r="I346">
        <v>0.39099999999999902</v>
      </c>
      <c r="J346">
        <f t="shared" si="47"/>
        <v>24071009.477960039</v>
      </c>
      <c r="K346">
        <f t="shared" si="42"/>
        <v>4116.2349138242316</v>
      </c>
      <c r="L346">
        <f t="shared" si="43"/>
        <v>10527.455022568394</v>
      </c>
      <c r="N346">
        <v>20000000000</v>
      </c>
      <c r="O346" s="2">
        <f t="shared" si="44"/>
        <v>0.76943834946970835</v>
      </c>
      <c r="P346" s="2">
        <f t="shared" si="45"/>
        <v>7.9179724953062599E-4</v>
      </c>
      <c r="Q346" s="2">
        <f t="shared" si="46"/>
        <v>1.0290587284560579E-3</v>
      </c>
    </row>
    <row r="347" spans="5:17" x14ac:dyDescent="0.15">
      <c r="E347" s="1">
        <v>43634</v>
      </c>
      <c r="F347">
        <f t="shared" si="40"/>
        <v>15412837998.872128</v>
      </c>
      <c r="G347">
        <f t="shared" si="41"/>
        <v>15846472.445635088</v>
      </c>
      <c r="H347">
        <v>4000000</v>
      </c>
      <c r="I347">
        <v>0.39099999999999902</v>
      </c>
      <c r="J347">
        <f t="shared" si="47"/>
        <v>24071009.477960039</v>
      </c>
      <c r="K347">
        <f t="shared" si="42"/>
        <v>4112.5385076504908</v>
      </c>
      <c r="L347">
        <f t="shared" si="43"/>
        <v>10518.001298338877</v>
      </c>
      <c r="N347">
        <v>20000000000</v>
      </c>
      <c r="O347" s="2">
        <f t="shared" si="44"/>
        <v>0.77064189994360632</v>
      </c>
      <c r="P347" s="2">
        <f t="shared" si="45"/>
        <v>7.9232362228175439E-4</v>
      </c>
      <c r="Q347" s="2">
        <f t="shared" si="46"/>
        <v>1.0281346269126227E-3</v>
      </c>
    </row>
    <row r="348" spans="5:17" x14ac:dyDescent="0.15">
      <c r="E348" s="1">
        <v>43635</v>
      </c>
      <c r="F348">
        <f t="shared" si="40"/>
        <v>15436909008.350088</v>
      </c>
      <c r="G348">
        <f t="shared" si="41"/>
        <v>15856990.446933426</v>
      </c>
      <c r="H348">
        <v>4000000</v>
      </c>
      <c r="I348">
        <v>0.39099999999999902</v>
      </c>
      <c r="J348">
        <f t="shared" si="47"/>
        <v>24071009.477960039</v>
      </c>
      <c r="K348">
        <f t="shared" si="42"/>
        <v>4108.8511795609102</v>
      </c>
      <c r="L348">
        <f t="shared" si="43"/>
        <v>10508.570791715909</v>
      </c>
      <c r="N348">
        <v>20000000000</v>
      </c>
      <c r="O348" s="2">
        <f t="shared" si="44"/>
        <v>0.77184545041750441</v>
      </c>
      <c r="P348" s="2">
        <f t="shared" si="45"/>
        <v>7.9284952234667133E-4</v>
      </c>
      <c r="Q348" s="2">
        <f t="shared" si="46"/>
        <v>1.0272127948902276E-3</v>
      </c>
    </row>
    <row r="349" spans="5:17" x14ac:dyDescent="0.15">
      <c r="E349" s="1">
        <v>43636</v>
      </c>
      <c r="F349">
        <f t="shared" si="40"/>
        <v>15460980017.828049</v>
      </c>
      <c r="G349">
        <f t="shared" si="41"/>
        <v>15867499.017725142</v>
      </c>
      <c r="H349">
        <v>4000000</v>
      </c>
      <c r="I349">
        <v>0.39099999999999902</v>
      </c>
      <c r="J349">
        <f t="shared" si="47"/>
        <v>24071009.477960039</v>
      </c>
      <c r="K349">
        <f t="shared" si="42"/>
        <v>4105.1728931615817</v>
      </c>
      <c r="L349">
        <f t="shared" si="43"/>
        <v>10499.16340962044</v>
      </c>
      <c r="N349">
        <v>20000000000</v>
      </c>
      <c r="O349" s="2">
        <f t="shared" si="44"/>
        <v>0.77304900089140238</v>
      </c>
      <c r="P349" s="2">
        <f t="shared" si="45"/>
        <v>7.9337495088625711E-4</v>
      </c>
      <c r="Q349" s="2">
        <f t="shared" si="46"/>
        <v>1.0262932232903952E-3</v>
      </c>
    </row>
    <row r="350" spans="5:17" x14ac:dyDescent="0.15">
      <c r="E350" s="1">
        <v>43637</v>
      </c>
      <c r="F350">
        <f t="shared" si="40"/>
        <v>15485051027.306009</v>
      </c>
      <c r="G350">
        <f t="shared" si="41"/>
        <v>15877998.181134762</v>
      </c>
      <c r="H350">
        <v>4000000</v>
      </c>
      <c r="I350">
        <v>0.39099999999999902</v>
      </c>
      <c r="J350">
        <f t="shared" si="47"/>
        <v>24071009.477960039</v>
      </c>
      <c r="K350">
        <f t="shared" si="42"/>
        <v>4101.5036122608408</v>
      </c>
      <c r="L350">
        <f t="shared" si="43"/>
        <v>10489.779059490667</v>
      </c>
      <c r="N350">
        <v>20000000000</v>
      </c>
      <c r="O350" s="2">
        <f t="shared" si="44"/>
        <v>0.77425255136530047</v>
      </c>
      <c r="P350" s="2">
        <f t="shared" si="45"/>
        <v>7.9389990905673813E-4</v>
      </c>
      <c r="Q350" s="2">
        <f t="shared" si="46"/>
        <v>1.0253759030652103E-3</v>
      </c>
    </row>
    <row r="351" spans="5:17" x14ac:dyDescent="0.15">
      <c r="E351" s="1">
        <v>43638</v>
      </c>
      <c r="F351">
        <f t="shared" si="40"/>
        <v>15509122036.78397</v>
      </c>
      <c r="G351">
        <f t="shared" si="41"/>
        <v>15888487.960194252</v>
      </c>
      <c r="H351">
        <v>4000000</v>
      </c>
      <c r="I351">
        <v>0.39099999999999902</v>
      </c>
      <c r="J351">
        <f t="shared" si="47"/>
        <v>24071009.477960039</v>
      </c>
      <c r="K351">
        <f t="shared" si="42"/>
        <v>4097.8433008678421</v>
      </c>
      <c r="L351">
        <f t="shared" si="43"/>
        <v>10480.417649278395</v>
      </c>
      <c r="N351">
        <v>20000000000</v>
      </c>
      <c r="O351" s="2">
        <f t="shared" si="44"/>
        <v>0.77545610183919844</v>
      </c>
      <c r="P351" s="2">
        <f t="shared" si="45"/>
        <v>7.944243980097126E-4</v>
      </c>
      <c r="Q351" s="2">
        <f t="shared" si="46"/>
        <v>1.0244608252169606E-3</v>
      </c>
    </row>
    <row r="352" spans="5:17" x14ac:dyDescent="0.15">
      <c r="E352" s="1">
        <v>43639</v>
      </c>
      <c r="F352">
        <f t="shared" si="40"/>
        <v>15533193046.26193</v>
      </c>
      <c r="G352">
        <f t="shared" si="41"/>
        <v>15898968.377843531</v>
      </c>
      <c r="H352">
        <v>4000000</v>
      </c>
      <c r="I352">
        <v>0.39099999999999902</v>
      </c>
      <c r="J352">
        <f t="shared" si="47"/>
        <v>24071009.477960039</v>
      </c>
      <c r="K352">
        <f t="shared" si="42"/>
        <v>4094.1919231911238</v>
      </c>
      <c r="L352">
        <f t="shared" si="43"/>
        <v>10471.079087445356</v>
      </c>
      <c r="N352">
        <v>20000000000</v>
      </c>
      <c r="O352" s="2">
        <f t="shared" si="44"/>
        <v>0.77665965231309653</v>
      </c>
      <c r="P352" s="2">
        <f t="shared" si="45"/>
        <v>7.9494841889217655E-4</v>
      </c>
      <c r="Q352" s="2">
        <f t="shared" si="46"/>
        <v>1.023547980797781E-3</v>
      </c>
    </row>
    <row r="353" spans="5:17" x14ac:dyDescent="0.15">
      <c r="E353" s="1">
        <v>43640</v>
      </c>
      <c r="F353">
        <f t="shared" si="40"/>
        <v>15557264055.739891</v>
      </c>
      <c r="G353">
        <f t="shared" si="41"/>
        <v>15909439.456930976</v>
      </c>
      <c r="H353">
        <v>4000000</v>
      </c>
      <c r="I353">
        <v>0.39099999999999902</v>
      </c>
      <c r="J353">
        <f t="shared" si="47"/>
        <v>24071009.477960039</v>
      </c>
      <c r="K353">
        <f t="shared" si="42"/>
        <v>4090.5494436372055</v>
      </c>
      <c r="L353">
        <f t="shared" si="43"/>
        <v>10461.763282959631</v>
      </c>
      <c r="N353">
        <v>20000000000</v>
      </c>
      <c r="O353" s="2">
        <f t="shared" si="44"/>
        <v>0.7778632027869945</v>
      </c>
      <c r="P353" s="2">
        <f t="shared" si="45"/>
        <v>7.9547197284654883E-4</v>
      </c>
      <c r="Q353" s="2">
        <f t="shared" si="46"/>
        <v>1.0226373609093014E-3</v>
      </c>
    </row>
    <row r="354" spans="5:17" x14ac:dyDescent="0.15">
      <c r="E354" s="1">
        <v>43641</v>
      </c>
      <c r="F354">
        <f t="shared" si="40"/>
        <v>15581335065.217852</v>
      </c>
      <c r="G354">
        <f t="shared" si="41"/>
        <v>15919901.220213937</v>
      </c>
      <c r="H354">
        <v>4000000</v>
      </c>
      <c r="I354">
        <v>0.39099999999999902</v>
      </c>
      <c r="J354">
        <f t="shared" si="47"/>
        <v>24071009.477960039</v>
      </c>
      <c r="K354">
        <f t="shared" si="42"/>
        <v>4086.9158268091842</v>
      </c>
      <c r="L354">
        <f t="shared" si="43"/>
        <v>10452.470145292058</v>
      </c>
      <c r="N354">
        <v>20000000000</v>
      </c>
      <c r="O354" s="2">
        <f t="shared" si="44"/>
        <v>0.77906675326089259</v>
      </c>
      <c r="P354" s="2">
        <f t="shared" si="45"/>
        <v>7.9599506101069679E-4</v>
      </c>
      <c r="Q354" s="2">
        <f t="shared" si="46"/>
        <v>1.0217289567022959E-3</v>
      </c>
    </row>
    <row r="355" spans="5:17" x14ac:dyDescent="0.15">
      <c r="E355" s="1">
        <v>43642</v>
      </c>
      <c r="F355">
        <f t="shared" si="40"/>
        <v>15605406074.695812</v>
      </c>
      <c r="G355">
        <f t="shared" si="41"/>
        <v>15930353.690359229</v>
      </c>
      <c r="H355">
        <v>4000000</v>
      </c>
      <c r="I355">
        <v>0.39099999999999902</v>
      </c>
      <c r="J355">
        <f t="shared" si="47"/>
        <v>24071009.477960039</v>
      </c>
      <c r="K355">
        <f t="shared" si="42"/>
        <v>4083.2910375053475</v>
      </c>
      <c r="L355">
        <f t="shared" si="43"/>
        <v>10443.19958441268</v>
      </c>
      <c r="N355">
        <v>20000000000</v>
      </c>
      <c r="O355" s="2">
        <f t="shared" si="44"/>
        <v>0.78027030373479056</v>
      </c>
      <c r="P355" s="2">
        <f t="shared" si="45"/>
        <v>7.9651768451796147E-4</v>
      </c>
      <c r="Q355" s="2">
        <f t="shared" si="46"/>
        <v>1.020822759376337E-3</v>
      </c>
    </row>
    <row r="356" spans="5:17" x14ac:dyDescent="0.15">
      <c r="E356" s="1">
        <v>43643</v>
      </c>
      <c r="F356">
        <f t="shared" si="40"/>
        <v>15629477084.173773</v>
      </c>
      <c r="G356">
        <f t="shared" si="41"/>
        <v>15940796.889943643</v>
      </c>
      <c r="H356">
        <v>4000000</v>
      </c>
      <c r="I356">
        <v>0.39099999999999902</v>
      </c>
      <c r="J356">
        <f t="shared" si="47"/>
        <v>24071009.477960039</v>
      </c>
      <c r="K356">
        <f t="shared" si="42"/>
        <v>4079.6750407178006</v>
      </c>
      <c r="L356">
        <f t="shared" si="43"/>
        <v>10433.951510787239</v>
      </c>
      <c r="N356">
        <v>20000000000</v>
      </c>
      <c r="O356" s="2">
        <f t="shared" si="44"/>
        <v>0.78147385420868865</v>
      </c>
      <c r="P356" s="2">
        <f t="shared" si="45"/>
        <v>7.9703984449718207E-4</v>
      </c>
      <c r="Q356" s="2">
        <f t="shared" si="46"/>
        <v>1.0199187601794503E-3</v>
      </c>
    </row>
    <row r="357" spans="5:17" x14ac:dyDescent="0.15">
      <c r="E357" s="1">
        <v>43644</v>
      </c>
      <c r="F357">
        <f t="shared" si="40"/>
        <v>15653548093.651733</v>
      </c>
      <c r="G357">
        <f t="shared" si="41"/>
        <v>15951230.84145443</v>
      </c>
      <c r="H357">
        <v>4000000</v>
      </c>
      <c r="I357">
        <v>0.39099999999999902</v>
      </c>
      <c r="J357">
        <f t="shared" si="47"/>
        <v>24071009.477960039</v>
      </c>
      <c r="K357">
        <f t="shared" si="42"/>
        <v>4076.0678016310999</v>
      </c>
      <c r="L357">
        <f t="shared" si="43"/>
        <v>10424.725835373683</v>
      </c>
      <c r="N357">
        <v>20000000000</v>
      </c>
      <c r="O357" s="2">
        <f t="shared" si="44"/>
        <v>0.78267740468258662</v>
      </c>
      <c r="P357" s="2">
        <f t="shared" si="45"/>
        <v>7.9756154207272147E-4</v>
      </c>
      <c r="Q357" s="2">
        <f t="shared" si="46"/>
        <v>1.019016950407775E-3</v>
      </c>
    </row>
    <row r="358" spans="5:17" x14ac:dyDescent="0.15">
      <c r="E358" s="1">
        <v>43645</v>
      </c>
      <c r="F358">
        <f t="shared" si="40"/>
        <v>15677619103.129694</v>
      </c>
      <c r="G358">
        <f t="shared" si="41"/>
        <v>15961655.567289803</v>
      </c>
      <c r="H358">
        <v>4000000</v>
      </c>
      <c r="I358">
        <v>0.39099999999999902</v>
      </c>
      <c r="J358">
        <f t="shared" si="47"/>
        <v>24071009.477960039</v>
      </c>
      <c r="K358">
        <f t="shared" si="42"/>
        <v>4072.4692856209031</v>
      </c>
      <c r="L358">
        <f t="shared" si="43"/>
        <v>10415.522469618703</v>
      </c>
      <c r="N358">
        <v>20000000000</v>
      </c>
      <c r="O358" s="2">
        <f t="shared" si="44"/>
        <v>0.7838809551564847</v>
      </c>
      <c r="P358" s="2">
        <f t="shared" si="45"/>
        <v>7.9808277836449014E-4</v>
      </c>
      <c r="Q358" s="2">
        <f t="shared" si="46"/>
        <v>1.0181173214052258E-3</v>
      </c>
    </row>
    <row r="359" spans="5:17" x14ac:dyDescent="0.15">
      <c r="E359" s="1">
        <v>43646</v>
      </c>
      <c r="F359">
        <f t="shared" si="40"/>
        <v>15701690112.607655</v>
      </c>
      <c r="G359">
        <f t="shared" si="41"/>
        <v>15972071.089759422</v>
      </c>
      <c r="H359">
        <v>4000000</v>
      </c>
      <c r="I359">
        <v>0.39099999999999902</v>
      </c>
      <c r="J359">
        <f t="shared" si="47"/>
        <v>24071009.477960039</v>
      </c>
      <c r="K359">
        <f t="shared" si="42"/>
        <v>4068.8794582526284</v>
      </c>
      <c r="L359">
        <f t="shared" si="43"/>
        <v>10406.341325454319</v>
      </c>
      <c r="N359">
        <v>20000000000</v>
      </c>
      <c r="O359" s="2">
        <f t="shared" si="44"/>
        <v>0.78508450563038268</v>
      </c>
      <c r="P359" s="2">
        <f t="shared" si="45"/>
        <v>7.9860355448797111E-4</v>
      </c>
      <c r="Q359" s="2">
        <f t="shared" si="46"/>
        <v>1.0172198645631572E-3</v>
      </c>
    </row>
    <row r="360" spans="5:17" x14ac:dyDescent="0.15">
      <c r="E360" s="1">
        <v>43647</v>
      </c>
      <c r="F360">
        <f t="shared" ref="F360:F423" si="48">F359+J359</f>
        <v>15725761122.085615</v>
      </c>
      <c r="G360">
        <f t="shared" ref="G360:G423" si="49">G359+L359</f>
        <v>15982477.431084877</v>
      </c>
      <c r="H360">
        <v>4000000</v>
      </c>
      <c r="I360">
        <v>0.39099999999999902</v>
      </c>
      <c r="J360">
        <f t="shared" si="47"/>
        <v>24071009.477960039</v>
      </c>
      <c r="K360">
        <f t="shared" ref="K360:K423" si="50">H360*G360/F360</f>
        <v>4065.2982852801251</v>
      </c>
      <c r="L360">
        <f t="shared" ref="L360:L423" si="51">K360/I360</f>
        <v>10397.182315294463</v>
      </c>
      <c r="N360">
        <v>20000000000</v>
      </c>
      <c r="O360" s="2">
        <f t="shared" ref="O360:O423" si="52">F360/N360</f>
        <v>0.78628805610428076</v>
      </c>
      <c r="P360" s="2">
        <f t="shared" ref="P360:P423" si="53">G360/N360</f>
        <v>7.9912387155424381E-4</v>
      </c>
      <c r="Q360" s="2">
        <f t="shared" ref="Q360:Q423" si="54">G360/F360</f>
        <v>1.0163245713200313E-3</v>
      </c>
    </row>
    <row r="361" spans="5:17" x14ac:dyDescent="0.15">
      <c r="E361" s="1">
        <v>43648</v>
      </c>
      <c r="F361">
        <f t="shared" si="48"/>
        <v>15749832131.563576</v>
      </c>
      <c r="G361">
        <f t="shared" si="49"/>
        <v>15992874.613400171</v>
      </c>
      <c r="H361">
        <v>4000000</v>
      </c>
      <c r="I361">
        <v>0.39099999999999902</v>
      </c>
      <c r="J361">
        <f t="shared" si="47"/>
        <v>24071009.477960039</v>
      </c>
      <c r="K361">
        <f t="shared" si="50"/>
        <v>4061.725732644356</v>
      </c>
      <c r="L361">
        <f t="shared" si="51"/>
        <v>10388.045352031628</v>
      </c>
      <c r="N361">
        <v>20000000000</v>
      </c>
      <c r="O361" s="2">
        <f t="shared" si="52"/>
        <v>0.78749160657817874</v>
      </c>
      <c r="P361" s="2">
        <f t="shared" si="53"/>
        <v>7.9964373067000849E-4</v>
      </c>
      <c r="Q361" s="2">
        <f t="shared" si="54"/>
        <v>1.015431433161089E-3</v>
      </c>
    </row>
    <row r="362" spans="5:17" x14ac:dyDescent="0.15">
      <c r="E362" s="1">
        <v>43649</v>
      </c>
      <c r="F362">
        <f t="shared" si="48"/>
        <v>15773903141.041536</v>
      </c>
      <c r="G362">
        <f t="shared" si="49"/>
        <v>16003262.658752203</v>
      </c>
      <c r="H362">
        <v>4000000</v>
      </c>
      <c r="I362">
        <v>0.39099999999999902</v>
      </c>
      <c r="J362">
        <f t="shared" si="47"/>
        <v>24071009.477960039</v>
      </c>
      <c r="K362">
        <f t="shared" si="50"/>
        <v>4058.1617664720925</v>
      </c>
      <c r="L362">
        <f t="shared" si="51"/>
        <v>10378.930349033511</v>
      </c>
      <c r="N362">
        <v>20000000000</v>
      </c>
      <c r="O362" s="2">
        <f t="shared" si="52"/>
        <v>0.78869515705207682</v>
      </c>
      <c r="P362" s="2">
        <f t="shared" si="53"/>
        <v>8.0016313293761014E-4</v>
      </c>
      <c r="Q362" s="2">
        <f t="shared" si="54"/>
        <v>1.0145404416180232E-3</v>
      </c>
    </row>
    <row r="363" spans="5:17" x14ac:dyDescent="0.15">
      <c r="E363" s="1">
        <v>43650</v>
      </c>
      <c r="F363">
        <f t="shared" si="48"/>
        <v>15797974150.519497</v>
      </c>
      <c r="G363">
        <f t="shared" si="49"/>
        <v>16013641.589101236</v>
      </c>
      <c r="H363">
        <v>4000000</v>
      </c>
      <c r="I363">
        <v>0.39099999999999902</v>
      </c>
      <c r="J363">
        <f t="shared" si="47"/>
        <v>24071009.477960039</v>
      </c>
      <c r="K363">
        <f t="shared" si="50"/>
        <v>4054.6063530746183</v>
      </c>
      <c r="L363">
        <f t="shared" si="51"/>
        <v>10369.837220139714</v>
      </c>
      <c r="N363">
        <v>20000000000</v>
      </c>
      <c r="O363" s="2">
        <f t="shared" si="52"/>
        <v>0.7898987075259748</v>
      </c>
      <c r="P363" s="2">
        <f t="shared" si="53"/>
        <v>8.0068207945506182E-4</v>
      </c>
      <c r="Q363" s="2">
        <f t="shared" si="54"/>
        <v>1.0136515882686545E-3</v>
      </c>
    </row>
    <row r="364" spans="5:17" x14ac:dyDescent="0.15">
      <c r="E364" s="1">
        <v>43651</v>
      </c>
      <c r="F364">
        <f t="shared" si="48"/>
        <v>15822045159.997458</v>
      </c>
      <c r="G364">
        <f t="shared" si="49"/>
        <v>16024011.426321376</v>
      </c>
      <c r="H364">
        <v>4000000</v>
      </c>
      <c r="I364">
        <v>0.39099999999999902</v>
      </c>
      <c r="J364">
        <f t="shared" si="47"/>
        <v>24071009.477960039</v>
      </c>
      <c r="K364">
        <f t="shared" si="50"/>
        <v>4051.0594589464445</v>
      </c>
      <c r="L364">
        <f t="shared" si="51"/>
        <v>10360.765879658451</v>
      </c>
      <c r="N364">
        <v>20000000000</v>
      </c>
      <c r="O364" s="2">
        <f t="shared" si="52"/>
        <v>0.79110225799987288</v>
      </c>
      <c r="P364" s="2">
        <f t="shared" si="53"/>
        <v>8.0120057131606885E-4</v>
      </c>
      <c r="Q364" s="2">
        <f t="shared" si="54"/>
        <v>1.0127648647366111E-3</v>
      </c>
    </row>
    <row r="365" spans="5:17" x14ac:dyDescent="0.15">
      <c r="E365" s="1">
        <v>43652</v>
      </c>
      <c r="F365">
        <f t="shared" si="48"/>
        <v>15846116169.475418</v>
      </c>
      <c r="G365">
        <f t="shared" si="49"/>
        <v>16034372.192201035</v>
      </c>
      <c r="H365">
        <v>4000000</v>
      </c>
      <c r="I365">
        <v>0.39099999999999902</v>
      </c>
      <c r="J365">
        <f t="shared" si="47"/>
        <v>24071009.477960039</v>
      </c>
      <c r="K365">
        <f t="shared" si="50"/>
        <v>4047.5210507640368</v>
      </c>
      <c r="L365">
        <f t="shared" si="51"/>
        <v>10351.716242363291</v>
      </c>
      <c r="N365">
        <v>20000000000</v>
      </c>
      <c r="O365" s="2">
        <f t="shared" si="52"/>
        <v>0.79230580847377086</v>
      </c>
      <c r="P365" s="2">
        <f t="shared" si="53"/>
        <v>8.0171860961005177E-4</v>
      </c>
      <c r="Q365" s="2">
        <f t="shared" si="54"/>
        <v>1.0118802626910093E-3</v>
      </c>
    </row>
    <row r="366" spans="5:17" x14ac:dyDescent="0.15">
      <c r="E366" s="1">
        <v>43653</v>
      </c>
      <c r="F366">
        <f t="shared" si="48"/>
        <v>15870187178.953379</v>
      </c>
      <c r="G366">
        <f t="shared" si="49"/>
        <v>16044723.908443399</v>
      </c>
      <c r="H366">
        <v>4000000</v>
      </c>
      <c r="I366">
        <v>0.39099999999999902</v>
      </c>
      <c r="J366">
        <f t="shared" si="47"/>
        <v>24071009.477960039</v>
      </c>
      <c r="K366">
        <f t="shared" si="50"/>
        <v>4043.9910953845551</v>
      </c>
      <c r="L366">
        <f t="shared" si="51"/>
        <v>10342.688223489937</v>
      </c>
      <c r="N366">
        <v>20000000000</v>
      </c>
      <c r="O366" s="2">
        <f t="shared" si="52"/>
        <v>0.79350935894766894</v>
      </c>
      <c r="P366" s="2">
        <f t="shared" si="53"/>
        <v>8.0223619542216999E-4</v>
      </c>
      <c r="Q366" s="2">
        <f t="shared" si="54"/>
        <v>1.0109977738461387E-3</v>
      </c>
    </row>
    <row r="367" spans="5:17" x14ac:dyDescent="0.15">
      <c r="E367" s="1">
        <v>43654</v>
      </c>
      <c r="F367">
        <f t="shared" si="48"/>
        <v>15894258188.431339</v>
      </c>
      <c r="G367">
        <f t="shared" si="49"/>
        <v>16055066.596666889</v>
      </c>
      <c r="H367">
        <v>4000000</v>
      </c>
      <c r="I367">
        <v>0.39099999999999902</v>
      </c>
      <c r="J367">
        <f t="shared" si="47"/>
        <v>24071009.477960039</v>
      </c>
      <c r="K367">
        <f t="shared" si="50"/>
        <v>4040.4695598445969</v>
      </c>
      <c r="L367">
        <f t="shared" si="51"/>
        <v>10333.68173873301</v>
      </c>
      <c r="N367">
        <v>20000000000</v>
      </c>
      <c r="O367" s="2">
        <f t="shared" si="52"/>
        <v>0.79471290942156692</v>
      </c>
      <c r="P367" s="2">
        <f t="shared" si="53"/>
        <v>8.0275332983334446E-4</v>
      </c>
      <c r="Q367" s="2">
        <f t="shared" si="54"/>
        <v>1.0101173899611494E-3</v>
      </c>
    </row>
    <row r="368" spans="5:17" x14ac:dyDescent="0.15">
      <c r="E368" s="1">
        <v>43655</v>
      </c>
      <c r="F368">
        <f t="shared" si="48"/>
        <v>15918329197.9093</v>
      </c>
      <c r="G368">
        <f t="shared" si="49"/>
        <v>16065400.278405622</v>
      </c>
      <c r="H368">
        <v>4000000</v>
      </c>
      <c r="I368">
        <v>0.39099999999999902</v>
      </c>
      <c r="J368">
        <f t="shared" si="47"/>
        <v>24071009.477960039</v>
      </c>
      <c r="K368">
        <f t="shared" si="50"/>
        <v>4036.9564113589604</v>
      </c>
      <c r="L368">
        <f t="shared" si="51"/>
        <v>10324.696704242891</v>
      </c>
      <c r="N368">
        <v>20000000000</v>
      </c>
      <c r="O368" s="2">
        <f t="shared" si="52"/>
        <v>0.795916459895465</v>
      </c>
      <c r="P368" s="2">
        <f t="shared" si="53"/>
        <v>8.0327001392028108E-4</v>
      </c>
      <c r="Q368" s="2">
        <f t="shared" si="54"/>
        <v>1.0092391028397401E-3</v>
      </c>
    </row>
    <row r="369" spans="5:17" x14ac:dyDescent="0.15">
      <c r="E369" s="1">
        <v>43656</v>
      </c>
      <c r="F369">
        <f t="shared" si="48"/>
        <v>15942400207.38726</v>
      </c>
      <c r="G369">
        <f t="shared" si="49"/>
        <v>16075724.975109864</v>
      </c>
      <c r="H369">
        <v>4000000</v>
      </c>
      <c r="I369">
        <v>0.39099999999999902</v>
      </c>
      <c r="J369">
        <f t="shared" si="47"/>
        <v>24071009.477960039</v>
      </c>
      <c r="K369">
        <f t="shared" si="50"/>
        <v>4033.4516173194106</v>
      </c>
      <c r="L369">
        <f t="shared" si="51"/>
        <v>10315.73303662256</v>
      </c>
      <c r="N369">
        <v>20000000000</v>
      </c>
      <c r="O369" s="2">
        <f t="shared" si="52"/>
        <v>0.79712001036936297</v>
      </c>
      <c r="P369" s="2">
        <f t="shared" si="53"/>
        <v>8.0378624875549322E-4</v>
      </c>
      <c r="Q369" s="2">
        <f t="shared" si="54"/>
        <v>1.0083629043298526E-3</v>
      </c>
    </row>
    <row r="370" spans="5:17" x14ac:dyDescent="0.15">
      <c r="E370" s="1">
        <v>43657</v>
      </c>
      <c r="F370">
        <f t="shared" si="48"/>
        <v>15966471216.865221</v>
      </c>
      <c r="G370">
        <f t="shared" si="49"/>
        <v>16086040.708146486</v>
      </c>
      <c r="H370">
        <v>4000000</v>
      </c>
      <c r="I370">
        <v>0.39099999999999902</v>
      </c>
      <c r="J370">
        <f t="shared" si="47"/>
        <v>24071009.477960039</v>
      </c>
      <c r="K370">
        <f t="shared" si="50"/>
        <v>4029.9551452934611</v>
      </c>
      <c r="L370">
        <f t="shared" si="51"/>
        <v>10306.790652924479</v>
      </c>
      <c r="N370">
        <v>20000000000</v>
      </c>
      <c r="O370" s="2">
        <f t="shared" si="52"/>
        <v>0.79832356084326106</v>
      </c>
      <c r="P370" s="2">
        <f t="shared" si="53"/>
        <v>8.0430203540732433E-4</v>
      </c>
      <c r="Q370" s="2">
        <f t="shared" si="54"/>
        <v>1.0074887863233653E-3</v>
      </c>
    </row>
    <row r="371" spans="5:17" x14ac:dyDescent="0.15">
      <c r="E371" s="1">
        <v>43658</v>
      </c>
      <c r="F371">
        <f t="shared" si="48"/>
        <v>15990542226.343182</v>
      </c>
      <c r="G371">
        <f t="shared" si="49"/>
        <v>16096347.498799412</v>
      </c>
      <c r="H371">
        <v>4000000</v>
      </c>
      <c r="I371">
        <v>0.39099999999999902</v>
      </c>
      <c r="J371">
        <f t="shared" si="47"/>
        <v>24071009.477960039</v>
      </c>
      <c r="K371">
        <f t="shared" si="50"/>
        <v>4026.466963023161</v>
      </c>
      <c r="L371">
        <f t="shared" si="51"/>
        <v>10297.869470647496</v>
      </c>
      <c r="N371">
        <v>20000000000</v>
      </c>
      <c r="O371" s="2">
        <f t="shared" si="52"/>
        <v>0.79952711131715903</v>
      </c>
      <c r="P371" s="2">
        <f t="shared" si="53"/>
        <v>8.0481737493997055E-4</v>
      </c>
      <c r="Q371" s="2">
        <f t="shared" si="54"/>
        <v>1.0066167407557901E-3</v>
      </c>
    </row>
    <row r="372" spans="5:17" x14ac:dyDescent="0.15">
      <c r="E372" s="1">
        <v>43659</v>
      </c>
      <c r="F372">
        <f t="shared" si="48"/>
        <v>16014613235.821142</v>
      </c>
      <c r="G372">
        <f t="shared" si="49"/>
        <v>16106645.368270058</v>
      </c>
      <c r="H372">
        <v>4000000</v>
      </c>
      <c r="I372">
        <v>0.39099999999999902</v>
      </c>
      <c r="J372">
        <f t="shared" si="47"/>
        <v>24071009.477960039</v>
      </c>
      <c r="K372">
        <f t="shared" si="50"/>
        <v>4022.9870384238966</v>
      </c>
      <c r="L372">
        <f t="shared" si="51"/>
        <v>10288.969407733777</v>
      </c>
      <c r="N372">
        <v>20000000000</v>
      </c>
      <c r="O372" s="2">
        <f t="shared" si="52"/>
        <v>0.80073066179105712</v>
      </c>
      <c r="P372" s="2">
        <f t="shared" si="53"/>
        <v>8.0533226841350287E-4</v>
      </c>
      <c r="Q372" s="2">
        <f t="shared" si="54"/>
        <v>1.0057467596059741E-3</v>
      </c>
    </row>
    <row r="373" spans="5:17" x14ac:dyDescent="0.15">
      <c r="E373" s="1">
        <v>43660</v>
      </c>
      <c r="F373">
        <f t="shared" si="48"/>
        <v>16038684245.299103</v>
      </c>
      <c r="G373">
        <f t="shared" si="49"/>
        <v>16116934.337677792</v>
      </c>
      <c r="H373">
        <v>4000000</v>
      </c>
      <c r="I373">
        <v>0.39099999999999902</v>
      </c>
      <c r="J373">
        <f t="shared" si="47"/>
        <v>24071009.477960039</v>
      </c>
      <c r="K373">
        <f t="shared" si="50"/>
        <v>4019.5153395832012</v>
      </c>
      <c r="L373">
        <f t="shared" si="51"/>
        <v>10280.090382565759</v>
      </c>
      <c r="N373">
        <v>20000000000</v>
      </c>
      <c r="O373" s="2">
        <f t="shared" si="52"/>
        <v>0.80193421226495509</v>
      </c>
      <c r="P373" s="2">
        <f t="shared" si="53"/>
        <v>8.0584671688388964E-4</v>
      </c>
      <c r="Q373" s="2">
        <f t="shared" si="54"/>
        <v>1.0048788348958003E-3</v>
      </c>
    </row>
    <row r="374" spans="5:17" x14ac:dyDescent="0.15">
      <c r="E374" s="1">
        <v>43661</v>
      </c>
      <c r="F374">
        <f t="shared" si="48"/>
        <v>16062755254.777063</v>
      </c>
      <c r="G374">
        <f t="shared" si="49"/>
        <v>16127214.428060358</v>
      </c>
      <c r="H374">
        <v>4000000</v>
      </c>
      <c r="I374">
        <v>0.39099999999999902</v>
      </c>
      <c r="J374">
        <f t="shared" si="47"/>
        <v>24071009.477960039</v>
      </c>
      <c r="K374">
        <f t="shared" si="50"/>
        <v>4016.0518347595748</v>
      </c>
      <c r="L374">
        <f t="shared" si="51"/>
        <v>10271.232313963133</v>
      </c>
      <c r="N374">
        <v>20000000000</v>
      </c>
      <c r="O374" s="2">
        <f t="shared" si="52"/>
        <v>0.80313776273885318</v>
      </c>
      <c r="P374" s="2">
        <f t="shared" si="53"/>
        <v>8.0636072140301794E-4</v>
      </c>
      <c r="Q374" s="2">
        <f t="shared" si="54"/>
        <v>1.0040129586898938E-3</v>
      </c>
    </row>
    <row r="375" spans="5:17" x14ac:dyDescent="0.15">
      <c r="E375" s="1">
        <v>43662</v>
      </c>
      <c r="F375">
        <f t="shared" si="48"/>
        <v>16086826264.255024</v>
      </c>
      <c r="G375">
        <f t="shared" si="49"/>
        <v>16137485.660374321</v>
      </c>
      <c r="H375">
        <v>4000000</v>
      </c>
      <c r="I375">
        <v>0.39099999999999902</v>
      </c>
      <c r="J375">
        <f t="shared" si="47"/>
        <v>24071009.477960039</v>
      </c>
      <c r="K375">
        <f t="shared" si="50"/>
        <v>4012.5964923813126</v>
      </c>
      <c r="L375">
        <f t="shared" si="51"/>
        <v>10262.395121179854</v>
      </c>
      <c r="N375">
        <v>20000000000</v>
      </c>
      <c r="O375" s="2">
        <f t="shared" si="52"/>
        <v>0.80434131321275115</v>
      </c>
      <c r="P375" s="2">
        <f t="shared" si="53"/>
        <v>8.0687428301871606E-4</v>
      </c>
      <c r="Q375" s="2">
        <f t="shared" si="54"/>
        <v>1.0031491230953283E-3</v>
      </c>
    </row>
    <row r="376" spans="5:17" x14ac:dyDescent="0.15">
      <c r="E376" s="1">
        <v>43663</v>
      </c>
      <c r="F376">
        <f t="shared" si="48"/>
        <v>16110897273.732985</v>
      </c>
      <c r="G376">
        <f t="shared" si="49"/>
        <v>16147748.055495501</v>
      </c>
      <c r="H376">
        <v>4000000</v>
      </c>
      <c r="I376">
        <v>0.39099999999999902</v>
      </c>
      <c r="J376">
        <f t="shared" si="47"/>
        <v>24071009.477960039</v>
      </c>
      <c r="K376">
        <f t="shared" si="50"/>
        <v>4009.1492810453447</v>
      </c>
      <c r="L376">
        <f t="shared" si="51"/>
        <v>10253.578723901162</v>
      </c>
      <c r="N376">
        <v>20000000000</v>
      </c>
      <c r="O376" s="2">
        <f t="shared" si="52"/>
        <v>0.80554486368664924</v>
      </c>
      <c r="P376" s="2">
        <f t="shared" si="53"/>
        <v>8.0738740277477503E-4</v>
      </c>
      <c r="Q376" s="2">
        <f t="shared" si="54"/>
        <v>1.0022873202613363E-3</v>
      </c>
    </row>
    <row r="377" spans="5:17" x14ac:dyDescent="0.15">
      <c r="E377" s="1">
        <v>43664</v>
      </c>
      <c r="F377">
        <f t="shared" si="48"/>
        <v>16134968283.210945</v>
      </c>
      <c r="G377">
        <f t="shared" si="49"/>
        <v>16158001.634219402</v>
      </c>
      <c r="H377">
        <v>4000000</v>
      </c>
      <c r="I377">
        <v>0.39099999999999902</v>
      </c>
      <c r="J377">
        <f t="shared" si="47"/>
        <v>24071009.477960039</v>
      </c>
      <c r="K377">
        <f t="shared" si="50"/>
        <v>4005.7101695160873</v>
      </c>
      <c r="L377">
        <f t="shared" si="51"/>
        <v>10244.783042240659</v>
      </c>
      <c r="N377">
        <v>20000000000</v>
      </c>
      <c r="O377" s="2">
        <f t="shared" si="52"/>
        <v>0.80674841416054721</v>
      </c>
      <c r="P377" s="2">
        <f t="shared" si="53"/>
        <v>8.0790008171097009E-4</v>
      </c>
      <c r="Q377" s="2">
        <f t="shared" si="54"/>
        <v>1.0014275423790219E-3</v>
      </c>
    </row>
    <row r="378" spans="5:17" x14ac:dyDescent="0.15">
      <c r="E378" s="1">
        <v>43665</v>
      </c>
      <c r="F378">
        <f t="shared" si="48"/>
        <v>16159039292.688906</v>
      </c>
      <c r="G378">
        <f t="shared" si="49"/>
        <v>16168246.417261643</v>
      </c>
      <c r="H378">
        <v>4000000</v>
      </c>
      <c r="I378">
        <v>0.39099999999999902</v>
      </c>
      <c r="J378">
        <f t="shared" si="47"/>
        <v>24071009.477960039</v>
      </c>
      <c r="K378">
        <f t="shared" si="50"/>
        <v>4002.2791267242978</v>
      </c>
      <c r="L378">
        <f t="shared" si="51"/>
        <v>10236.00799673736</v>
      </c>
      <c r="N378">
        <v>20000000000</v>
      </c>
      <c r="O378" s="2">
        <f t="shared" si="52"/>
        <v>0.8079519646344453</v>
      </c>
      <c r="P378" s="2">
        <f t="shared" si="53"/>
        <v>8.084123208630822E-4</v>
      </c>
      <c r="Q378" s="2">
        <f t="shared" si="54"/>
        <v>1.0005697816810745E-3</v>
      </c>
    </row>
    <row r="379" spans="5:17" x14ac:dyDescent="0.15">
      <c r="E379" s="1">
        <v>43666</v>
      </c>
      <c r="F379">
        <f t="shared" si="48"/>
        <v>16183110302.166866</v>
      </c>
      <c r="G379">
        <f t="shared" si="49"/>
        <v>16178482.425258381</v>
      </c>
      <c r="H379">
        <v>4000000</v>
      </c>
      <c r="I379">
        <v>0.39099999999999902</v>
      </c>
      <c r="J379">
        <f t="shared" si="47"/>
        <v>24071009.477960039</v>
      </c>
      <c r="K379">
        <f t="shared" si="50"/>
        <v>3998.8561217659462</v>
      </c>
      <c r="L379">
        <f t="shared" si="51"/>
        <v>10227.253508352829</v>
      </c>
      <c r="N379">
        <v>20000000000</v>
      </c>
      <c r="O379" s="2">
        <f t="shared" si="52"/>
        <v>0.80915551510834327</v>
      </c>
      <c r="P379" s="2">
        <f t="shared" si="53"/>
        <v>8.0892412126291901E-4</v>
      </c>
      <c r="Q379" s="2">
        <f t="shared" si="54"/>
        <v>9.9971403044148664E-4</v>
      </c>
    </row>
    <row r="380" spans="5:17" x14ac:dyDescent="0.15">
      <c r="E380" s="1">
        <v>43667</v>
      </c>
      <c r="F380">
        <f t="shared" si="48"/>
        <v>16207181311.644827</v>
      </c>
      <c r="G380">
        <f t="shared" si="49"/>
        <v>16188709.678766735</v>
      </c>
      <c r="H380">
        <v>4000000</v>
      </c>
      <c r="I380">
        <v>0.39099999999999902</v>
      </c>
      <c r="J380">
        <f t="shared" si="47"/>
        <v>24071009.477960039</v>
      </c>
      <c r="K380">
        <f t="shared" si="50"/>
        <v>3995.4411239010892</v>
      </c>
      <c r="L380">
        <f t="shared" si="51"/>
        <v>10218.519498468284</v>
      </c>
      <c r="N380">
        <v>20000000000</v>
      </c>
      <c r="O380" s="2">
        <f t="shared" si="52"/>
        <v>0.81035906558224136</v>
      </c>
      <c r="P380" s="2">
        <f t="shared" si="53"/>
        <v>8.0943548393833673E-4</v>
      </c>
      <c r="Q380" s="2">
        <f t="shared" si="54"/>
        <v>9.9886028097527241E-4</v>
      </c>
    </row>
    <row r="381" spans="5:17" x14ac:dyDescent="0.15">
      <c r="E381" s="1">
        <v>43668</v>
      </c>
      <c r="F381">
        <f t="shared" si="48"/>
        <v>16231252321.122787</v>
      </c>
      <c r="G381">
        <f t="shared" si="49"/>
        <v>16198928.198265202</v>
      </c>
      <c r="H381">
        <v>4000000</v>
      </c>
      <c r="I381">
        <v>0.39099999999999902</v>
      </c>
      <c r="J381">
        <f t="shared" si="47"/>
        <v>24071009.477960039</v>
      </c>
      <c r="K381">
        <f t="shared" si="50"/>
        <v>3992.03410255276</v>
      </c>
      <c r="L381">
        <f t="shared" si="51"/>
        <v>10209.805888881765</v>
      </c>
      <c r="N381">
        <v>20000000000</v>
      </c>
      <c r="O381" s="2">
        <f t="shared" si="52"/>
        <v>0.81156261605613933</v>
      </c>
      <c r="P381" s="2">
        <f t="shared" si="53"/>
        <v>8.099464099132601E-4</v>
      </c>
      <c r="Q381" s="2">
        <f t="shared" si="54"/>
        <v>9.9800852563818997E-4</v>
      </c>
    </row>
    <row r="382" spans="5:17" x14ac:dyDescent="0.15">
      <c r="E382" s="1">
        <v>43669</v>
      </c>
      <c r="F382">
        <f t="shared" si="48"/>
        <v>16255323330.600748</v>
      </c>
      <c r="G382">
        <f t="shared" si="49"/>
        <v>16209138.004154084</v>
      </c>
      <c r="H382">
        <v>4000000</v>
      </c>
      <c r="I382">
        <v>0.39099999999999902</v>
      </c>
      <c r="J382">
        <f t="shared" si="47"/>
        <v>24071009.477960039</v>
      </c>
      <c r="K382">
        <f t="shared" si="50"/>
        <v>3988.6350273058624</v>
      </c>
      <c r="L382">
        <f t="shared" si="51"/>
        <v>10201.1126018053</v>
      </c>
      <c r="N382">
        <v>20000000000</v>
      </c>
      <c r="O382" s="2">
        <f t="shared" si="52"/>
        <v>0.81276616653003741</v>
      </c>
      <c r="P382" s="2">
        <f t="shared" si="53"/>
        <v>8.1045690020770426E-4</v>
      </c>
      <c r="Q382" s="2">
        <f t="shared" si="54"/>
        <v>9.9715875682646559E-4</v>
      </c>
    </row>
    <row r="383" spans="5:17" x14ac:dyDescent="0.15">
      <c r="E383" s="1">
        <v>43670</v>
      </c>
      <c r="F383">
        <f t="shared" si="48"/>
        <v>16279394340.078709</v>
      </c>
      <c r="G383">
        <f t="shared" si="49"/>
        <v>16219339.11675589</v>
      </c>
      <c r="H383">
        <v>4000000</v>
      </c>
      <c r="I383">
        <v>0.39099999999999902</v>
      </c>
      <c r="J383">
        <f t="shared" si="47"/>
        <v>24071009.477960039</v>
      </c>
      <c r="K383">
        <f t="shared" si="50"/>
        <v>3985.2438679060765</v>
      </c>
      <c r="L383">
        <f t="shared" si="51"/>
        <v>10192.439559862114</v>
      </c>
      <c r="N383">
        <v>20000000000</v>
      </c>
      <c r="O383" s="2">
        <f t="shared" si="52"/>
        <v>0.81396971700393539</v>
      </c>
      <c r="P383" s="2">
        <f t="shared" si="53"/>
        <v>8.1096695583779453E-4</v>
      </c>
      <c r="Q383" s="2">
        <f t="shared" si="54"/>
        <v>9.9631096697651907E-4</v>
      </c>
    </row>
    <row r="384" spans="5:17" x14ac:dyDescent="0.15">
      <c r="E384" s="1">
        <v>43671</v>
      </c>
      <c r="F384">
        <f t="shared" si="48"/>
        <v>16303465349.556669</v>
      </c>
      <c r="G384">
        <f t="shared" si="49"/>
        <v>16229531.556315752</v>
      </c>
      <c r="H384">
        <v>4000000</v>
      </c>
      <c r="I384">
        <v>0.39099999999999902</v>
      </c>
      <c r="J384">
        <f t="shared" si="47"/>
        <v>24071009.477960039</v>
      </c>
      <c r="K384">
        <f t="shared" si="50"/>
        <v>3981.8605942587715</v>
      </c>
      <c r="L384">
        <f t="shared" si="51"/>
        <v>10183.78668608384</v>
      </c>
      <c r="N384">
        <v>20000000000</v>
      </c>
      <c r="O384" s="2">
        <f t="shared" si="52"/>
        <v>0.81517326747783347</v>
      </c>
      <c r="P384" s="2">
        <f t="shared" si="53"/>
        <v>8.1147657781578762E-4</v>
      </c>
      <c r="Q384" s="2">
        <f t="shared" si="54"/>
        <v>9.9546514856469295E-4</v>
      </c>
    </row>
    <row r="385" spans="5:17" x14ac:dyDescent="0.15">
      <c r="E385" s="1">
        <v>43672</v>
      </c>
      <c r="F385">
        <f t="shared" si="48"/>
        <v>16327536359.03463</v>
      </c>
      <c r="G385">
        <f t="shared" si="49"/>
        <v>16239715.343001835</v>
      </c>
      <c r="H385">
        <v>4000000</v>
      </c>
      <c r="I385">
        <v>0.39099999999999902</v>
      </c>
      <c r="J385">
        <f t="shared" si="47"/>
        <v>24071009.477960039</v>
      </c>
      <c r="K385">
        <f t="shared" si="50"/>
        <v>3978.4851764279306</v>
      </c>
      <c r="L385">
        <f t="shared" si="51"/>
        <v>10175.153903907776</v>
      </c>
      <c r="N385">
        <v>20000000000</v>
      </c>
      <c r="O385" s="2">
        <f t="shared" si="52"/>
        <v>0.81637681795173145</v>
      </c>
      <c r="P385" s="2">
        <f t="shared" si="53"/>
        <v>8.119857671500917E-4</v>
      </c>
      <c r="Q385" s="2">
        <f t="shared" si="54"/>
        <v>9.9462129410698269E-4</v>
      </c>
    </row>
    <row r="386" spans="5:17" x14ac:dyDescent="0.15">
      <c r="E386" s="1">
        <v>43673</v>
      </c>
      <c r="F386">
        <f t="shared" si="48"/>
        <v>16351607368.51259</v>
      </c>
      <c r="G386">
        <f t="shared" si="49"/>
        <v>16249890.496905742</v>
      </c>
      <c r="H386">
        <v>4000000</v>
      </c>
      <c r="I386">
        <v>0.39099999999999902</v>
      </c>
      <c r="J386">
        <f t="shared" si="47"/>
        <v>24071009.477960039</v>
      </c>
      <c r="K386">
        <f t="shared" si="50"/>
        <v>3975.1175846350816</v>
      </c>
      <c r="L386">
        <f t="shared" si="51"/>
        <v>10166.541137174147</v>
      </c>
      <c r="N386">
        <v>20000000000</v>
      </c>
      <c r="O386" s="2">
        <f t="shared" si="52"/>
        <v>0.81758036842562953</v>
      </c>
      <c r="P386" s="2">
        <f t="shared" si="53"/>
        <v>8.1249452484528711E-4</v>
      </c>
      <c r="Q386" s="2">
        <f t="shared" si="54"/>
        <v>9.9377939615877047E-4</v>
      </c>
    </row>
    <row r="387" spans="5:17" x14ac:dyDescent="0.15">
      <c r="E387" s="1">
        <v>43674</v>
      </c>
      <c r="F387">
        <f t="shared" si="48"/>
        <v>16375678377.990551</v>
      </c>
      <c r="G387">
        <f t="shared" si="49"/>
        <v>16260057.038042916</v>
      </c>
      <c r="H387">
        <v>4000000</v>
      </c>
      <c r="I387">
        <v>0.39099999999999902</v>
      </c>
      <c r="J387">
        <f t="shared" si="47"/>
        <v>24071009.477960039</v>
      </c>
      <c r="K387">
        <f t="shared" si="50"/>
        <v>3971.7577892582372</v>
      </c>
      <c r="L387">
        <f t="shared" si="51"/>
        <v>10157.948310123395</v>
      </c>
      <c r="N387">
        <v>20000000000</v>
      </c>
      <c r="O387" s="2">
        <f t="shared" si="52"/>
        <v>0.81878391889952751</v>
      </c>
      <c r="P387" s="2">
        <f t="shared" si="53"/>
        <v>8.1300285190214578E-4</v>
      </c>
      <c r="Q387" s="2">
        <f t="shared" si="54"/>
        <v>9.9293944731455928E-4</v>
      </c>
    </row>
    <row r="388" spans="5:17" x14ac:dyDescent="0.15">
      <c r="E388" s="1">
        <v>43675</v>
      </c>
      <c r="F388">
        <f t="shared" si="48"/>
        <v>16399749387.468512</v>
      </c>
      <c r="G388">
        <f t="shared" si="49"/>
        <v>16270214.98635304</v>
      </c>
      <c r="H388">
        <v>4000000</v>
      </c>
      <c r="I388">
        <v>0.39099999999999902</v>
      </c>
      <c r="J388">
        <f t="shared" si="47"/>
        <v>24071009.477960039</v>
      </c>
      <c r="K388">
        <f t="shared" si="50"/>
        <v>3968.4057608308444</v>
      </c>
      <c r="L388">
        <f t="shared" si="51"/>
        <v>10149.37534739349</v>
      </c>
      <c r="N388">
        <v>20000000000</v>
      </c>
      <c r="O388" s="2">
        <f t="shared" si="52"/>
        <v>0.81998746937342559</v>
      </c>
      <c r="P388" s="2">
        <f t="shared" si="53"/>
        <v>8.1351074931765202E-4</v>
      </c>
      <c r="Q388" s="2">
        <f t="shared" si="54"/>
        <v>9.9210144020771122E-4</v>
      </c>
    </row>
    <row r="389" spans="5:17" x14ac:dyDescent="0.15">
      <c r="E389" s="1">
        <v>43676</v>
      </c>
      <c r="F389">
        <f t="shared" si="48"/>
        <v>16423820396.946472</v>
      </c>
      <c r="G389">
        <f t="shared" si="49"/>
        <v>16280364.361700432</v>
      </c>
      <c r="H389">
        <v>4000000</v>
      </c>
      <c r="I389">
        <v>0.39099999999999902</v>
      </c>
      <c r="J389">
        <f t="shared" si="47"/>
        <v>24071009.477960039</v>
      </c>
      <c r="K389">
        <f t="shared" si="50"/>
        <v>3965.0614700407436</v>
      </c>
      <c r="L389">
        <f t="shared" si="51"/>
        <v>10140.822174017272</v>
      </c>
      <c r="N389">
        <v>20000000000</v>
      </c>
      <c r="O389" s="2">
        <f t="shared" si="52"/>
        <v>0.82119101984732357</v>
      </c>
      <c r="P389" s="2">
        <f t="shared" si="53"/>
        <v>8.1401821808502162E-4</v>
      </c>
      <c r="Q389" s="2">
        <f t="shared" si="54"/>
        <v>9.9126536751018598E-4</v>
      </c>
    </row>
    <row r="390" spans="5:17" x14ac:dyDescent="0.15">
      <c r="E390" s="1">
        <v>43677</v>
      </c>
      <c r="F390">
        <f t="shared" si="48"/>
        <v>16447891406.424433</v>
      </c>
      <c r="G390">
        <f t="shared" si="49"/>
        <v>16290505.183874449</v>
      </c>
      <c r="H390">
        <v>4000000</v>
      </c>
      <c r="I390">
        <v>0.39099999999999902</v>
      </c>
      <c r="J390">
        <f t="shared" si="47"/>
        <v>24071009.477960039</v>
      </c>
      <c r="K390">
        <f t="shared" si="50"/>
        <v>3961.7248877291322</v>
      </c>
      <c r="L390">
        <f t="shared" si="51"/>
        <v>10132.288715419802</v>
      </c>
      <c r="N390">
        <v>20000000000</v>
      </c>
      <c r="O390" s="2">
        <f t="shared" si="52"/>
        <v>0.82239457032122165</v>
      </c>
      <c r="P390" s="2">
        <f t="shared" si="53"/>
        <v>8.1452525919372245E-4</v>
      </c>
      <c r="Q390" s="2">
        <f t="shared" si="54"/>
        <v>9.9043122193228305E-4</v>
      </c>
    </row>
    <row r="391" spans="5:17" x14ac:dyDescent="0.15">
      <c r="E391" s="1">
        <v>43678</v>
      </c>
      <c r="F391">
        <f t="shared" si="48"/>
        <v>16471962415.902393</v>
      </c>
      <c r="G391">
        <f t="shared" si="49"/>
        <v>16300637.472589869</v>
      </c>
      <c r="H391">
        <v>4000000</v>
      </c>
      <c r="I391">
        <v>0.39099999999999902</v>
      </c>
      <c r="J391">
        <f t="shared" ref="J391:J454" si="55">H391/0.51*1.2/I391</f>
        <v>24071009.477960039</v>
      </c>
      <c r="K391">
        <f t="shared" si="50"/>
        <v>3958.395984889542</v>
      </c>
      <c r="L391">
        <f t="shared" si="51"/>
        <v>10123.774897415733</v>
      </c>
      <c r="N391">
        <v>20000000000</v>
      </c>
      <c r="O391" s="2">
        <f t="shared" si="52"/>
        <v>0.82359812079511963</v>
      </c>
      <c r="P391" s="2">
        <f t="shared" si="53"/>
        <v>8.1503187362949342E-4</v>
      </c>
      <c r="Q391" s="2">
        <f t="shared" si="54"/>
        <v>9.8959899622238557E-4</v>
      </c>
    </row>
    <row r="392" spans="5:17" x14ac:dyDescent="0.15">
      <c r="E392" s="1">
        <v>43679</v>
      </c>
      <c r="F392">
        <f t="shared" si="48"/>
        <v>16496033425.380354</v>
      </c>
      <c r="G392">
        <f t="shared" si="49"/>
        <v>16310761.247487284</v>
      </c>
      <c r="H392">
        <v>4000000</v>
      </c>
      <c r="I392">
        <v>0.39099999999999902</v>
      </c>
      <c r="J392">
        <f t="shared" si="55"/>
        <v>24071009.477960039</v>
      </c>
      <c r="K392">
        <f t="shared" si="50"/>
        <v>3955.0747326668206</v>
      </c>
      <c r="L392">
        <f t="shared" si="51"/>
        <v>10115.280646206727</v>
      </c>
      <c r="N392">
        <v>20000000000</v>
      </c>
      <c r="O392" s="2">
        <f t="shared" si="52"/>
        <v>0.82480167126901771</v>
      </c>
      <c r="P392" s="2">
        <f t="shared" si="53"/>
        <v>8.1553806237436423E-4</v>
      </c>
      <c r="Q392" s="2">
        <f t="shared" si="54"/>
        <v>9.8876868316670518E-4</v>
      </c>
    </row>
    <row r="393" spans="5:17" x14ac:dyDescent="0.15">
      <c r="E393" s="1">
        <v>43680</v>
      </c>
      <c r="F393">
        <f t="shared" si="48"/>
        <v>16520104434.858315</v>
      </c>
      <c r="G393">
        <f t="shared" si="49"/>
        <v>16320876.528133491</v>
      </c>
      <c r="H393">
        <v>4000000</v>
      </c>
      <c r="I393">
        <v>0.39099999999999902</v>
      </c>
      <c r="J393">
        <f t="shared" si="55"/>
        <v>24071009.477960039</v>
      </c>
      <c r="K393">
        <f t="shared" si="50"/>
        <v>3951.7611023561226</v>
      </c>
      <c r="L393">
        <f t="shared" si="51"/>
        <v>10106.805888378856</v>
      </c>
      <c r="N393">
        <v>20000000000</v>
      </c>
      <c r="O393" s="2">
        <f t="shared" si="52"/>
        <v>0.82600522174291569</v>
      </c>
      <c r="P393" s="2">
        <f t="shared" si="53"/>
        <v>8.1604382640667456E-4</v>
      </c>
      <c r="Q393" s="2">
        <f t="shared" si="54"/>
        <v>9.8794027558903063E-4</v>
      </c>
    </row>
    <row r="394" spans="5:17" x14ac:dyDescent="0.15">
      <c r="E394" s="1">
        <v>43681</v>
      </c>
      <c r="F394">
        <f t="shared" si="48"/>
        <v>16544175444.336275</v>
      </c>
      <c r="G394">
        <f t="shared" si="49"/>
        <v>16330983.33402187</v>
      </c>
      <c r="H394">
        <v>4000000</v>
      </c>
      <c r="I394">
        <v>0.39099999999999902</v>
      </c>
      <c r="J394">
        <f t="shared" si="55"/>
        <v>24071009.477960039</v>
      </c>
      <c r="K394">
        <f t="shared" si="50"/>
        <v>3948.4550654019108</v>
      </c>
      <c r="L394">
        <f t="shared" si="51"/>
        <v>10098.350550900053</v>
      </c>
      <c r="N394">
        <v>20000000000</v>
      </c>
      <c r="O394" s="2">
        <f t="shared" si="52"/>
        <v>0.82720877221681377</v>
      </c>
      <c r="P394" s="2">
        <f t="shared" si="53"/>
        <v>8.1654916670109354E-4</v>
      </c>
      <c r="Q394" s="2">
        <f t="shared" si="54"/>
        <v>9.8711376635047783E-4</v>
      </c>
    </row>
    <row r="395" spans="5:17" x14ac:dyDescent="0.15">
      <c r="E395" s="1">
        <v>43682</v>
      </c>
      <c r="F395">
        <f t="shared" si="48"/>
        <v>16568246453.814236</v>
      </c>
      <c r="G395">
        <f t="shared" si="49"/>
        <v>16341081.684572769</v>
      </c>
      <c r="H395">
        <v>4000000</v>
      </c>
      <c r="I395">
        <v>0.39099999999999902</v>
      </c>
      <c r="J395">
        <f t="shared" si="55"/>
        <v>24071009.477960039</v>
      </c>
      <c r="K395">
        <f t="shared" si="50"/>
        <v>3945.1565933969628</v>
      </c>
      <c r="L395">
        <f t="shared" si="51"/>
        <v>10089.914561117577</v>
      </c>
      <c r="N395">
        <v>20000000000</v>
      </c>
      <c r="O395" s="2">
        <f t="shared" si="52"/>
        <v>0.82841232269071174</v>
      </c>
      <c r="P395" s="2">
        <f t="shared" si="53"/>
        <v>8.170540842286385E-4</v>
      </c>
      <c r="Q395" s="2">
        <f t="shared" si="54"/>
        <v>9.8628914834924066E-4</v>
      </c>
    </row>
    <row r="396" spans="5:17" x14ac:dyDescent="0.15">
      <c r="E396" s="1">
        <v>43683</v>
      </c>
      <c r="F396">
        <f t="shared" si="48"/>
        <v>16592317463.292196</v>
      </c>
      <c r="G396">
        <f t="shared" si="49"/>
        <v>16351171.599133886</v>
      </c>
      <c r="H396">
        <v>4000000</v>
      </c>
      <c r="I396">
        <v>0.39099999999999902</v>
      </c>
      <c r="J396">
        <f t="shared" si="55"/>
        <v>24071009.477960039</v>
      </c>
      <c r="K396">
        <f t="shared" si="50"/>
        <v>3941.8656580813849</v>
      </c>
      <c r="L396">
        <f t="shared" si="51"/>
        <v>10081.497846755485</v>
      </c>
      <c r="N396">
        <v>20000000000</v>
      </c>
      <c r="O396" s="2">
        <f t="shared" si="52"/>
        <v>0.82961587316460983</v>
      </c>
      <c r="P396" s="2">
        <f t="shared" si="53"/>
        <v>8.1755857995669434E-4</v>
      </c>
      <c r="Q396" s="2">
        <f t="shared" si="54"/>
        <v>9.8546641452034616E-4</v>
      </c>
    </row>
    <row r="397" spans="5:17" x14ac:dyDescent="0.15">
      <c r="E397" s="1">
        <v>43684</v>
      </c>
      <c r="F397">
        <f t="shared" si="48"/>
        <v>16616388472.770157</v>
      </c>
      <c r="G397">
        <f t="shared" si="49"/>
        <v>16361253.096980643</v>
      </c>
      <c r="H397">
        <v>4000000</v>
      </c>
      <c r="I397">
        <v>0.39099999999999902</v>
      </c>
      <c r="J397">
        <f t="shared" si="55"/>
        <v>24071009.477960039</v>
      </c>
      <c r="K397">
        <f t="shared" si="50"/>
        <v>3938.5822313416388</v>
      </c>
      <c r="L397">
        <f t="shared" si="51"/>
        <v>10073.100335912146</v>
      </c>
      <c r="N397">
        <v>20000000000</v>
      </c>
      <c r="O397" s="2">
        <f t="shared" si="52"/>
        <v>0.8308194236385078</v>
      </c>
      <c r="P397" s="2">
        <f t="shared" si="53"/>
        <v>8.1806265484903214E-4</v>
      </c>
      <c r="Q397" s="2">
        <f t="shared" si="54"/>
        <v>9.8464555783540973E-4</v>
      </c>
    </row>
    <row r="398" spans="5:17" x14ac:dyDescent="0.15">
      <c r="E398" s="1">
        <v>43685</v>
      </c>
      <c r="F398">
        <f t="shared" si="48"/>
        <v>16640459482.248117</v>
      </c>
      <c r="G398">
        <f t="shared" si="49"/>
        <v>16371326.197316555</v>
      </c>
      <c r="H398">
        <v>4000000</v>
      </c>
      <c r="I398">
        <v>0.39099999999999902</v>
      </c>
      <c r="J398">
        <f t="shared" si="55"/>
        <v>24071009.477960039</v>
      </c>
      <c r="K398">
        <f t="shared" si="50"/>
        <v>3935.3062852095709</v>
      </c>
      <c r="L398">
        <f t="shared" si="51"/>
        <v>10064.721957057751</v>
      </c>
      <c r="N398">
        <v>20000000000</v>
      </c>
      <c r="O398" s="2">
        <f t="shared" si="52"/>
        <v>0.83202297411240589</v>
      </c>
      <c r="P398" s="2">
        <f t="shared" si="53"/>
        <v>8.1856630986582772E-4</v>
      </c>
      <c r="Q398" s="2">
        <f t="shared" si="54"/>
        <v>9.8382657130239269E-4</v>
      </c>
    </row>
    <row r="399" spans="5:17" x14ac:dyDescent="0.15">
      <c r="E399" s="1">
        <v>43686</v>
      </c>
      <c r="F399">
        <f t="shared" si="48"/>
        <v>16664530491.726078</v>
      </c>
      <c r="G399">
        <f t="shared" si="49"/>
        <v>16381390.919273613</v>
      </c>
      <c r="H399">
        <v>4000000</v>
      </c>
      <c r="I399">
        <v>0.39099999999999902</v>
      </c>
      <c r="J399">
        <f t="shared" si="55"/>
        <v>24071009.477960039</v>
      </c>
      <c r="K399">
        <f t="shared" si="50"/>
        <v>3932.0377918614527</v>
      </c>
      <c r="L399">
        <f t="shared" si="51"/>
        <v>10056.362639031873</v>
      </c>
      <c r="N399">
        <v>20000000000</v>
      </c>
      <c r="O399" s="2">
        <f t="shared" si="52"/>
        <v>0.83322652458630386</v>
      </c>
      <c r="P399" s="2">
        <f t="shared" si="53"/>
        <v>8.1906954596368069E-4</v>
      </c>
      <c r="Q399" s="2">
        <f t="shared" si="54"/>
        <v>9.8300944796536312E-4</v>
      </c>
    </row>
    <row r="400" spans="5:17" x14ac:dyDescent="0.15">
      <c r="E400" s="1">
        <v>43687</v>
      </c>
      <c r="F400">
        <f t="shared" si="48"/>
        <v>16688601501.204039</v>
      </c>
      <c r="G400">
        <f t="shared" si="49"/>
        <v>16391447.281912645</v>
      </c>
      <c r="H400">
        <v>4000000</v>
      </c>
      <c r="I400">
        <v>0.39099999999999902</v>
      </c>
      <c r="J400">
        <f t="shared" si="55"/>
        <v>24071009.477960039</v>
      </c>
      <c r="K400">
        <f t="shared" si="50"/>
        <v>3928.7767236170257</v>
      </c>
      <c r="L400">
        <f t="shared" si="51"/>
        <v>10048.022311041012</v>
      </c>
      <c r="N400">
        <v>20000000000</v>
      </c>
      <c r="O400" s="2">
        <f t="shared" si="52"/>
        <v>0.83443007506020195</v>
      </c>
      <c r="P400" s="2">
        <f t="shared" si="53"/>
        <v>8.195723640956323E-4</v>
      </c>
      <c r="Q400" s="2">
        <f t="shared" si="54"/>
        <v>9.8219418090425645E-4</v>
      </c>
    </row>
    <row r="401" spans="5:17" x14ac:dyDescent="0.15">
      <c r="E401" s="1">
        <v>43688</v>
      </c>
      <c r="F401">
        <f t="shared" si="48"/>
        <v>16712672510.681999</v>
      </c>
      <c r="G401">
        <f t="shared" si="49"/>
        <v>16401495.304223686</v>
      </c>
      <c r="H401">
        <v>4000000</v>
      </c>
      <c r="I401">
        <v>0.39099999999999902</v>
      </c>
      <c r="J401">
        <f t="shared" si="55"/>
        <v>24071009.477960039</v>
      </c>
      <c r="K401">
        <f t="shared" si="50"/>
        <v>3925.5230529385594</v>
      </c>
      <c r="L401">
        <f t="shared" si="51"/>
        <v>10039.700902656188</v>
      </c>
      <c r="N401">
        <v>20000000000</v>
      </c>
      <c r="O401" s="2">
        <f t="shared" si="52"/>
        <v>0.83563362553409992</v>
      </c>
      <c r="P401" s="2">
        <f t="shared" si="53"/>
        <v>8.200747652111843E-4</v>
      </c>
      <c r="Q401" s="2">
        <f t="shared" si="54"/>
        <v>9.8138076323464E-4</v>
      </c>
    </row>
    <row r="402" spans="5:17" x14ac:dyDescent="0.15">
      <c r="E402" s="1">
        <v>43689</v>
      </c>
      <c r="F402">
        <f t="shared" si="48"/>
        <v>16736743520.15996</v>
      </c>
      <c r="G402">
        <f t="shared" si="49"/>
        <v>16411535.005126342</v>
      </c>
      <c r="H402">
        <v>4000000</v>
      </c>
      <c r="I402">
        <v>0.39099999999999902</v>
      </c>
      <c r="J402">
        <f t="shared" si="55"/>
        <v>24071009.477960039</v>
      </c>
      <c r="K402">
        <f t="shared" si="50"/>
        <v>3922.2767524299111</v>
      </c>
      <c r="L402">
        <f t="shared" si="51"/>
        <v>10031.398343810539</v>
      </c>
      <c r="N402">
        <v>20000000000</v>
      </c>
      <c r="O402" s="2">
        <f t="shared" si="52"/>
        <v>0.83683717600799801</v>
      </c>
      <c r="P402" s="2">
        <f t="shared" si="53"/>
        <v>8.2057675025631709E-4</v>
      </c>
      <c r="Q402" s="2">
        <f t="shared" si="54"/>
        <v>9.8056918810747787E-4</v>
      </c>
    </row>
    <row r="403" spans="5:17" x14ac:dyDescent="0.15">
      <c r="E403" s="1">
        <v>43690</v>
      </c>
      <c r="F403">
        <f t="shared" si="48"/>
        <v>16760814529.63792</v>
      </c>
      <c r="G403">
        <f t="shared" si="49"/>
        <v>16421566.403470153</v>
      </c>
      <c r="H403">
        <v>4000000</v>
      </c>
      <c r="I403">
        <v>0.39099999999999902</v>
      </c>
      <c r="J403">
        <f t="shared" si="55"/>
        <v>24071009.477960039</v>
      </c>
      <c r="K403">
        <f t="shared" si="50"/>
        <v>3919.0377948355958</v>
      </c>
      <c r="L403">
        <f t="shared" si="51"/>
        <v>10023.114564796946</v>
      </c>
      <c r="N403">
        <v>20000000000</v>
      </c>
      <c r="O403" s="2">
        <f t="shared" si="52"/>
        <v>0.83804072648189598</v>
      </c>
      <c r="P403" s="2">
        <f t="shared" si="53"/>
        <v>8.2107832017350765E-4</v>
      </c>
      <c r="Q403" s="2">
        <f t="shared" si="54"/>
        <v>9.79759448708899E-4</v>
      </c>
    </row>
    <row r="404" spans="5:17" x14ac:dyDescent="0.15">
      <c r="E404" s="1">
        <v>43691</v>
      </c>
      <c r="F404">
        <f t="shared" si="48"/>
        <v>16784885539.115881</v>
      </c>
      <c r="G404">
        <f t="shared" si="49"/>
        <v>16431589.51803495</v>
      </c>
      <c r="H404">
        <v>4000000</v>
      </c>
      <c r="I404">
        <v>0.39099999999999902</v>
      </c>
      <c r="J404">
        <f t="shared" si="55"/>
        <v>24071009.477960039</v>
      </c>
      <c r="K404">
        <f t="shared" si="50"/>
        <v>3915.8061530398636</v>
      </c>
      <c r="L404">
        <f t="shared" si="51"/>
        <v>10014.84949626566</v>
      </c>
      <c r="N404">
        <v>20000000000</v>
      </c>
      <c r="O404" s="2">
        <f t="shared" si="52"/>
        <v>0.83924427695579407</v>
      </c>
      <c r="P404" s="2">
        <f t="shared" si="53"/>
        <v>8.215794759017475E-4</v>
      </c>
      <c r="Q404" s="2">
        <f t="shared" si="54"/>
        <v>9.7895153825996594E-4</v>
      </c>
    </row>
    <row r="405" spans="5:17" x14ac:dyDescent="0.15">
      <c r="E405" s="1">
        <v>43692</v>
      </c>
      <c r="F405">
        <f t="shared" si="48"/>
        <v>16808956548.593842</v>
      </c>
      <c r="G405">
        <f t="shared" si="49"/>
        <v>16441604.367531216</v>
      </c>
      <c r="H405">
        <v>4000000</v>
      </c>
      <c r="I405">
        <v>0.39099999999999902</v>
      </c>
      <c r="J405">
        <f t="shared" si="55"/>
        <v>24071009.477960039</v>
      </c>
      <c r="K405">
        <f t="shared" si="50"/>
        <v>3912.581800065785</v>
      </c>
      <c r="L405">
        <f t="shared" si="51"/>
        <v>10006.603069221981</v>
      </c>
      <c r="N405">
        <v>20000000000</v>
      </c>
      <c r="O405" s="2">
        <f t="shared" si="52"/>
        <v>0.84044782742969204</v>
      </c>
      <c r="P405" s="2">
        <f t="shared" si="53"/>
        <v>8.2208021837656075E-4</v>
      </c>
      <c r="Q405" s="2">
        <f t="shared" si="54"/>
        <v>9.7814545001644634E-4</v>
      </c>
    </row>
    <row r="406" spans="5:17" x14ac:dyDescent="0.15">
      <c r="E406" s="1">
        <v>43693</v>
      </c>
      <c r="F406">
        <f t="shared" si="48"/>
        <v>16833027558.071802</v>
      </c>
      <c r="G406">
        <f t="shared" si="49"/>
        <v>16451610.970600437</v>
      </c>
      <c r="H406">
        <v>4000000</v>
      </c>
      <c r="I406">
        <v>0.39099999999999902</v>
      </c>
      <c r="J406">
        <f t="shared" si="55"/>
        <v>24071009.477960039</v>
      </c>
      <c r="K406">
        <f t="shared" si="50"/>
        <v>3909.364709074342</v>
      </c>
      <c r="L406">
        <f t="shared" si="51"/>
        <v>9998.3752150239179</v>
      </c>
      <c r="N406">
        <v>20000000000</v>
      </c>
      <c r="O406" s="2">
        <f t="shared" si="52"/>
        <v>0.84165137790359013</v>
      </c>
      <c r="P406" s="2">
        <f t="shared" si="53"/>
        <v>8.2258054853002192E-4</v>
      </c>
      <c r="Q406" s="2">
        <f t="shared" si="54"/>
        <v>9.773411772685855E-4</v>
      </c>
    </row>
    <row r="407" spans="5:17" x14ac:dyDescent="0.15">
      <c r="E407" s="1">
        <v>43694</v>
      </c>
      <c r="F407">
        <f t="shared" si="48"/>
        <v>16857098567.549763</v>
      </c>
      <c r="G407">
        <f t="shared" si="49"/>
        <v>16461609.345815461</v>
      </c>
      <c r="H407">
        <v>4000000</v>
      </c>
      <c r="I407">
        <v>0.39099999999999902</v>
      </c>
      <c r="J407">
        <f t="shared" si="55"/>
        <v>24071009.477960039</v>
      </c>
      <c r="K407">
        <f t="shared" si="50"/>
        <v>3906.1548533635259</v>
      </c>
      <c r="L407">
        <f t="shared" si="51"/>
        <v>9990.1658653798877</v>
      </c>
      <c r="N407">
        <v>20000000000</v>
      </c>
      <c r="O407" s="2">
        <f t="shared" si="52"/>
        <v>0.8428549283774881</v>
      </c>
      <c r="P407" s="2">
        <f t="shared" si="53"/>
        <v>8.2308046729077304E-4</v>
      </c>
      <c r="Q407" s="2">
        <f t="shared" si="54"/>
        <v>9.7653871334088148E-4</v>
      </c>
    </row>
    <row r="408" spans="5:17" x14ac:dyDescent="0.15">
      <c r="E408" s="1">
        <v>43695</v>
      </c>
      <c r="F408">
        <f t="shared" si="48"/>
        <v>16881169577.027723</v>
      </c>
      <c r="G408">
        <f t="shared" si="49"/>
        <v>16471599.511680841</v>
      </c>
      <c r="H408">
        <v>4000000</v>
      </c>
      <c r="I408">
        <v>0.39099999999999902</v>
      </c>
      <c r="J408">
        <f t="shared" si="55"/>
        <v>24071009.477960039</v>
      </c>
      <c r="K408">
        <f t="shared" si="50"/>
        <v>3902.9522063674467</v>
      </c>
      <c r="L408">
        <f t="shared" si="51"/>
        <v>9981.9749523464361</v>
      </c>
      <c r="N408">
        <v>20000000000</v>
      </c>
      <c r="O408" s="2">
        <f t="shared" si="52"/>
        <v>0.84405847885138618</v>
      </c>
      <c r="P408" s="2">
        <f t="shared" si="53"/>
        <v>8.2357997558404211E-4</v>
      </c>
      <c r="Q408" s="2">
        <f t="shared" si="54"/>
        <v>9.7573805159186162E-4</v>
      </c>
    </row>
    <row r="409" spans="5:17" x14ac:dyDescent="0.15">
      <c r="E409" s="1">
        <v>43696</v>
      </c>
      <c r="F409">
        <f t="shared" si="48"/>
        <v>16905240586.505684</v>
      </c>
      <c r="G409">
        <f t="shared" si="49"/>
        <v>16481581.486633187</v>
      </c>
      <c r="H409">
        <v>4000000</v>
      </c>
      <c r="I409">
        <v>0.39099999999999902</v>
      </c>
      <c r="J409">
        <f t="shared" si="55"/>
        <v>24071009.477960039</v>
      </c>
      <c r="K409">
        <f t="shared" si="50"/>
        <v>3899.7567416554425</v>
      </c>
      <c r="L409">
        <f t="shared" si="51"/>
        <v>9973.8024083259643</v>
      </c>
      <c r="N409">
        <v>20000000000</v>
      </c>
      <c r="O409" s="2">
        <f t="shared" si="52"/>
        <v>0.84526202932528416</v>
      </c>
      <c r="P409" s="2">
        <f t="shared" si="53"/>
        <v>8.2407907433165934E-4</v>
      </c>
      <c r="Q409" s="2">
        <f t="shared" si="54"/>
        <v>9.7493918541386067E-4</v>
      </c>
    </row>
    <row r="410" spans="5:17" x14ac:dyDescent="0.15">
      <c r="E410" s="1">
        <v>43697</v>
      </c>
      <c r="F410">
        <f t="shared" si="48"/>
        <v>16929311595.983644</v>
      </c>
      <c r="G410">
        <f t="shared" si="49"/>
        <v>16491555.289041514</v>
      </c>
      <c r="H410">
        <v>4000000</v>
      </c>
      <c r="I410">
        <v>0.39099999999999902</v>
      </c>
      <c r="J410">
        <f t="shared" si="55"/>
        <v>24071009.477960039</v>
      </c>
      <c r="K410">
        <f t="shared" si="50"/>
        <v>3896.5684329312044</v>
      </c>
      <c r="L410">
        <f t="shared" si="51"/>
        <v>9965.6481660644858</v>
      </c>
      <c r="N410">
        <v>20000000000</v>
      </c>
      <c r="O410" s="2">
        <f t="shared" si="52"/>
        <v>0.84646557979918224</v>
      </c>
      <c r="P410" s="2">
        <f t="shared" si="53"/>
        <v>8.245777644520757E-4</v>
      </c>
      <c r="Q410" s="2">
        <f t="shared" si="54"/>
        <v>9.7414210823280108E-4</v>
      </c>
    </row>
    <row r="411" spans="5:17" x14ac:dyDescent="0.15">
      <c r="E411" s="1">
        <v>43698</v>
      </c>
      <c r="F411">
        <f t="shared" si="48"/>
        <v>16953382605.461605</v>
      </c>
      <c r="G411">
        <f t="shared" si="49"/>
        <v>16501520.937207578</v>
      </c>
      <c r="H411">
        <v>4000000</v>
      </c>
      <c r="I411">
        <v>0.39099999999999902</v>
      </c>
      <c r="J411">
        <f t="shared" si="55"/>
        <v>24071009.477960039</v>
      </c>
      <c r="K411">
        <f t="shared" si="50"/>
        <v>3893.3872540318985</v>
      </c>
      <c r="L411">
        <f t="shared" si="51"/>
        <v>9957.5121586493824</v>
      </c>
      <c r="N411">
        <v>20000000000</v>
      </c>
      <c r="O411" s="2">
        <f t="shared" si="52"/>
        <v>0.84766913027308022</v>
      </c>
      <c r="P411" s="2">
        <f t="shared" si="53"/>
        <v>8.2507604686037886E-4</v>
      </c>
      <c r="Q411" s="2">
        <f t="shared" si="54"/>
        <v>9.7334681350797457E-4</v>
      </c>
    </row>
    <row r="412" spans="5:17" x14ac:dyDescent="0.15">
      <c r="E412" s="1">
        <v>43699</v>
      </c>
      <c r="F412">
        <f t="shared" si="48"/>
        <v>16977453614.939566</v>
      </c>
      <c r="G412">
        <f t="shared" si="49"/>
        <v>16511478.449366227</v>
      </c>
      <c r="H412">
        <v>4000000</v>
      </c>
      <c r="I412">
        <v>0.39099999999999902</v>
      </c>
      <c r="J412">
        <f t="shared" si="55"/>
        <v>24071009.477960039</v>
      </c>
      <c r="K412">
        <f t="shared" si="50"/>
        <v>3890.2131789273044</v>
      </c>
      <c r="L412">
        <f t="shared" si="51"/>
        <v>9949.394319507197</v>
      </c>
      <c r="N412">
        <v>20000000000</v>
      </c>
      <c r="O412" s="2">
        <f t="shared" si="52"/>
        <v>0.8488726807469783</v>
      </c>
      <c r="P412" s="2">
        <f t="shared" si="53"/>
        <v>8.2557392246831139E-4</v>
      </c>
      <c r="Q412" s="2">
        <f t="shared" si="54"/>
        <v>9.7255329473182621E-4</v>
      </c>
    </row>
    <row r="413" spans="5:17" x14ac:dyDescent="0.15">
      <c r="E413" s="1">
        <v>43700</v>
      </c>
      <c r="F413">
        <f t="shared" si="48"/>
        <v>17001524624.417526</v>
      </c>
      <c r="G413">
        <f t="shared" si="49"/>
        <v>16521427.843685733</v>
      </c>
      <c r="H413">
        <v>4000000</v>
      </c>
      <c r="I413">
        <v>0.39099999999999902</v>
      </c>
      <c r="J413">
        <f t="shared" si="55"/>
        <v>24071009.477960039</v>
      </c>
      <c r="K413">
        <f t="shared" si="50"/>
        <v>3887.0461817189548</v>
      </c>
      <c r="L413">
        <f t="shared" si="51"/>
        <v>9941.2945824014441</v>
      </c>
      <c r="N413">
        <v>20000000000</v>
      </c>
      <c r="O413" s="2">
        <f t="shared" si="52"/>
        <v>0.85007623122087628</v>
      </c>
      <c r="P413" s="2">
        <f t="shared" si="53"/>
        <v>8.2607139218428662E-4</v>
      </c>
      <c r="Q413" s="2">
        <f t="shared" si="54"/>
        <v>9.7176154542973872E-4</v>
      </c>
    </row>
    <row r="414" spans="5:17" x14ac:dyDescent="0.15">
      <c r="E414" s="1">
        <v>43701</v>
      </c>
      <c r="F414">
        <f t="shared" si="48"/>
        <v>17025595633.895487</v>
      </c>
      <c r="G414">
        <f t="shared" si="49"/>
        <v>16531369.138268135</v>
      </c>
      <c r="H414">
        <v>4000000</v>
      </c>
      <c r="I414">
        <v>0.39099999999999902</v>
      </c>
      <c r="J414">
        <f t="shared" si="55"/>
        <v>24071009.477960039</v>
      </c>
      <c r="K414">
        <f t="shared" si="50"/>
        <v>3883.8862366392823</v>
      </c>
      <c r="L414">
        <f t="shared" si="51"/>
        <v>9933.2128814304142</v>
      </c>
      <c r="N414">
        <v>20000000000</v>
      </c>
      <c r="O414" s="2">
        <f t="shared" si="52"/>
        <v>0.85127978169477436</v>
      </c>
      <c r="P414" s="2">
        <f t="shared" si="53"/>
        <v>8.2656845691340681E-4</v>
      </c>
      <c r="Q414" s="2">
        <f t="shared" si="54"/>
        <v>9.709715591598206E-4</v>
      </c>
    </row>
    <row r="415" spans="5:17" x14ac:dyDescent="0.15">
      <c r="E415" s="1">
        <v>43702</v>
      </c>
      <c r="F415">
        <f t="shared" si="48"/>
        <v>17049666643.373447</v>
      </c>
      <c r="G415">
        <f t="shared" si="49"/>
        <v>16541302.351149566</v>
      </c>
      <c r="H415">
        <v>4000000</v>
      </c>
      <c r="I415">
        <v>0.39099999999999902</v>
      </c>
      <c r="J415">
        <f t="shared" si="55"/>
        <v>24071009.477960039</v>
      </c>
      <c r="K415">
        <f t="shared" si="50"/>
        <v>3880.7333180507753</v>
      </c>
      <c r="L415">
        <f t="shared" si="51"/>
        <v>9925.1491510250253</v>
      </c>
      <c r="N415">
        <v>20000000000</v>
      </c>
      <c r="O415" s="2">
        <f t="shared" si="52"/>
        <v>0.85248333216867234</v>
      </c>
      <c r="P415" s="2">
        <f t="shared" si="53"/>
        <v>8.2706511755747828E-4</v>
      </c>
      <c r="Q415" s="2">
        <f t="shared" si="54"/>
        <v>9.7018332951269383E-4</v>
      </c>
    </row>
    <row r="416" spans="5:17" x14ac:dyDescent="0.15">
      <c r="E416" s="1">
        <v>43703</v>
      </c>
      <c r="F416">
        <f t="shared" si="48"/>
        <v>17073737652.851408</v>
      </c>
      <c r="G416">
        <f t="shared" si="49"/>
        <v>16551227.500300592</v>
      </c>
      <c r="H416">
        <v>4000000</v>
      </c>
      <c r="I416">
        <v>0.39099999999999902</v>
      </c>
      <c r="J416">
        <f t="shared" si="55"/>
        <v>24071009.477960039</v>
      </c>
      <c r="K416">
        <f t="shared" si="50"/>
        <v>3877.5874004451384</v>
      </c>
      <c r="L416">
        <f t="shared" si="51"/>
        <v>9917.1033259466712</v>
      </c>
      <c r="N416">
        <v>20000000000</v>
      </c>
      <c r="O416" s="2">
        <f t="shared" si="52"/>
        <v>0.85368688264257042</v>
      </c>
      <c r="P416" s="2">
        <f t="shared" si="53"/>
        <v>8.2756137501502954E-4</v>
      </c>
      <c r="Q416" s="2">
        <f t="shared" si="54"/>
        <v>9.6939685011128451E-4</v>
      </c>
    </row>
    <row r="417" spans="5:17" x14ac:dyDescent="0.15">
      <c r="E417" s="1">
        <v>43704</v>
      </c>
      <c r="F417">
        <f t="shared" si="48"/>
        <v>17097808662.329369</v>
      </c>
      <c r="G417">
        <f t="shared" si="49"/>
        <v>16561144.603626538</v>
      </c>
      <c r="H417">
        <v>4000000</v>
      </c>
      <c r="I417">
        <v>0.39099999999999902</v>
      </c>
      <c r="J417">
        <f t="shared" si="55"/>
        <v>24071009.477960039</v>
      </c>
      <c r="K417">
        <f t="shared" si="50"/>
        <v>3874.4484584424595</v>
      </c>
      <c r="L417">
        <f t="shared" si="51"/>
        <v>9909.0753412850881</v>
      </c>
      <c r="N417">
        <v>20000000000</v>
      </c>
      <c r="O417" s="2">
        <f t="shared" si="52"/>
        <v>0.8548904331164684</v>
      </c>
      <c r="P417" s="2">
        <f t="shared" si="53"/>
        <v>8.280572301813269E-4</v>
      </c>
      <c r="Q417" s="2">
        <f t="shared" si="54"/>
        <v>9.6861211461061482E-4</v>
      </c>
    </row>
    <row r="418" spans="5:17" x14ac:dyDescent="0.15">
      <c r="E418" s="1">
        <v>43705</v>
      </c>
      <c r="F418">
        <f t="shared" si="48"/>
        <v>17121879671.807329</v>
      </c>
      <c r="G418">
        <f t="shared" si="49"/>
        <v>16571053.678967822</v>
      </c>
      <c r="H418">
        <v>4000000</v>
      </c>
      <c r="I418">
        <v>0.39099999999999902</v>
      </c>
      <c r="J418">
        <f t="shared" si="55"/>
        <v>24071009.477960039</v>
      </c>
      <c r="K418">
        <f t="shared" si="50"/>
        <v>3871.3164667903861</v>
      </c>
      <c r="L418">
        <f t="shared" si="51"/>
        <v>9901.065132456255</v>
      </c>
      <c r="N418">
        <v>20000000000</v>
      </c>
      <c r="O418" s="2">
        <f t="shared" si="52"/>
        <v>0.85609398359036648</v>
      </c>
      <c r="P418" s="2">
        <f t="shared" si="53"/>
        <v>8.2855268394839106E-4</v>
      </c>
      <c r="Q418" s="2">
        <f t="shared" si="54"/>
        <v>9.6782911669759659E-4</v>
      </c>
    </row>
    <row r="419" spans="5:17" x14ac:dyDescent="0.15">
      <c r="E419" s="1">
        <v>43706</v>
      </c>
      <c r="F419">
        <f t="shared" si="48"/>
        <v>17145950681.28529</v>
      </c>
      <c r="G419">
        <f t="shared" si="49"/>
        <v>16580954.744100278</v>
      </c>
      <c r="H419">
        <v>4000000</v>
      </c>
      <c r="I419">
        <v>0.39099999999999902</v>
      </c>
      <c r="J419">
        <f t="shared" si="55"/>
        <v>24071009.477960039</v>
      </c>
      <c r="K419">
        <f t="shared" si="50"/>
        <v>3868.1914003633051</v>
      </c>
      <c r="L419">
        <f t="shared" si="51"/>
        <v>9893.072635200293</v>
      </c>
      <c r="N419">
        <v>20000000000</v>
      </c>
      <c r="O419" s="2">
        <f t="shared" si="52"/>
        <v>0.85729753406426445</v>
      </c>
      <c r="P419" s="2">
        <f t="shared" si="53"/>
        <v>8.2904773720501391E-4</v>
      </c>
      <c r="Q419" s="2">
        <f t="shared" si="54"/>
        <v>9.6704785009082636E-4</v>
      </c>
    </row>
    <row r="420" spans="5:17" x14ac:dyDescent="0.15">
      <c r="E420" s="1">
        <v>43707</v>
      </c>
      <c r="F420">
        <f t="shared" si="48"/>
        <v>17170021690.76325</v>
      </c>
      <c r="G420">
        <f t="shared" si="49"/>
        <v>16590847.816735478</v>
      </c>
      <c r="H420">
        <v>4000000</v>
      </c>
      <c r="I420">
        <v>0.39099999999999902</v>
      </c>
      <c r="J420">
        <f t="shared" si="55"/>
        <v>24071009.477960039</v>
      </c>
      <c r="K420">
        <f t="shared" si="50"/>
        <v>3865.0732341615285</v>
      </c>
      <c r="L420">
        <f t="shared" si="51"/>
        <v>9885.0977855793808</v>
      </c>
      <c r="N420">
        <v>20000000000</v>
      </c>
      <c r="O420" s="2">
        <f t="shared" si="52"/>
        <v>0.85850108453816254</v>
      </c>
      <c r="P420" s="2">
        <f t="shared" si="53"/>
        <v>8.2954239083677392E-4</v>
      </c>
      <c r="Q420" s="2">
        <f t="shared" si="54"/>
        <v>9.662683085403821E-4</v>
      </c>
    </row>
    <row r="421" spans="5:17" x14ac:dyDescent="0.15">
      <c r="E421" s="1">
        <v>43708</v>
      </c>
      <c r="F421">
        <f t="shared" si="48"/>
        <v>17194092700.241211</v>
      </c>
      <c r="G421">
        <f t="shared" si="49"/>
        <v>16600732.914521057</v>
      </c>
      <c r="H421">
        <v>4000000</v>
      </c>
      <c r="I421">
        <v>0.39099999999999902</v>
      </c>
      <c r="J421">
        <f t="shared" si="55"/>
        <v>24071009.477960039</v>
      </c>
      <c r="K421">
        <f t="shared" si="50"/>
        <v>3861.9619433104881</v>
      </c>
      <c r="L421">
        <f t="shared" si="51"/>
        <v>9877.1405199756973</v>
      </c>
      <c r="N421">
        <v>20000000000</v>
      </c>
      <c r="O421" s="2">
        <f t="shared" si="52"/>
        <v>0.85970463501206051</v>
      </c>
      <c r="P421" s="2">
        <f t="shared" si="53"/>
        <v>8.3003664572605285E-4</v>
      </c>
      <c r="Q421" s="2">
        <f t="shared" si="54"/>
        <v>9.6549048582762211E-4</v>
      </c>
    </row>
    <row r="422" spans="5:17" x14ac:dyDescent="0.15">
      <c r="E422" s="1">
        <v>43709</v>
      </c>
      <c r="F422">
        <f t="shared" si="48"/>
        <v>17218163709.71917</v>
      </c>
      <c r="G422">
        <f t="shared" si="49"/>
        <v>16610610.055041034</v>
      </c>
      <c r="H422">
        <v>4000000</v>
      </c>
      <c r="I422">
        <v>0.39099999999999902</v>
      </c>
      <c r="J422">
        <f t="shared" si="55"/>
        <v>24071009.477960039</v>
      </c>
      <c r="K422">
        <f t="shared" si="50"/>
        <v>3858.8575030599368</v>
      </c>
      <c r="L422">
        <f t="shared" si="51"/>
        <v>9869.2007750893772</v>
      </c>
      <c r="N422">
        <v>20000000000</v>
      </c>
      <c r="O422" s="2">
        <f t="shared" si="52"/>
        <v>0.86090818548595849</v>
      </c>
      <c r="P422" s="2">
        <f t="shared" si="53"/>
        <v>8.3053050275205169E-4</v>
      </c>
      <c r="Q422" s="2">
        <f t="shared" si="54"/>
        <v>9.6471437576498421E-4</v>
      </c>
    </row>
    <row r="423" spans="5:17" x14ac:dyDescent="0.15">
      <c r="E423" s="1">
        <v>43710</v>
      </c>
      <c r="F423">
        <f t="shared" si="48"/>
        <v>17242234719.197128</v>
      </c>
      <c r="G423">
        <f t="shared" si="49"/>
        <v>16620479.255816123</v>
      </c>
      <c r="H423">
        <v>4000000</v>
      </c>
      <c r="I423">
        <v>0.39099999999999902</v>
      </c>
      <c r="J423">
        <f t="shared" si="55"/>
        <v>24071009.477960039</v>
      </c>
      <c r="K423">
        <f t="shared" si="50"/>
        <v>3855.7598887831505</v>
      </c>
      <c r="L423">
        <f t="shared" si="51"/>
        <v>9861.2784879364717</v>
      </c>
      <c r="N423">
        <v>20000000000</v>
      </c>
      <c r="O423" s="2">
        <f t="shared" si="52"/>
        <v>0.86211173595985646</v>
      </c>
      <c r="P423" s="2">
        <f t="shared" si="53"/>
        <v>8.3102396279080613E-4</v>
      </c>
      <c r="Q423" s="2">
        <f t="shared" si="54"/>
        <v>9.6393997219578755E-4</v>
      </c>
    </row>
    <row r="424" spans="5:17" x14ac:dyDescent="0.15">
      <c r="E424" s="1">
        <v>43711</v>
      </c>
      <c r="F424">
        <f t="shared" ref="F424:F487" si="56">F423+J423</f>
        <v>17266305728.675087</v>
      </c>
      <c r="G424">
        <f t="shared" ref="G424:G487" si="57">G423+L423</f>
        <v>16630340.534304058</v>
      </c>
      <c r="H424">
        <v>4000000</v>
      </c>
      <c r="I424">
        <v>0.39099999999999902</v>
      </c>
      <c r="J424">
        <f t="shared" si="55"/>
        <v>24071009.477960039</v>
      </c>
      <c r="K424">
        <f t="shared" ref="K424:K487" si="58">H424*G424/F424</f>
        <v>3852.6690759761432</v>
      </c>
      <c r="L424">
        <f t="shared" ref="L424:L487" si="59">K424/I424</f>
        <v>9853.3735958469388</v>
      </c>
      <c r="N424">
        <v>20000000000</v>
      </c>
      <c r="O424" s="2">
        <f t="shared" ref="O424:O487" si="60">F424/N424</f>
        <v>0.86331528643375433</v>
      </c>
      <c r="P424" s="2">
        <f t="shared" ref="P424:P487" si="61">G424/N424</f>
        <v>8.315170267152029E-4</v>
      </c>
      <c r="Q424" s="2">
        <f t="shared" ref="Q424:Q487" si="62">G424/F424</f>
        <v>9.6316726899403572E-4</v>
      </c>
    </row>
    <row r="425" spans="5:17" x14ac:dyDescent="0.15">
      <c r="E425" s="1">
        <v>43712</v>
      </c>
      <c r="F425">
        <f t="shared" si="56"/>
        <v>17290376738.153046</v>
      </c>
      <c r="G425">
        <f t="shared" si="57"/>
        <v>16640193.907899905</v>
      </c>
      <c r="H425">
        <v>4000000</v>
      </c>
      <c r="I425">
        <v>0.39099999999999902</v>
      </c>
      <c r="J425">
        <f t="shared" si="55"/>
        <v>24071009.477960039</v>
      </c>
      <c r="K425">
        <f t="shared" si="58"/>
        <v>3849.5850402568858</v>
      </c>
      <c r="L425">
        <f t="shared" si="59"/>
        <v>9845.4860364626475</v>
      </c>
      <c r="N425">
        <v>20000000000</v>
      </c>
      <c r="O425" s="2">
        <f t="shared" si="60"/>
        <v>0.8645188369076523</v>
      </c>
      <c r="P425" s="2">
        <f t="shared" si="61"/>
        <v>8.3200969539499526E-4</v>
      </c>
      <c r="Q425" s="2">
        <f t="shared" si="62"/>
        <v>9.6239626006422159E-4</v>
      </c>
    </row>
    <row r="426" spans="5:17" x14ac:dyDescent="0.15">
      <c r="E426" s="1">
        <v>43713</v>
      </c>
      <c r="F426">
        <f t="shared" si="56"/>
        <v>17314447747.631004</v>
      </c>
      <c r="G426">
        <f t="shared" si="57"/>
        <v>16650039.393936368</v>
      </c>
      <c r="H426">
        <v>4000000</v>
      </c>
      <c r="I426">
        <v>0.39099999999999902</v>
      </c>
      <c r="J426">
        <f t="shared" si="55"/>
        <v>24071009.477960039</v>
      </c>
      <c r="K426">
        <f t="shared" si="58"/>
        <v>3846.5077573645299</v>
      </c>
      <c r="L426">
        <f t="shared" si="59"/>
        <v>9837.6157477353954</v>
      </c>
      <c r="N426">
        <v>20000000000</v>
      </c>
      <c r="O426" s="2">
        <f t="shared" si="60"/>
        <v>0.86572238738155016</v>
      </c>
      <c r="P426" s="2">
        <f t="shared" si="61"/>
        <v>8.3250196969681842E-4</v>
      </c>
      <c r="Q426" s="2">
        <f t="shared" si="62"/>
        <v>9.6162693934113248E-4</v>
      </c>
    </row>
    <row r="427" spans="5:17" x14ac:dyDescent="0.15">
      <c r="E427" s="1">
        <v>43714</v>
      </c>
      <c r="F427">
        <f t="shared" si="56"/>
        <v>17338518757.108963</v>
      </c>
      <c r="G427">
        <f t="shared" si="57"/>
        <v>16659877.009684103</v>
      </c>
      <c r="H427">
        <v>4000000</v>
      </c>
      <c r="I427">
        <v>0.39099999999999902</v>
      </c>
      <c r="J427">
        <f t="shared" si="55"/>
        <v>24071009.477960039</v>
      </c>
      <c r="K427">
        <f t="shared" si="58"/>
        <v>3843.4372031586354</v>
      </c>
      <c r="L427">
        <f t="shared" si="59"/>
        <v>9829.7626679249242</v>
      </c>
      <c r="N427">
        <v>20000000000</v>
      </c>
      <c r="O427" s="2">
        <f t="shared" si="60"/>
        <v>0.86692593785544814</v>
      </c>
      <c r="P427" s="2">
        <f t="shared" si="61"/>
        <v>8.3299385048420517E-4</v>
      </c>
      <c r="Q427" s="2">
        <f t="shared" si="62"/>
        <v>9.608593007896588E-4</v>
      </c>
    </row>
    <row r="428" spans="5:17" x14ac:dyDescent="0.15">
      <c r="E428" s="1">
        <v>43715</v>
      </c>
      <c r="F428">
        <f t="shared" si="56"/>
        <v>17362589766.586922</v>
      </c>
      <c r="G428">
        <f t="shared" si="57"/>
        <v>16669706.772352027</v>
      </c>
      <c r="H428">
        <v>4000000</v>
      </c>
      <c r="I428">
        <v>0.39099999999999902</v>
      </c>
      <c r="J428">
        <f t="shared" si="55"/>
        <v>24071009.477960039</v>
      </c>
      <c r="K428">
        <f t="shared" si="58"/>
        <v>3840.3733536184104</v>
      </c>
      <c r="L428">
        <f t="shared" si="59"/>
        <v>9821.9267355969823</v>
      </c>
      <c r="N428">
        <v>20000000000</v>
      </c>
      <c r="O428" s="2">
        <f t="shared" si="60"/>
        <v>0.86812948832934611</v>
      </c>
      <c r="P428" s="2">
        <f t="shared" si="61"/>
        <v>8.3348533861760132E-4</v>
      </c>
      <c r="Q428" s="2">
        <f t="shared" si="62"/>
        <v>9.600933384046026E-4</v>
      </c>
    </row>
    <row r="429" spans="5:17" x14ac:dyDescent="0.15">
      <c r="E429" s="1">
        <v>43716</v>
      </c>
      <c r="F429">
        <f t="shared" si="56"/>
        <v>17386660776.06488</v>
      </c>
      <c r="G429">
        <f t="shared" si="57"/>
        <v>16679528.699087624</v>
      </c>
      <c r="H429">
        <v>4000000</v>
      </c>
      <c r="I429">
        <v>0.39099999999999902</v>
      </c>
      <c r="J429">
        <f t="shared" si="55"/>
        <v>24071009.477960039</v>
      </c>
      <c r="K429">
        <f t="shared" si="58"/>
        <v>3837.3161848419518</v>
      </c>
      <c r="L429">
        <f t="shared" si="59"/>
        <v>9814.1078896213839</v>
      </c>
      <c r="N429">
        <v>20000000000</v>
      </c>
      <c r="O429" s="2">
        <f t="shared" si="60"/>
        <v>0.86933303880324397</v>
      </c>
      <c r="P429" s="2">
        <f t="shared" si="61"/>
        <v>8.3397643495438116E-4</v>
      </c>
      <c r="Q429" s="2">
        <f t="shared" si="62"/>
        <v>9.5932904621048789E-4</v>
      </c>
    </row>
    <row r="430" spans="5:17" x14ac:dyDescent="0.15">
      <c r="E430" s="1">
        <v>43717</v>
      </c>
      <c r="F430">
        <f t="shared" si="56"/>
        <v>17410731785.542839</v>
      </c>
      <c r="G430">
        <f t="shared" si="57"/>
        <v>16689342.806977244</v>
      </c>
      <c r="H430">
        <v>4000000</v>
      </c>
      <c r="I430">
        <v>0.39099999999999902</v>
      </c>
      <c r="J430">
        <f t="shared" si="55"/>
        <v>24071009.477960039</v>
      </c>
      <c r="K430">
        <f t="shared" si="58"/>
        <v>3834.2656730454933</v>
      </c>
      <c r="L430">
        <f t="shared" si="59"/>
        <v>9806.3060691700848</v>
      </c>
      <c r="N430">
        <v>20000000000</v>
      </c>
      <c r="O430" s="2">
        <f t="shared" si="60"/>
        <v>0.87053658927714195</v>
      </c>
      <c r="P430" s="2">
        <f t="shared" si="61"/>
        <v>8.3446714034886218E-4</v>
      </c>
      <c r="Q430" s="2">
        <f t="shared" si="62"/>
        <v>9.5856641826137334E-4</v>
      </c>
    </row>
    <row r="431" spans="5:17" x14ac:dyDescent="0.15">
      <c r="E431" s="1">
        <v>43718</v>
      </c>
      <c r="F431">
        <f t="shared" si="56"/>
        <v>17434802795.020798</v>
      </c>
      <c r="G431">
        <f t="shared" si="57"/>
        <v>16699149.113046413</v>
      </c>
      <c r="H431">
        <v>4000000</v>
      </c>
      <c r="I431">
        <v>0.39099999999999902</v>
      </c>
      <c r="J431">
        <f t="shared" si="55"/>
        <v>24071009.477960039</v>
      </c>
      <c r="K431">
        <f t="shared" si="58"/>
        <v>3831.2217945626599</v>
      </c>
      <c r="L431">
        <f t="shared" si="59"/>
        <v>9798.5212137152666</v>
      </c>
      <c r="N431">
        <v>20000000000</v>
      </c>
      <c r="O431" s="2">
        <f t="shared" si="60"/>
        <v>0.87174013975103992</v>
      </c>
      <c r="P431" s="2">
        <f t="shared" si="61"/>
        <v>8.3495745565232067E-4</v>
      </c>
      <c r="Q431" s="2">
        <f t="shared" si="62"/>
        <v>9.5780544864066492E-4</v>
      </c>
    </row>
    <row r="432" spans="5:17" x14ac:dyDescent="0.15">
      <c r="E432" s="1">
        <v>43719</v>
      </c>
      <c r="F432">
        <f t="shared" si="56"/>
        <v>17458873804.498756</v>
      </c>
      <c r="G432">
        <f t="shared" si="57"/>
        <v>16708947.634260129</v>
      </c>
      <c r="H432">
        <v>4000000</v>
      </c>
      <c r="I432">
        <v>0.39099999999999902</v>
      </c>
      <c r="J432">
        <f t="shared" si="55"/>
        <v>24071009.477960039</v>
      </c>
      <c r="K432">
        <f t="shared" si="58"/>
        <v>3828.1845258437256</v>
      </c>
      <c r="L432">
        <f t="shared" si="59"/>
        <v>9790.7532630274563</v>
      </c>
      <c r="N432">
        <v>20000000000</v>
      </c>
      <c r="O432" s="2">
        <f t="shared" si="60"/>
        <v>0.87294369022493778</v>
      </c>
      <c r="P432" s="2">
        <f t="shared" si="61"/>
        <v>8.3544738171300648E-4</v>
      </c>
      <c r="Q432" s="2">
        <f t="shared" si="62"/>
        <v>9.5704613146093147E-4</v>
      </c>
    </row>
    <row r="433" spans="5:17" x14ac:dyDescent="0.15">
      <c r="E433" s="1">
        <v>43720</v>
      </c>
      <c r="F433">
        <f t="shared" si="56"/>
        <v>17482944813.976715</v>
      </c>
      <c r="G433">
        <f t="shared" si="57"/>
        <v>16718738.387523158</v>
      </c>
      <c r="H433">
        <v>4000000</v>
      </c>
      <c r="I433">
        <v>0.39099999999999902</v>
      </c>
      <c r="J433">
        <f t="shared" si="55"/>
        <v>24071009.477960039</v>
      </c>
      <c r="K433">
        <f t="shared" si="58"/>
        <v>3825.153843454882</v>
      </c>
      <c r="L433">
        <f t="shared" si="59"/>
        <v>9783.0021571736361</v>
      </c>
      <c r="N433">
        <v>20000000000</v>
      </c>
      <c r="O433" s="2">
        <f t="shared" si="60"/>
        <v>0.87414724069883576</v>
      </c>
      <c r="P433" s="2">
        <f t="shared" si="61"/>
        <v>8.359369193761579E-4</v>
      </c>
      <c r="Q433" s="2">
        <f t="shared" si="62"/>
        <v>9.5628846086372047E-4</v>
      </c>
    </row>
    <row r="434" spans="5:17" x14ac:dyDescent="0.15">
      <c r="E434" s="1">
        <v>43721</v>
      </c>
      <c r="F434">
        <f t="shared" si="56"/>
        <v>17507015823.454674</v>
      </c>
      <c r="G434">
        <f t="shared" si="57"/>
        <v>16728521.389680332</v>
      </c>
      <c r="H434">
        <v>4000000</v>
      </c>
      <c r="I434">
        <v>0.39099999999999902</v>
      </c>
      <c r="J434">
        <f t="shared" si="55"/>
        <v>24071009.477960039</v>
      </c>
      <c r="K434">
        <f t="shared" si="58"/>
        <v>3822.1297240775052</v>
      </c>
      <c r="L434">
        <f t="shared" si="59"/>
        <v>9775.2678365153824</v>
      </c>
      <c r="N434">
        <v>20000000000</v>
      </c>
      <c r="O434" s="2">
        <f t="shared" si="60"/>
        <v>0.87535079117273373</v>
      </c>
      <c r="P434" s="2">
        <f t="shared" si="61"/>
        <v>8.3642606948401655E-4</v>
      </c>
      <c r="Q434" s="2">
        <f t="shared" si="62"/>
        <v>9.5553243101937626E-4</v>
      </c>
    </row>
    <row r="435" spans="5:17" x14ac:dyDescent="0.15">
      <c r="E435" s="1">
        <v>43722</v>
      </c>
      <c r="F435">
        <f t="shared" si="56"/>
        <v>17531086832.932632</v>
      </c>
      <c r="G435">
        <f t="shared" si="57"/>
        <v>16738296.657516846</v>
      </c>
      <c r="H435">
        <v>4000000</v>
      </c>
      <c r="I435">
        <v>0.39099999999999902</v>
      </c>
      <c r="J435">
        <f t="shared" si="55"/>
        <v>24071009.477960039</v>
      </c>
      <c r="K435">
        <f t="shared" si="58"/>
        <v>3819.1121445074336</v>
      </c>
      <c r="L435">
        <f t="shared" si="59"/>
        <v>9767.5502417070165</v>
      </c>
      <c r="N435">
        <v>20000000000</v>
      </c>
      <c r="O435" s="2">
        <f t="shared" si="60"/>
        <v>0.8765543416466316</v>
      </c>
      <c r="P435" s="2">
        <f t="shared" si="61"/>
        <v>8.3691483287584231E-4</v>
      </c>
      <c r="Q435" s="2">
        <f t="shared" si="62"/>
        <v>9.5477803612685854E-4</v>
      </c>
    </row>
    <row r="436" spans="5:17" x14ac:dyDescent="0.15">
      <c r="E436" s="1">
        <v>43723</v>
      </c>
      <c r="F436">
        <f t="shared" si="56"/>
        <v>17555157842.410591</v>
      </c>
      <c r="G436">
        <f t="shared" si="57"/>
        <v>16748064.207758553</v>
      </c>
      <c r="H436">
        <v>4000000</v>
      </c>
      <c r="I436">
        <v>0.39099999999999902</v>
      </c>
      <c r="J436">
        <f t="shared" si="55"/>
        <v>24071009.477960039</v>
      </c>
      <c r="K436">
        <f t="shared" si="58"/>
        <v>3816.1010816542534</v>
      </c>
      <c r="L436">
        <f t="shared" si="59"/>
        <v>9759.8493136937668</v>
      </c>
      <c r="N436">
        <v>20000000000</v>
      </c>
      <c r="O436" s="2">
        <f t="shared" si="60"/>
        <v>0.87775789212052957</v>
      </c>
      <c r="P436" s="2">
        <f t="shared" si="61"/>
        <v>8.3740321038792769E-4</v>
      </c>
      <c r="Q436" s="2">
        <f t="shared" si="62"/>
        <v>9.5402527041356345E-4</v>
      </c>
    </row>
    <row r="437" spans="5:17" x14ac:dyDescent="0.15">
      <c r="E437" s="1">
        <v>43724</v>
      </c>
      <c r="F437">
        <f t="shared" si="56"/>
        <v>17579228851.88855</v>
      </c>
      <c r="G437">
        <f t="shared" si="57"/>
        <v>16757824.057072246</v>
      </c>
      <c r="H437">
        <v>4000000</v>
      </c>
      <c r="I437">
        <v>0.39099999999999902</v>
      </c>
      <c r="J437">
        <f t="shared" si="55"/>
        <v>24071009.477960039</v>
      </c>
      <c r="K437">
        <f t="shared" si="58"/>
        <v>3813.0965125405805</v>
      </c>
      <c r="L437">
        <f t="shared" si="59"/>
        <v>9752.1649937099501</v>
      </c>
      <c r="N437">
        <v>20000000000</v>
      </c>
      <c r="O437" s="2">
        <f t="shared" si="60"/>
        <v>0.87896144259442754</v>
      </c>
      <c r="P437" s="2">
        <f t="shared" si="61"/>
        <v>8.3789120285361228E-4</v>
      </c>
      <c r="Q437" s="2">
        <f t="shared" si="62"/>
        <v>9.5327412813514523E-4</v>
      </c>
    </row>
    <row r="438" spans="5:17" x14ac:dyDescent="0.15">
      <c r="E438" s="1">
        <v>43725</v>
      </c>
      <c r="F438">
        <f t="shared" si="56"/>
        <v>17603299861.366508</v>
      </c>
      <c r="G438">
        <f t="shared" si="57"/>
        <v>16767576.222065957</v>
      </c>
      <c r="H438">
        <v>4000000</v>
      </c>
      <c r="I438">
        <v>0.39099999999999902</v>
      </c>
      <c r="J438">
        <f t="shared" si="55"/>
        <v>24071009.477960039</v>
      </c>
      <c r="K438">
        <f t="shared" si="58"/>
        <v>3810.098414301357</v>
      </c>
      <c r="L438">
        <f t="shared" si="59"/>
        <v>9744.4972232771524</v>
      </c>
      <c r="N438">
        <v>20000000000</v>
      </c>
      <c r="O438" s="2">
        <f t="shared" si="60"/>
        <v>0.88016499306832541</v>
      </c>
      <c r="P438" s="2">
        <f t="shared" si="61"/>
        <v>8.3837881110329789E-4</v>
      </c>
      <c r="Q438" s="2">
        <f t="shared" si="62"/>
        <v>9.5252460357533918E-4</v>
      </c>
    </row>
    <row r="439" spans="5:17" x14ac:dyDescent="0.15">
      <c r="E439" s="1">
        <v>43726</v>
      </c>
      <c r="F439">
        <f t="shared" si="56"/>
        <v>17627370870.844467</v>
      </c>
      <c r="G439">
        <f t="shared" si="57"/>
        <v>16777320.719289236</v>
      </c>
      <c r="H439">
        <v>4000000</v>
      </c>
      <c r="I439">
        <v>0.39099999999999902</v>
      </c>
      <c r="J439">
        <f t="shared" si="55"/>
        <v>24071009.477960039</v>
      </c>
      <c r="K439">
        <f t="shared" si="58"/>
        <v>3807.1067641831473</v>
      </c>
      <c r="L439">
        <f t="shared" si="59"/>
        <v>9736.8459442024468</v>
      </c>
      <c r="N439">
        <v>20000000000</v>
      </c>
      <c r="O439" s="2">
        <f t="shared" si="60"/>
        <v>0.88136854354222338</v>
      </c>
      <c r="P439" s="2">
        <f t="shared" si="61"/>
        <v>8.3886603596446184E-4</v>
      </c>
      <c r="Q439" s="2">
        <f t="shared" si="62"/>
        <v>9.5177669104578677E-4</v>
      </c>
    </row>
    <row r="440" spans="5:17" x14ac:dyDescent="0.15">
      <c r="E440" s="1">
        <v>43727</v>
      </c>
      <c r="F440">
        <f t="shared" si="56"/>
        <v>17651441880.322426</v>
      </c>
      <c r="G440">
        <f t="shared" si="57"/>
        <v>16787057.565233439</v>
      </c>
      <c r="H440">
        <v>4000000</v>
      </c>
      <c r="I440">
        <v>0.39099999999999902</v>
      </c>
      <c r="J440">
        <f t="shared" si="55"/>
        <v>24071009.477960039</v>
      </c>
      <c r="K440">
        <f t="shared" si="58"/>
        <v>3804.1215395434433</v>
      </c>
      <c r="L440">
        <f t="shared" si="59"/>
        <v>9729.2110985766067</v>
      </c>
      <c r="N440">
        <v>20000000000</v>
      </c>
      <c r="O440" s="2">
        <f t="shared" si="60"/>
        <v>0.88257209401612124</v>
      </c>
      <c r="P440" s="2">
        <f t="shared" si="61"/>
        <v>8.3935287826167196E-4</v>
      </c>
      <c r="Q440" s="2">
        <f t="shared" si="62"/>
        <v>9.5103038488586077E-4</v>
      </c>
    </row>
    <row r="441" spans="5:17" x14ac:dyDescent="0.15">
      <c r="E441" s="1">
        <v>43728</v>
      </c>
      <c r="F441">
        <f t="shared" si="56"/>
        <v>17675512889.800385</v>
      </c>
      <c r="G441">
        <f t="shared" si="57"/>
        <v>16796786.776332017</v>
      </c>
      <c r="H441">
        <v>4000000</v>
      </c>
      <c r="I441">
        <v>0.39099999999999902</v>
      </c>
      <c r="J441">
        <f t="shared" si="55"/>
        <v>24071009.477960039</v>
      </c>
      <c r="K441">
        <f t="shared" si="58"/>
        <v>3801.1427178499735</v>
      </c>
      <c r="L441">
        <f t="shared" si="59"/>
        <v>9721.592628772336</v>
      </c>
      <c r="N441">
        <v>20000000000</v>
      </c>
      <c r="O441" s="2">
        <f t="shared" si="60"/>
        <v>0.88377564449001922</v>
      </c>
      <c r="P441" s="2">
        <f t="shared" si="61"/>
        <v>8.3983933881660085E-4</v>
      </c>
      <c r="Q441" s="2">
        <f t="shared" si="62"/>
        <v>9.5028567946249336E-4</v>
      </c>
    </row>
    <row r="442" spans="5:17" x14ac:dyDescent="0.15">
      <c r="E442" s="1">
        <v>43729</v>
      </c>
      <c r="F442">
        <f t="shared" si="56"/>
        <v>17699583899.278343</v>
      </c>
      <c r="G442">
        <f t="shared" si="57"/>
        <v>16806508.36896079</v>
      </c>
      <c r="H442">
        <v>4000000</v>
      </c>
      <c r="I442">
        <v>0.39099999999999902</v>
      </c>
      <c r="J442">
        <f t="shared" si="55"/>
        <v>24071009.477960039</v>
      </c>
      <c r="K442">
        <f t="shared" si="58"/>
        <v>3798.1702766800149</v>
      </c>
      <c r="L442">
        <f t="shared" si="59"/>
        <v>9713.9904774425177</v>
      </c>
      <c r="N442">
        <v>20000000000</v>
      </c>
      <c r="O442" s="2">
        <f t="shared" si="60"/>
        <v>0.88497919496391719</v>
      </c>
      <c r="P442" s="2">
        <f t="shared" si="61"/>
        <v>8.4032541844803951E-4</v>
      </c>
      <c r="Q442" s="2">
        <f t="shared" si="62"/>
        <v>9.4954256917000371E-4</v>
      </c>
    </row>
    <row r="443" spans="5:17" x14ac:dyDescent="0.15">
      <c r="E443" s="1">
        <v>43730</v>
      </c>
      <c r="F443">
        <f t="shared" si="56"/>
        <v>17723654908.756302</v>
      </c>
      <c r="G443">
        <f t="shared" si="57"/>
        <v>16816222.359438233</v>
      </c>
      <c r="H443">
        <v>4000000</v>
      </c>
      <c r="I443">
        <v>0.39099999999999902</v>
      </c>
      <c r="J443">
        <f t="shared" si="55"/>
        <v>24071009.477960039</v>
      </c>
      <c r="K443">
        <f t="shared" si="58"/>
        <v>3795.204193719715</v>
      </c>
      <c r="L443">
        <f t="shared" si="59"/>
        <v>9706.4045875184765</v>
      </c>
      <c r="N443">
        <v>20000000000</v>
      </c>
      <c r="O443" s="2">
        <f t="shared" si="60"/>
        <v>0.88618274543781506</v>
      </c>
      <c r="P443" s="2">
        <f t="shared" si="61"/>
        <v>8.4081111797191166E-4</v>
      </c>
      <c r="Q443" s="2">
        <f t="shared" si="62"/>
        <v>9.4880104842992878E-4</v>
      </c>
    </row>
    <row r="444" spans="5:17" x14ac:dyDescent="0.15">
      <c r="E444" s="1">
        <v>43731</v>
      </c>
      <c r="F444">
        <f t="shared" si="56"/>
        <v>17747725918.234261</v>
      </c>
      <c r="G444">
        <f t="shared" si="57"/>
        <v>16825928.764025752</v>
      </c>
      <c r="H444">
        <v>4000000</v>
      </c>
      <c r="I444">
        <v>0.39099999999999902</v>
      </c>
      <c r="J444">
        <f t="shared" si="55"/>
        <v>24071009.477960039</v>
      </c>
      <c r="K444">
        <f t="shared" si="58"/>
        <v>3792.244446763415</v>
      </c>
      <c r="L444">
        <f t="shared" si="59"/>
        <v>9698.8349022082475</v>
      </c>
      <c r="N444">
        <v>20000000000</v>
      </c>
      <c r="O444" s="2">
        <f t="shared" si="60"/>
        <v>0.88738629591171303</v>
      </c>
      <c r="P444" s="2">
        <f t="shared" si="61"/>
        <v>8.412964382012876E-4</v>
      </c>
      <c r="Q444" s="2">
        <f t="shared" si="62"/>
        <v>9.4806111169085377E-4</v>
      </c>
    </row>
    <row r="445" spans="5:17" x14ac:dyDescent="0.15">
      <c r="E445" s="1">
        <v>43732</v>
      </c>
      <c r="F445">
        <f t="shared" si="56"/>
        <v>17771796927.712219</v>
      </c>
      <c r="G445">
        <f t="shared" si="57"/>
        <v>16835627.59892796</v>
      </c>
      <c r="H445">
        <v>4000000</v>
      </c>
      <c r="I445">
        <v>0.39099999999999902</v>
      </c>
      <c r="J445">
        <f t="shared" si="55"/>
        <v>24071009.477960039</v>
      </c>
      <c r="K445">
        <f t="shared" si="58"/>
        <v>3789.2910137129788</v>
      </c>
      <c r="L445">
        <f t="shared" si="59"/>
        <v>9691.2813649948548</v>
      </c>
      <c r="N445">
        <v>20000000000</v>
      </c>
      <c r="O445" s="2">
        <f t="shared" si="60"/>
        <v>0.888589846385611</v>
      </c>
      <c r="P445" s="2">
        <f t="shared" si="61"/>
        <v>8.4178137994639802E-4</v>
      </c>
      <c r="Q445" s="2">
        <f t="shared" si="62"/>
        <v>9.4732275342824471E-4</v>
      </c>
    </row>
    <row r="446" spans="5:17" x14ac:dyDescent="0.15">
      <c r="E446" s="1">
        <v>43733</v>
      </c>
      <c r="F446">
        <f t="shared" si="56"/>
        <v>17795867937.190178</v>
      </c>
      <c r="G446">
        <f t="shared" si="57"/>
        <v>16845318.880292956</v>
      </c>
      <c r="H446">
        <v>4000000</v>
      </c>
      <c r="I446">
        <v>0.39099999999999902</v>
      </c>
      <c r="J446">
        <f t="shared" si="55"/>
        <v>24071009.477960039</v>
      </c>
      <c r="K446">
        <f t="shared" si="58"/>
        <v>3786.3438725771289</v>
      </c>
      <c r="L446">
        <f t="shared" si="59"/>
        <v>9683.7439196346259</v>
      </c>
      <c r="N446">
        <v>20000000000</v>
      </c>
      <c r="O446" s="2">
        <f t="shared" si="60"/>
        <v>0.88979339685950887</v>
      </c>
      <c r="P446" s="2">
        <f t="shared" si="61"/>
        <v>8.4226594401464784E-4</v>
      </c>
      <c r="Q446" s="2">
        <f t="shared" si="62"/>
        <v>9.465859681442823E-4</v>
      </c>
    </row>
    <row r="447" spans="5:17" x14ac:dyDescent="0.15">
      <c r="E447" s="1">
        <v>43734</v>
      </c>
      <c r="F447">
        <f t="shared" si="56"/>
        <v>17819938946.668137</v>
      </c>
      <c r="G447">
        <f t="shared" si="57"/>
        <v>16855002.624212589</v>
      </c>
      <c r="H447">
        <v>4000000</v>
      </c>
      <c r="I447">
        <v>0.39099999999999902</v>
      </c>
      <c r="J447">
        <f t="shared" si="55"/>
        <v>24071009.477960039</v>
      </c>
      <c r="K447">
        <f t="shared" si="58"/>
        <v>3783.4030014707846</v>
      </c>
      <c r="L447">
        <f t="shared" si="59"/>
        <v>9676.2225101554832</v>
      </c>
      <c r="N447">
        <v>20000000000</v>
      </c>
      <c r="O447" s="2">
        <f t="shared" si="60"/>
        <v>0.89099694733340684</v>
      </c>
      <c r="P447" s="2">
        <f t="shared" si="61"/>
        <v>8.4275013121062946E-4</v>
      </c>
      <c r="Q447" s="2">
        <f t="shared" si="62"/>
        <v>9.4585075036769607E-4</v>
      </c>
    </row>
    <row r="448" spans="5:17" x14ac:dyDescent="0.15">
      <c r="E448" s="1">
        <v>43735</v>
      </c>
      <c r="F448">
        <f t="shared" si="56"/>
        <v>17844009956.146095</v>
      </c>
      <c r="G448">
        <f t="shared" si="57"/>
        <v>16864678.846722744</v>
      </c>
      <c r="H448">
        <v>4000000</v>
      </c>
      <c r="I448">
        <v>0.39099999999999902</v>
      </c>
      <c r="J448">
        <f t="shared" si="55"/>
        <v>24071009.477960039</v>
      </c>
      <c r="K448">
        <f t="shared" si="58"/>
        <v>3780.4683786144078</v>
      </c>
      <c r="L448">
        <f t="shared" si="59"/>
        <v>9668.7170808552873</v>
      </c>
      <c r="N448">
        <v>20000000000</v>
      </c>
      <c r="O448" s="2">
        <f t="shared" si="60"/>
        <v>0.89220049780730482</v>
      </c>
      <c r="P448" s="2">
        <f t="shared" si="61"/>
        <v>8.4323394233613727E-4</v>
      </c>
      <c r="Q448" s="2">
        <f t="shared" si="62"/>
        <v>9.4511709465360189E-4</v>
      </c>
    </row>
    <row r="449" spans="5:17" x14ac:dyDescent="0.15">
      <c r="E449" s="1">
        <v>43736</v>
      </c>
      <c r="F449">
        <f t="shared" si="56"/>
        <v>17868080965.624054</v>
      </c>
      <c r="G449">
        <f t="shared" si="57"/>
        <v>16874347.563803598</v>
      </c>
      <c r="H449">
        <v>4000000</v>
      </c>
      <c r="I449">
        <v>0.39099999999999902</v>
      </c>
      <c r="J449">
        <f t="shared" si="55"/>
        <v>24071009.477960039</v>
      </c>
      <c r="K449">
        <f t="shared" si="58"/>
        <v>3777.5399823333519</v>
      </c>
      <c r="L449">
        <f t="shared" si="59"/>
        <v>9661.2275763001562</v>
      </c>
      <c r="N449">
        <v>20000000000</v>
      </c>
      <c r="O449" s="2">
        <f t="shared" si="60"/>
        <v>0.89340404828120268</v>
      </c>
      <c r="P449" s="2">
        <f t="shared" si="61"/>
        <v>8.4371737819017992E-4</v>
      </c>
      <c r="Q449" s="2">
        <f t="shared" si="62"/>
        <v>9.4438499558333804E-4</v>
      </c>
    </row>
    <row r="450" spans="5:17" x14ac:dyDescent="0.15">
      <c r="E450" s="1">
        <v>43737</v>
      </c>
      <c r="F450">
        <f t="shared" si="56"/>
        <v>17892151975.102013</v>
      </c>
      <c r="G450">
        <f t="shared" si="57"/>
        <v>16884008.791379899</v>
      </c>
      <c r="H450">
        <v>4000000</v>
      </c>
      <c r="I450">
        <v>0.39099999999999902</v>
      </c>
      <c r="J450">
        <f t="shared" si="55"/>
        <v>24071009.477960039</v>
      </c>
      <c r="K450">
        <f t="shared" si="58"/>
        <v>3774.6177910572178</v>
      </c>
      <c r="L450">
        <f t="shared" si="59"/>
        <v>9653.7539413228315</v>
      </c>
      <c r="N450">
        <v>20000000000</v>
      </c>
      <c r="O450" s="2">
        <f t="shared" si="60"/>
        <v>0.89460759875510065</v>
      </c>
      <c r="P450" s="2">
        <f t="shared" si="61"/>
        <v>8.4420043956899495E-4</v>
      </c>
      <c r="Q450" s="2">
        <f t="shared" si="62"/>
        <v>9.4365444776430441E-4</v>
      </c>
    </row>
    <row r="451" spans="5:17" x14ac:dyDescent="0.15">
      <c r="E451" s="1">
        <v>43738</v>
      </c>
      <c r="F451">
        <f t="shared" si="56"/>
        <v>17916222984.579971</v>
      </c>
      <c r="G451">
        <f t="shared" si="57"/>
        <v>16893662.545321222</v>
      </c>
      <c r="H451">
        <v>4000000</v>
      </c>
      <c r="I451">
        <v>0.39099999999999902</v>
      </c>
      <c r="J451">
        <f t="shared" si="55"/>
        <v>24071009.477960039</v>
      </c>
      <c r="K451">
        <f t="shared" si="58"/>
        <v>3771.7017833192094</v>
      </c>
      <c r="L451">
        <f t="shared" si="59"/>
        <v>9646.2961210210196</v>
      </c>
      <c r="N451">
        <v>20000000000</v>
      </c>
      <c r="O451" s="2">
        <f t="shared" si="60"/>
        <v>0.89581114922899852</v>
      </c>
      <c r="P451" s="2">
        <f t="shared" si="61"/>
        <v>8.4468312726606112E-4</v>
      </c>
      <c r="Q451" s="2">
        <f t="shared" si="62"/>
        <v>9.4292544582980239E-4</v>
      </c>
    </row>
    <row r="452" spans="5:17" x14ac:dyDescent="0.15">
      <c r="E452" s="1">
        <v>43739</v>
      </c>
      <c r="F452">
        <f t="shared" si="56"/>
        <v>17940293994.05793</v>
      </c>
      <c r="G452">
        <f t="shared" si="57"/>
        <v>16903308.841442242</v>
      </c>
      <c r="H452">
        <v>4000000</v>
      </c>
      <c r="I452">
        <v>0.39099999999999902</v>
      </c>
      <c r="J452">
        <f t="shared" si="55"/>
        <v>24071009.477960039</v>
      </c>
      <c r="K452">
        <f t="shared" si="58"/>
        <v>3768.7919377555013</v>
      </c>
      <c r="L452">
        <f t="shared" si="59"/>
        <v>9638.8540607557825</v>
      </c>
      <c r="N452">
        <v>20000000000</v>
      </c>
      <c r="O452" s="2">
        <f t="shared" si="60"/>
        <v>0.89701469970289649</v>
      </c>
      <c r="P452" s="2">
        <f t="shared" si="61"/>
        <v>8.4516544207211214E-4</v>
      </c>
      <c r="Q452" s="2">
        <f t="shared" si="62"/>
        <v>9.4219798443887534E-4</v>
      </c>
    </row>
    <row r="453" spans="5:17" x14ac:dyDescent="0.15">
      <c r="E453" s="1">
        <v>43740</v>
      </c>
      <c r="F453">
        <f t="shared" si="56"/>
        <v>17964365003.535889</v>
      </c>
      <c r="G453">
        <f t="shared" si="57"/>
        <v>16912947.695502996</v>
      </c>
      <c r="H453">
        <v>4000000</v>
      </c>
      <c r="I453">
        <v>0.39099999999999902</v>
      </c>
      <c r="J453">
        <f t="shared" si="55"/>
        <v>24071009.477960039</v>
      </c>
      <c r="K453">
        <f t="shared" si="58"/>
        <v>3765.8882331046057</v>
      </c>
      <c r="L453">
        <f t="shared" si="59"/>
        <v>9631.4277061499106</v>
      </c>
      <c r="N453">
        <v>20000000000</v>
      </c>
      <c r="O453" s="2">
        <f t="shared" si="60"/>
        <v>0.89821825017679446</v>
      </c>
      <c r="P453" s="2">
        <f t="shared" si="61"/>
        <v>8.4564738477514983E-4</v>
      </c>
      <c r="Q453" s="2">
        <f t="shared" si="62"/>
        <v>9.4147205827615154E-4</v>
      </c>
    </row>
    <row r="454" spans="5:17" x14ac:dyDescent="0.15">
      <c r="E454" s="1">
        <v>43741</v>
      </c>
      <c r="F454">
        <f t="shared" si="56"/>
        <v>17988436013.013847</v>
      </c>
      <c r="G454">
        <f t="shared" si="57"/>
        <v>16922579.123209145</v>
      </c>
      <c r="H454">
        <v>4000000</v>
      </c>
      <c r="I454">
        <v>0.39099999999999902</v>
      </c>
      <c r="J454">
        <f t="shared" si="55"/>
        <v>24071009.477960039</v>
      </c>
      <c r="K454">
        <f t="shared" si="58"/>
        <v>3762.9906482067477</v>
      </c>
      <c r="L454">
        <f t="shared" si="59"/>
        <v>9624.0170030863355</v>
      </c>
      <c r="N454">
        <v>20000000000</v>
      </c>
      <c r="O454" s="2">
        <f t="shared" si="60"/>
        <v>0.89942180065069233</v>
      </c>
      <c r="P454" s="2">
        <f t="shared" si="61"/>
        <v>8.4612895616045726E-4</v>
      </c>
      <c r="Q454" s="2">
        <f t="shared" si="62"/>
        <v>9.4074766205168693E-4</v>
      </c>
    </row>
    <row r="455" spans="5:17" x14ac:dyDescent="0.15">
      <c r="E455" s="1">
        <v>43742</v>
      </c>
      <c r="F455">
        <f t="shared" si="56"/>
        <v>18012507022.491806</v>
      </c>
      <c r="G455">
        <f t="shared" si="57"/>
        <v>16932203.14021223</v>
      </c>
      <c r="H455">
        <v>4000000</v>
      </c>
      <c r="I455">
        <v>0.39099999999999902</v>
      </c>
      <c r="J455">
        <f t="shared" ref="J455:J518" si="63">H455/0.51*1.2/I455</f>
        <v>24071009.477960039</v>
      </c>
      <c r="K455">
        <f t="shared" si="58"/>
        <v>3760.0991620032405</v>
      </c>
      <c r="L455">
        <f t="shared" si="59"/>
        <v>9616.6218977065218</v>
      </c>
      <c r="N455">
        <v>20000000000</v>
      </c>
      <c r="O455" s="2">
        <f t="shared" si="60"/>
        <v>0.9006253511245903</v>
      </c>
      <c r="P455" s="2">
        <f t="shared" si="61"/>
        <v>8.4661015701061157E-4</v>
      </c>
      <c r="Q455" s="2">
        <f t="shared" si="62"/>
        <v>9.4002479050081013E-4</v>
      </c>
    </row>
    <row r="456" spans="5:17" x14ac:dyDescent="0.15">
      <c r="E456" s="1">
        <v>43743</v>
      </c>
      <c r="F456">
        <f t="shared" si="56"/>
        <v>18036578031.969765</v>
      </c>
      <c r="G456">
        <f t="shared" si="57"/>
        <v>16941819.762109935</v>
      </c>
      <c r="H456">
        <v>4000000</v>
      </c>
      <c r="I456">
        <v>0.39099999999999902</v>
      </c>
      <c r="J456">
        <f t="shared" si="63"/>
        <v>24071009.477960039</v>
      </c>
      <c r="K456">
        <f t="shared" si="58"/>
        <v>3757.2137535358706</v>
      </c>
      <c r="L456">
        <f t="shared" si="59"/>
        <v>9609.2423364089009</v>
      </c>
      <c r="N456">
        <v>20000000000</v>
      </c>
      <c r="O456" s="2">
        <f t="shared" si="60"/>
        <v>0.90182890159848828</v>
      </c>
      <c r="P456" s="2">
        <f t="shared" si="61"/>
        <v>8.4709098810549673E-4</v>
      </c>
      <c r="Q456" s="2">
        <f t="shared" si="62"/>
        <v>9.3930343838396764E-4</v>
      </c>
    </row>
    <row r="457" spans="5:17" x14ac:dyDescent="0.15">
      <c r="E457" s="1">
        <v>43744</v>
      </c>
      <c r="F457">
        <f t="shared" si="56"/>
        <v>18060649041.447723</v>
      </c>
      <c r="G457">
        <f t="shared" si="57"/>
        <v>16951429.004446343</v>
      </c>
      <c r="H457">
        <v>4000000</v>
      </c>
      <c r="I457">
        <v>0.39099999999999902</v>
      </c>
      <c r="J457">
        <f t="shared" si="63"/>
        <v>24071009.477960039</v>
      </c>
      <c r="K457">
        <f t="shared" si="58"/>
        <v>3754.3344019462843</v>
      </c>
      <c r="L457">
        <f t="shared" si="59"/>
        <v>9601.8782658472992</v>
      </c>
      <c r="N457">
        <v>20000000000</v>
      </c>
      <c r="O457" s="2">
        <f t="shared" si="60"/>
        <v>0.90303245207238614</v>
      </c>
      <c r="P457" s="2">
        <f t="shared" si="61"/>
        <v>8.4757145022231709E-4</v>
      </c>
      <c r="Q457" s="2">
        <f t="shared" si="62"/>
        <v>9.3858360048657105E-4</v>
      </c>
    </row>
    <row r="458" spans="5:17" x14ac:dyDescent="0.15">
      <c r="E458" s="1">
        <v>43745</v>
      </c>
      <c r="F458">
        <f t="shared" si="56"/>
        <v>18084720050.925682</v>
      </c>
      <c r="G458">
        <f t="shared" si="57"/>
        <v>16961030.882712189</v>
      </c>
      <c r="H458">
        <v>4000000</v>
      </c>
      <c r="I458">
        <v>0.39099999999999902</v>
      </c>
      <c r="J458">
        <f t="shared" si="63"/>
        <v>24071009.477960039</v>
      </c>
      <c r="K458">
        <f t="shared" si="58"/>
        <v>3751.4610864753804</v>
      </c>
      <c r="L458">
        <f t="shared" si="59"/>
        <v>9594.5296329293851</v>
      </c>
      <c r="N458">
        <v>20000000000</v>
      </c>
      <c r="O458" s="2">
        <f t="shared" si="60"/>
        <v>0.90423600254628411</v>
      </c>
      <c r="P458" s="2">
        <f t="shared" si="61"/>
        <v>8.4805154413560946E-4</v>
      </c>
      <c r="Q458" s="2">
        <f t="shared" si="62"/>
        <v>9.3786527161884511E-4</v>
      </c>
    </row>
    <row r="459" spans="5:17" x14ac:dyDescent="0.15">
      <c r="E459" s="1">
        <v>43746</v>
      </c>
      <c r="F459">
        <f t="shared" si="56"/>
        <v>18108791060.403641</v>
      </c>
      <c r="G459">
        <f t="shared" si="57"/>
        <v>16970625.412345119</v>
      </c>
      <c r="H459">
        <v>4000000</v>
      </c>
      <c r="I459">
        <v>0.39099999999999902</v>
      </c>
      <c r="J459">
        <f t="shared" si="63"/>
        <v>24071009.477960039</v>
      </c>
      <c r="K459">
        <f t="shared" si="58"/>
        <v>3748.5937864627053</v>
      </c>
      <c r="L459">
        <f t="shared" si="59"/>
        <v>9587.1963848151281</v>
      </c>
      <c r="N459">
        <v>20000000000</v>
      </c>
      <c r="O459" s="2">
        <f t="shared" si="60"/>
        <v>0.90543955302018209</v>
      </c>
      <c r="P459" s="2">
        <f t="shared" si="61"/>
        <v>8.4853127061725595E-4</v>
      </c>
      <c r="Q459" s="2">
        <f t="shared" si="62"/>
        <v>9.3714844661567636E-4</v>
      </c>
    </row>
    <row r="460" spans="5:17" x14ac:dyDescent="0.15">
      <c r="E460" s="1">
        <v>43747</v>
      </c>
      <c r="F460">
        <f t="shared" si="56"/>
        <v>18132862069.881599</v>
      </c>
      <c r="G460">
        <f t="shared" si="57"/>
        <v>16980212.608729932</v>
      </c>
      <c r="H460">
        <v>4000000</v>
      </c>
      <c r="I460">
        <v>0.39099999999999902</v>
      </c>
      <c r="J460">
        <f t="shared" si="63"/>
        <v>24071009.477960039</v>
      </c>
      <c r="K460">
        <f t="shared" si="58"/>
        <v>3745.7324813458545</v>
      </c>
      <c r="L460">
        <f t="shared" si="59"/>
        <v>9579.8784689152526</v>
      </c>
      <c r="N460">
        <v>20000000000</v>
      </c>
      <c r="O460" s="2">
        <f t="shared" si="60"/>
        <v>0.90664310349407995</v>
      </c>
      <c r="P460" s="2">
        <f t="shared" si="61"/>
        <v>8.490106304364966E-4</v>
      </c>
      <c r="Q460" s="2">
        <f t="shared" si="62"/>
        <v>9.3643312033646364E-4</v>
      </c>
    </row>
    <row r="461" spans="5:17" x14ac:dyDescent="0.15">
      <c r="E461" s="1">
        <v>43748</v>
      </c>
      <c r="F461">
        <f t="shared" si="56"/>
        <v>18156933079.359558</v>
      </c>
      <c r="G461">
        <f t="shared" si="57"/>
        <v>16989792.487198848</v>
      </c>
      <c r="H461">
        <v>4000000</v>
      </c>
      <c r="I461">
        <v>0.39099999999999902</v>
      </c>
      <c r="J461">
        <f t="shared" si="63"/>
        <v>24071009.477960039</v>
      </c>
      <c r="K461">
        <f t="shared" si="58"/>
        <v>3742.8771506598782</v>
      </c>
      <c r="L461">
        <f t="shared" si="59"/>
        <v>9572.5758328897391</v>
      </c>
      <c r="N461">
        <v>20000000000</v>
      </c>
      <c r="O461" s="2">
        <f t="shared" si="60"/>
        <v>0.90784665396797792</v>
      </c>
      <c r="P461" s="2">
        <f t="shared" si="61"/>
        <v>8.4948962435994237E-4</v>
      </c>
      <c r="Q461" s="2">
        <f t="shared" si="62"/>
        <v>9.3571928766496954E-4</v>
      </c>
    </row>
    <row r="462" spans="5:17" x14ac:dyDescent="0.15">
      <c r="E462" s="1">
        <v>43749</v>
      </c>
      <c r="F462">
        <f t="shared" si="56"/>
        <v>18181004088.837517</v>
      </c>
      <c r="G462">
        <f t="shared" si="57"/>
        <v>16999365.063031737</v>
      </c>
      <c r="H462">
        <v>4000000</v>
      </c>
      <c r="I462">
        <v>0.39099999999999902</v>
      </c>
      <c r="J462">
        <f t="shared" si="63"/>
        <v>24071009.477960039</v>
      </c>
      <c r="K462">
        <f t="shared" si="58"/>
        <v>3740.0277740366905</v>
      </c>
      <c r="L462">
        <f t="shared" si="59"/>
        <v>9565.2884246462909</v>
      </c>
      <c r="N462">
        <v>20000000000</v>
      </c>
      <c r="O462" s="2">
        <f t="shared" si="60"/>
        <v>0.90905020444187579</v>
      </c>
      <c r="P462" s="2">
        <f t="shared" si="61"/>
        <v>8.4996825315158682E-4</v>
      </c>
      <c r="Q462" s="2">
        <f t="shared" si="62"/>
        <v>9.3500694350917265E-4</v>
      </c>
    </row>
    <row r="463" spans="5:17" x14ac:dyDescent="0.15">
      <c r="E463" s="1">
        <v>43750</v>
      </c>
      <c r="F463">
        <f t="shared" si="56"/>
        <v>18205075098.315475</v>
      </c>
      <c r="G463">
        <f t="shared" si="57"/>
        <v>17008930.351456381</v>
      </c>
      <c r="H463">
        <v>4000000</v>
      </c>
      <c r="I463">
        <v>0.39099999999999902</v>
      </c>
      <c r="J463">
        <f t="shared" si="63"/>
        <v>24071009.477960039</v>
      </c>
      <c r="K463">
        <f t="shared" si="58"/>
        <v>3737.1843312044839</v>
      </c>
      <c r="L463">
        <f t="shared" si="59"/>
        <v>9558.0161923388569</v>
      </c>
      <c r="N463">
        <v>20000000000</v>
      </c>
      <c r="O463" s="2">
        <f t="shared" si="60"/>
        <v>0.91025375491577376</v>
      </c>
      <c r="P463" s="2">
        <f t="shared" si="61"/>
        <v>8.5044651757281906E-4</v>
      </c>
      <c r="Q463" s="2">
        <f t="shared" si="62"/>
        <v>9.3429608280112104E-4</v>
      </c>
    </row>
    <row r="464" spans="5:17" x14ac:dyDescent="0.15">
      <c r="E464" s="1">
        <v>43751</v>
      </c>
      <c r="F464">
        <f t="shared" si="56"/>
        <v>18229146107.793434</v>
      </c>
      <c r="G464">
        <f t="shared" si="57"/>
        <v>17018488.367648721</v>
      </c>
      <c r="H464">
        <v>4000000</v>
      </c>
      <c r="I464">
        <v>0.39099999999999902</v>
      </c>
      <c r="J464">
        <f t="shared" si="63"/>
        <v>24071009.477960039</v>
      </c>
      <c r="K464">
        <f t="shared" si="58"/>
        <v>3734.3468019871484</v>
      </c>
      <c r="L464">
        <f t="shared" si="59"/>
        <v>9550.7590843661328</v>
      </c>
      <c r="N464">
        <v>20000000000</v>
      </c>
      <c r="O464" s="2">
        <f t="shared" si="60"/>
        <v>0.91145730538967173</v>
      </c>
      <c r="P464" s="2">
        <f t="shared" si="61"/>
        <v>8.5092441838243609E-4</v>
      </c>
      <c r="Q464" s="2">
        <f t="shared" si="62"/>
        <v>9.3358670049678712E-4</v>
      </c>
    </row>
    <row r="465" spans="5:17" x14ac:dyDescent="0.15">
      <c r="E465" s="1">
        <v>43752</v>
      </c>
      <c r="F465">
        <f t="shared" si="56"/>
        <v>18253217117.271393</v>
      </c>
      <c r="G465">
        <f t="shared" si="57"/>
        <v>17028039.126733087</v>
      </c>
      <c r="H465">
        <v>4000000</v>
      </c>
      <c r="I465">
        <v>0.39099999999999902</v>
      </c>
      <c r="J465">
        <f t="shared" si="63"/>
        <v>24071009.477960039</v>
      </c>
      <c r="K465">
        <f t="shared" si="58"/>
        <v>3731.5151663036918</v>
      </c>
      <c r="L465">
        <f t="shared" si="59"/>
        <v>9543.5170493700789</v>
      </c>
      <c r="N465">
        <v>20000000000</v>
      </c>
      <c r="O465" s="2">
        <f t="shared" si="60"/>
        <v>0.9126608558635696</v>
      </c>
      <c r="P465" s="2">
        <f t="shared" si="61"/>
        <v>8.514019563366544E-4</v>
      </c>
      <c r="Q465" s="2">
        <f t="shared" si="62"/>
        <v>9.3287879157592281E-4</v>
      </c>
    </row>
    <row r="466" spans="5:17" x14ac:dyDescent="0.15">
      <c r="E466" s="1">
        <v>43753</v>
      </c>
      <c r="F466">
        <f t="shared" si="56"/>
        <v>18277288126.749352</v>
      </c>
      <c r="G466">
        <f t="shared" si="57"/>
        <v>17037582.643782455</v>
      </c>
      <c r="H466">
        <v>4000000</v>
      </c>
      <c r="I466">
        <v>0.39099999999999902</v>
      </c>
      <c r="J466">
        <f t="shared" si="63"/>
        <v>24071009.477960039</v>
      </c>
      <c r="K466">
        <f t="shared" si="58"/>
        <v>3728.6894041676674</v>
      </c>
      <c r="L466">
        <f t="shared" si="59"/>
        <v>9536.2900362344681</v>
      </c>
      <c r="N466">
        <v>20000000000</v>
      </c>
      <c r="O466" s="2">
        <f t="shared" si="60"/>
        <v>0.91386440633746757</v>
      </c>
      <c r="P466" s="2">
        <f t="shared" si="61"/>
        <v>8.5187913218912276E-4</v>
      </c>
      <c r="Q466" s="2">
        <f t="shared" si="62"/>
        <v>9.3217235104191688E-4</v>
      </c>
    </row>
    <row r="467" spans="5:17" x14ac:dyDescent="0.15">
      <c r="E467" s="1">
        <v>43754</v>
      </c>
      <c r="F467">
        <f t="shared" si="56"/>
        <v>18301359136.22731</v>
      </c>
      <c r="G467">
        <f t="shared" si="57"/>
        <v>17047118.93381869</v>
      </c>
      <c r="H467">
        <v>4000000</v>
      </c>
      <c r="I467">
        <v>0.39099999999999902</v>
      </c>
      <c r="J467">
        <f t="shared" si="63"/>
        <v>24071009.477960039</v>
      </c>
      <c r="K467">
        <f t="shared" si="58"/>
        <v>3725.8694956866093</v>
      </c>
      <c r="L467">
        <f t="shared" si="59"/>
        <v>9529.0779940834236</v>
      </c>
      <c r="N467">
        <v>20000000000</v>
      </c>
      <c r="O467" s="2">
        <f t="shared" si="60"/>
        <v>0.91506795681136555</v>
      </c>
      <c r="P467" s="2">
        <f t="shared" si="61"/>
        <v>8.5235594669093447E-4</v>
      </c>
      <c r="Q467" s="2">
        <f t="shared" si="62"/>
        <v>9.3146737392165227E-4</v>
      </c>
    </row>
    <row r="468" spans="5:17" x14ac:dyDescent="0.15">
      <c r="E468" s="1">
        <v>43755</v>
      </c>
      <c r="F468">
        <f t="shared" si="56"/>
        <v>18325430145.705269</v>
      </c>
      <c r="G468">
        <f t="shared" si="57"/>
        <v>17056648.011812773</v>
      </c>
      <c r="H468">
        <v>4000000</v>
      </c>
      <c r="I468">
        <v>0.39099999999999902</v>
      </c>
      <c r="J468">
        <f t="shared" si="63"/>
        <v>24071009.477960039</v>
      </c>
      <c r="K468">
        <f t="shared" si="58"/>
        <v>3723.0554210614596</v>
      </c>
      <c r="L468">
        <f t="shared" si="59"/>
        <v>9521.8808722799713</v>
      </c>
      <c r="N468">
        <v>20000000000</v>
      </c>
      <c r="O468" s="2">
        <f t="shared" si="60"/>
        <v>0.91627150728526341</v>
      </c>
      <c r="P468" s="2">
        <f t="shared" si="61"/>
        <v>8.5283240059063866E-4</v>
      </c>
      <c r="Q468" s="2">
        <f t="shared" si="62"/>
        <v>9.3076385526536486E-4</v>
      </c>
    </row>
    <row r="469" spans="5:17" x14ac:dyDescent="0.15">
      <c r="E469" s="1">
        <v>43756</v>
      </c>
      <c r="F469">
        <f t="shared" si="56"/>
        <v>18349501155.183228</v>
      </c>
      <c r="G469">
        <f t="shared" si="57"/>
        <v>17066169.892685052</v>
      </c>
      <c r="H469">
        <v>4000000</v>
      </c>
      <c r="I469">
        <v>0.39099999999999902</v>
      </c>
      <c r="J469">
        <f t="shared" si="63"/>
        <v>24071009.477960039</v>
      </c>
      <c r="K469">
        <f t="shared" si="58"/>
        <v>3720.2471605860155</v>
      </c>
      <c r="L469">
        <f t="shared" si="59"/>
        <v>9514.6986204246168</v>
      </c>
      <c r="N469">
        <v>20000000000</v>
      </c>
      <c r="O469" s="2">
        <f t="shared" si="60"/>
        <v>0.91747505775916138</v>
      </c>
      <c r="P469" s="2">
        <f t="shared" si="61"/>
        <v>8.5330849463425261E-4</v>
      </c>
      <c r="Q469" s="2">
        <f t="shared" si="62"/>
        <v>9.3006179014650382E-4</v>
      </c>
    </row>
    <row r="470" spans="5:17" x14ac:dyDescent="0.15">
      <c r="E470" s="1">
        <v>43757</v>
      </c>
      <c r="F470">
        <f t="shared" si="56"/>
        <v>18373572164.661186</v>
      </c>
      <c r="G470">
        <f t="shared" si="57"/>
        <v>17075684.591305476</v>
      </c>
      <c r="H470">
        <v>4000000</v>
      </c>
      <c r="I470">
        <v>0.39099999999999902</v>
      </c>
      <c r="J470">
        <f t="shared" si="63"/>
        <v>24071009.477960039</v>
      </c>
      <c r="K470">
        <f t="shared" si="58"/>
        <v>3717.4446946463677</v>
      </c>
      <c r="L470">
        <f t="shared" si="59"/>
        <v>9507.5311883539052</v>
      </c>
      <c r="N470">
        <v>20000000000</v>
      </c>
      <c r="O470" s="2">
        <f t="shared" si="60"/>
        <v>0.91867860823305936</v>
      </c>
      <c r="P470" s="2">
        <f t="shared" si="61"/>
        <v>8.5378422956527381E-4</v>
      </c>
      <c r="Q470" s="2">
        <f t="shared" si="62"/>
        <v>9.2936117366159191E-4</v>
      </c>
    </row>
    <row r="471" spans="5:17" x14ac:dyDescent="0.15">
      <c r="E471" s="1">
        <v>43758</v>
      </c>
      <c r="F471">
        <f t="shared" si="56"/>
        <v>18397643174.139145</v>
      </c>
      <c r="G471">
        <f t="shared" si="57"/>
        <v>17085192.12249383</v>
      </c>
      <c r="H471">
        <v>4000000</v>
      </c>
      <c r="I471">
        <v>0.39099999999999902</v>
      </c>
      <c r="J471">
        <f t="shared" si="63"/>
        <v>24071009.477960039</v>
      </c>
      <c r="K471">
        <f t="shared" si="58"/>
        <v>3714.6480037203514</v>
      </c>
      <c r="L471">
        <f t="shared" si="59"/>
        <v>9500.3785261390294</v>
      </c>
      <c r="N471">
        <v>20000000000</v>
      </c>
      <c r="O471" s="2">
        <f t="shared" si="60"/>
        <v>0.91988215870695722</v>
      </c>
      <c r="P471" s="2">
        <f t="shared" si="61"/>
        <v>8.5425960612469146E-4</v>
      </c>
      <c r="Q471" s="2">
        <f t="shared" si="62"/>
        <v>9.2866200093008773E-4</v>
      </c>
    </row>
    <row r="472" spans="5:17" x14ac:dyDescent="0.15">
      <c r="E472" s="1">
        <v>43759</v>
      </c>
      <c r="F472">
        <f t="shared" si="56"/>
        <v>18421714183.617104</v>
      </c>
      <c r="G472">
        <f t="shared" si="57"/>
        <v>17094692.50101997</v>
      </c>
      <c r="H472">
        <v>4000000</v>
      </c>
      <c r="I472">
        <v>0.39099999999999902</v>
      </c>
      <c r="J472">
        <f t="shared" si="63"/>
        <v>24071009.477960039</v>
      </c>
      <c r="K472">
        <f t="shared" si="58"/>
        <v>3711.857068376994</v>
      </c>
      <c r="L472">
        <f t="shared" si="59"/>
        <v>9493.2405840844076</v>
      </c>
      <c r="N472">
        <v>20000000000</v>
      </c>
      <c r="O472" s="2">
        <f t="shared" si="60"/>
        <v>0.92108570918085519</v>
      </c>
      <c r="P472" s="2">
        <f t="shared" si="61"/>
        <v>8.5473462505099849E-4</v>
      </c>
      <c r="Q472" s="2">
        <f t="shared" si="62"/>
        <v>9.2796426709424861E-4</v>
      </c>
    </row>
    <row r="473" spans="5:17" x14ac:dyDescent="0.15">
      <c r="E473" s="1">
        <v>43760</v>
      </c>
      <c r="F473">
        <f t="shared" si="56"/>
        <v>18445785193.095062</v>
      </c>
      <c r="G473">
        <f t="shared" si="57"/>
        <v>17104185.741604052</v>
      </c>
      <c r="H473">
        <v>4000000</v>
      </c>
      <c r="I473">
        <v>0.39099999999999902</v>
      </c>
      <c r="J473">
        <f t="shared" si="63"/>
        <v>24071009.477960039</v>
      </c>
      <c r="K473">
        <f t="shared" si="58"/>
        <v>3709.0718692759756</v>
      </c>
      <c r="L473">
        <f t="shared" si="59"/>
        <v>9486.1173127263046</v>
      </c>
      <c r="N473">
        <v>20000000000</v>
      </c>
      <c r="O473" s="2">
        <f t="shared" si="60"/>
        <v>0.92228925965475306</v>
      </c>
      <c r="P473" s="2">
        <f t="shared" si="61"/>
        <v>8.552092870802026E-4</v>
      </c>
      <c r="Q473" s="2">
        <f t="shared" si="62"/>
        <v>9.2726796731899385E-4</v>
      </c>
    </row>
    <row r="474" spans="5:17" x14ac:dyDescent="0.15">
      <c r="E474" s="1">
        <v>43761</v>
      </c>
      <c r="F474">
        <f t="shared" si="56"/>
        <v>18469856202.573021</v>
      </c>
      <c r="G474">
        <f t="shared" si="57"/>
        <v>17113671.858916778</v>
      </c>
      <c r="H474">
        <v>4000000</v>
      </c>
      <c r="I474">
        <v>0.39099999999999902</v>
      </c>
      <c r="J474">
        <f t="shared" si="63"/>
        <v>24071009.477960039</v>
      </c>
      <c r="K474">
        <f t="shared" si="58"/>
        <v>3706.2923871670828</v>
      </c>
      <c r="L474">
        <f t="shared" si="59"/>
        <v>9479.0086628314384</v>
      </c>
      <c r="N474">
        <v>20000000000</v>
      </c>
      <c r="O474" s="2">
        <f t="shared" si="60"/>
        <v>0.92349281012865103</v>
      </c>
      <c r="P474" s="2">
        <f t="shared" si="61"/>
        <v>8.556835929458389E-4</v>
      </c>
      <c r="Q474" s="2">
        <f t="shared" si="62"/>
        <v>9.2657309679177065E-4</v>
      </c>
    </row>
    <row r="475" spans="5:17" x14ac:dyDescent="0.15">
      <c r="E475" s="1">
        <v>43762</v>
      </c>
      <c r="F475">
        <f t="shared" si="56"/>
        <v>18493927212.05098</v>
      </c>
      <c r="G475">
        <f t="shared" si="57"/>
        <v>17123150.867579609</v>
      </c>
      <c r="H475">
        <v>4000000</v>
      </c>
      <c r="I475">
        <v>0.39099999999999902</v>
      </c>
      <c r="J475">
        <f t="shared" si="63"/>
        <v>24071009.477960039</v>
      </c>
      <c r="K475">
        <f t="shared" si="58"/>
        <v>3703.5186028896778</v>
      </c>
      <c r="L475">
        <f t="shared" si="59"/>
        <v>9471.9145853956197</v>
      </c>
      <c r="N475">
        <v>20000000000</v>
      </c>
      <c r="O475" s="2">
        <f t="shared" si="60"/>
        <v>0.92469636060254901</v>
      </c>
      <c r="P475" s="2">
        <f t="shared" si="61"/>
        <v>8.5615754337898045E-4</v>
      </c>
      <c r="Q475" s="2">
        <f t="shared" si="62"/>
        <v>9.2587965072241942E-4</v>
      </c>
    </row>
    <row r="476" spans="5:17" x14ac:dyDescent="0.15">
      <c r="E476" s="1">
        <v>43763</v>
      </c>
      <c r="F476">
        <f t="shared" si="56"/>
        <v>18517998221.528938</v>
      </c>
      <c r="G476">
        <f t="shared" si="57"/>
        <v>17132622.782165006</v>
      </c>
      <c r="H476">
        <v>4000000</v>
      </c>
      <c r="I476">
        <v>0.39099999999999902</v>
      </c>
      <c r="J476">
        <f t="shared" si="63"/>
        <v>24071009.477960039</v>
      </c>
      <c r="K476">
        <f t="shared" si="58"/>
        <v>3700.7504973721616</v>
      </c>
      <c r="L476">
        <f t="shared" si="59"/>
        <v>9464.8350316423803</v>
      </c>
      <c r="N476">
        <v>20000000000</v>
      </c>
      <c r="O476" s="2">
        <f t="shared" si="60"/>
        <v>0.92589991107644687</v>
      </c>
      <c r="P476" s="2">
        <f t="shared" si="61"/>
        <v>8.5663113910825026E-4</v>
      </c>
      <c r="Q476" s="2">
        <f t="shared" si="62"/>
        <v>9.2518762434304043E-4</v>
      </c>
    </row>
    <row r="477" spans="5:17" x14ac:dyDescent="0.15">
      <c r="E477" s="1">
        <v>43764</v>
      </c>
      <c r="F477">
        <f t="shared" si="56"/>
        <v>18542069231.006897</v>
      </c>
      <c r="G477">
        <f t="shared" si="57"/>
        <v>17142087.617196649</v>
      </c>
      <c r="H477">
        <v>4000000</v>
      </c>
      <c r="I477">
        <v>0.39099999999999902</v>
      </c>
      <c r="J477">
        <f t="shared" si="63"/>
        <v>24071009.477960039</v>
      </c>
      <c r="K477">
        <f t="shared" si="58"/>
        <v>3697.988051631447</v>
      </c>
      <c r="L477">
        <f t="shared" si="59"/>
        <v>9457.7699530216269</v>
      </c>
      <c r="N477">
        <v>20000000000</v>
      </c>
      <c r="O477" s="2">
        <f t="shared" si="60"/>
        <v>0.92710346155034484</v>
      </c>
      <c r="P477" s="2">
        <f t="shared" si="61"/>
        <v>8.5710438085983241E-4</v>
      </c>
      <c r="Q477" s="2">
        <f t="shared" si="62"/>
        <v>9.2449701290786177E-4</v>
      </c>
    </row>
    <row r="478" spans="5:17" x14ac:dyDescent="0.15">
      <c r="E478" s="1">
        <v>43765</v>
      </c>
      <c r="F478">
        <f t="shared" si="56"/>
        <v>18566140240.484856</v>
      </c>
      <c r="G478">
        <f t="shared" si="57"/>
        <v>17151545.387149669</v>
      </c>
      <c r="H478">
        <v>4000000</v>
      </c>
      <c r="I478">
        <v>0.39099999999999902</v>
      </c>
      <c r="J478">
        <f t="shared" si="63"/>
        <v>24071009.477960039</v>
      </c>
      <c r="K478">
        <f t="shared" si="58"/>
        <v>3695.2312467724323</v>
      </c>
      <c r="L478">
        <f t="shared" si="59"/>
        <v>9450.7193012082898</v>
      </c>
      <c r="N478">
        <v>20000000000</v>
      </c>
      <c r="O478" s="2">
        <f t="shared" si="60"/>
        <v>0.92830701202424282</v>
      </c>
      <c r="P478" s="2">
        <f t="shared" si="61"/>
        <v>8.5757726935748347E-4</v>
      </c>
      <c r="Q478" s="2">
        <f t="shared" si="62"/>
        <v>9.2380781169310803E-4</v>
      </c>
    </row>
    <row r="479" spans="5:17" x14ac:dyDescent="0.15">
      <c r="E479" s="1">
        <v>43766</v>
      </c>
      <c r="F479">
        <f t="shared" si="56"/>
        <v>18590211249.962814</v>
      </c>
      <c r="G479">
        <f t="shared" si="57"/>
        <v>17160996.106450878</v>
      </c>
      <c r="H479">
        <v>4000000</v>
      </c>
      <c r="I479">
        <v>0.39099999999999902</v>
      </c>
      <c r="J479">
        <f t="shared" si="63"/>
        <v>24071009.477960039</v>
      </c>
      <c r="K479">
        <f t="shared" si="58"/>
        <v>3692.4800639874829</v>
      </c>
      <c r="L479">
        <f t="shared" si="59"/>
        <v>9443.6830281010025</v>
      </c>
      <c r="N479">
        <v>20000000000</v>
      </c>
      <c r="O479" s="2">
        <f t="shared" si="60"/>
        <v>0.92951056249814068</v>
      </c>
      <c r="P479" s="2">
        <f t="shared" si="61"/>
        <v>8.5804980532254395E-4</v>
      </c>
      <c r="Q479" s="2">
        <f t="shared" si="62"/>
        <v>9.2312001599687064E-4</v>
      </c>
    </row>
    <row r="480" spans="5:17" x14ac:dyDescent="0.15">
      <c r="E480" s="1">
        <v>43767</v>
      </c>
      <c r="F480">
        <f t="shared" si="56"/>
        <v>18614282259.440773</v>
      </c>
      <c r="G480">
        <f t="shared" si="57"/>
        <v>17170439.78947898</v>
      </c>
      <c r="H480">
        <v>4000000</v>
      </c>
      <c r="I480">
        <v>0.39099999999999902</v>
      </c>
      <c r="J480">
        <f t="shared" si="63"/>
        <v>24071009.477960039</v>
      </c>
      <c r="K480">
        <f t="shared" si="58"/>
        <v>3689.7344845559101</v>
      </c>
      <c r="L480">
        <f t="shared" si="59"/>
        <v>9436.6610858207659</v>
      </c>
      <c r="N480">
        <v>20000000000</v>
      </c>
      <c r="O480" s="2">
        <f t="shared" si="60"/>
        <v>0.93071411297203865</v>
      </c>
      <c r="P480" s="2">
        <f t="shared" si="61"/>
        <v>8.5852198947394896E-4</v>
      </c>
      <c r="Q480" s="2">
        <f t="shared" si="62"/>
        <v>9.2243362113897745E-4</v>
      </c>
    </row>
    <row r="481" spans="5:17" x14ac:dyDescent="0.15">
      <c r="E481" s="1">
        <v>43768</v>
      </c>
      <c r="F481">
        <f t="shared" si="56"/>
        <v>18638353268.918732</v>
      </c>
      <c r="G481">
        <f t="shared" si="57"/>
        <v>17179876.450564802</v>
      </c>
      <c r="H481">
        <v>4000000</v>
      </c>
      <c r="I481">
        <v>0.39099999999999902</v>
      </c>
      <c r="J481">
        <f t="shared" si="63"/>
        <v>24071009.477960039</v>
      </c>
      <c r="K481">
        <f t="shared" si="58"/>
        <v>3686.9944898434601</v>
      </c>
      <c r="L481">
        <f t="shared" si="59"/>
        <v>9429.6534267096395</v>
      </c>
      <c r="N481">
        <v>20000000000</v>
      </c>
      <c r="O481" s="2">
        <f t="shared" si="60"/>
        <v>0.93191766344593663</v>
      </c>
      <c r="P481" s="2">
        <f t="shared" si="61"/>
        <v>8.5899382252824013E-4</v>
      </c>
      <c r="Q481" s="2">
        <f t="shared" si="62"/>
        <v>9.2174862246086498E-4</v>
      </c>
    </row>
    <row r="482" spans="5:17" x14ac:dyDescent="0.15">
      <c r="E482" s="1">
        <v>43769</v>
      </c>
      <c r="F482">
        <f t="shared" si="56"/>
        <v>18662424278.39669</v>
      </c>
      <c r="G482">
        <f t="shared" si="57"/>
        <v>17189306.103991512</v>
      </c>
      <c r="H482">
        <v>4000000</v>
      </c>
      <c r="I482">
        <v>0.39099999999999902</v>
      </c>
      <c r="J482">
        <f t="shared" si="63"/>
        <v>24071009.477960039</v>
      </c>
      <c r="K482">
        <f t="shared" si="58"/>
        <v>3684.260061301803</v>
      </c>
      <c r="L482">
        <f t="shared" si="59"/>
        <v>9422.6600033294435</v>
      </c>
      <c r="N482">
        <v>20000000000</v>
      </c>
      <c r="O482" s="2">
        <f t="shared" si="60"/>
        <v>0.93312121391983449</v>
      </c>
      <c r="P482" s="2">
        <f t="shared" si="61"/>
        <v>8.5946530519957558E-4</v>
      </c>
      <c r="Q482" s="2">
        <f t="shared" si="62"/>
        <v>9.2106501532545075E-4</v>
      </c>
    </row>
    <row r="483" spans="5:17" x14ac:dyDescent="0.15">
      <c r="E483" s="1">
        <v>43770</v>
      </c>
      <c r="F483">
        <f t="shared" si="56"/>
        <v>18686495287.874649</v>
      </c>
      <c r="G483">
        <f t="shared" si="57"/>
        <v>17198728.763994843</v>
      </c>
      <c r="H483">
        <v>4000000</v>
      </c>
      <c r="I483">
        <v>0.39099999999999902</v>
      </c>
      <c r="J483">
        <f t="shared" si="63"/>
        <v>24071009.477960039</v>
      </c>
      <c r="K483">
        <f t="shared" si="58"/>
        <v>3681.5311804680264</v>
      </c>
      <c r="L483">
        <f t="shared" si="59"/>
        <v>9415.6807684604501</v>
      </c>
      <c r="N483">
        <v>20000000000</v>
      </c>
      <c r="O483" s="2">
        <f t="shared" si="60"/>
        <v>0.93432476439373247</v>
      </c>
      <c r="P483" s="2">
        <f t="shared" si="61"/>
        <v>8.5993643819974217E-4</v>
      </c>
      <c r="Q483" s="2">
        <f t="shared" si="62"/>
        <v>9.203827951170066E-4</v>
      </c>
    </row>
    <row r="484" spans="5:17" x14ac:dyDescent="0.15">
      <c r="E484" s="1">
        <v>43771</v>
      </c>
      <c r="F484">
        <f t="shared" si="56"/>
        <v>18710566297.352608</v>
      </c>
      <c r="G484">
        <f t="shared" si="57"/>
        <v>17208144.444763303</v>
      </c>
      <c r="H484">
        <v>4000000</v>
      </c>
      <c r="I484">
        <v>0.39099999999999902</v>
      </c>
      <c r="J484">
        <f t="shared" si="63"/>
        <v>24071009.477960039</v>
      </c>
      <c r="K484">
        <f t="shared" si="58"/>
        <v>3678.8078289641321</v>
      </c>
      <c r="L484">
        <f t="shared" si="59"/>
        <v>9408.7156751001057</v>
      </c>
      <c r="N484">
        <v>20000000000</v>
      </c>
      <c r="O484" s="2">
        <f t="shared" si="60"/>
        <v>0.93552831486763044</v>
      </c>
      <c r="P484" s="2">
        <f t="shared" si="61"/>
        <v>8.6040722223816514E-4</v>
      </c>
      <c r="Q484" s="2">
        <f t="shared" si="62"/>
        <v>9.1970195724103306E-4</v>
      </c>
    </row>
    <row r="485" spans="5:17" x14ac:dyDescent="0.15">
      <c r="E485" s="1">
        <v>43772</v>
      </c>
      <c r="F485">
        <f t="shared" si="56"/>
        <v>18734637306.830566</v>
      </c>
      <c r="G485">
        <f t="shared" si="57"/>
        <v>17217553.160438403</v>
      </c>
      <c r="H485">
        <v>4000000</v>
      </c>
      <c r="I485">
        <v>0.39099999999999902</v>
      </c>
      <c r="J485">
        <f t="shared" si="63"/>
        <v>24071009.477960039</v>
      </c>
      <c r="K485">
        <f t="shared" si="58"/>
        <v>3676.0899884965397</v>
      </c>
      <c r="L485">
        <f t="shared" si="59"/>
        <v>9401.7646764617621</v>
      </c>
      <c r="N485">
        <v>20000000000</v>
      </c>
      <c r="O485" s="2">
        <f t="shared" si="60"/>
        <v>0.9367318653415283</v>
      </c>
      <c r="P485" s="2">
        <f t="shared" si="61"/>
        <v>8.6087765802192017E-4</v>
      </c>
      <c r="Q485" s="2">
        <f t="shared" si="62"/>
        <v>9.1902249712413485E-4</v>
      </c>
    </row>
    <row r="486" spans="5:17" x14ac:dyDescent="0.15">
      <c r="E486" s="1">
        <v>43773</v>
      </c>
      <c r="F486">
        <f t="shared" si="56"/>
        <v>18758708316.308525</v>
      </c>
      <c r="G486">
        <f t="shared" si="57"/>
        <v>17226954.925114866</v>
      </c>
      <c r="H486">
        <v>4000000</v>
      </c>
      <c r="I486">
        <v>0.39099999999999902</v>
      </c>
      <c r="J486">
        <f t="shared" si="63"/>
        <v>24071009.477960039</v>
      </c>
      <c r="K486">
        <f t="shared" si="58"/>
        <v>3673.3776408555859</v>
      </c>
      <c r="L486">
        <f t="shared" si="59"/>
        <v>9394.8277259733895</v>
      </c>
      <c r="N486">
        <v>20000000000</v>
      </c>
      <c r="O486" s="2">
        <f t="shared" si="60"/>
        <v>0.93793541581542628</v>
      </c>
      <c r="P486" s="2">
        <f t="shared" si="61"/>
        <v>8.6134774625574334E-4</v>
      </c>
      <c r="Q486" s="2">
        <f t="shared" si="62"/>
        <v>9.1834441021389646E-4</v>
      </c>
    </row>
    <row r="487" spans="5:17" x14ac:dyDescent="0.15">
      <c r="E487" s="1">
        <v>43774</v>
      </c>
      <c r="F487">
        <f t="shared" si="56"/>
        <v>18782779325.786484</v>
      </c>
      <c r="G487">
        <f t="shared" si="57"/>
        <v>17236349.752840839</v>
      </c>
      <c r="H487">
        <v>4000000</v>
      </c>
      <c r="I487">
        <v>0.39099999999999902</v>
      </c>
      <c r="J487">
        <f t="shared" si="63"/>
        <v>24071009.477960039</v>
      </c>
      <c r="K487">
        <f t="shared" si="58"/>
        <v>3670.6707679150372</v>
      </c>
      <c r="L487">
        <f t="shared" si="59"/>
        <v>9387.9047772763333</v>
      </c>
      <c r="N487">
        <v>20000000000</v>
      </c>
      <c r="O487" s="2">
        <f t="shared" si="60"/>
        <v>0.93913896628932414</v>
      </c>
      <c r="P487" s="2">
        <f t="shared" si="61"/>
        <v>8.6181748764204195E-4</v>
      </c>
      <c r="Q487" s="2">
        <f t="shared" si="62"/>
        <v>9.1766769197875928E-4</v>
      </c>
    </row>
    <row r="488" spans="5:17" x14ac:dyDescent="0.15">
      <c r="E488" s="1">
        <v>43775</v>
      </c>
      <c r="F488">
        <f t="shared" ref="F488:F551" si="64">F487+J487</f>
        <v>18806850335.264442</v>
      </c>
      <c r="G488">
        <f t="shared" ref="G488:G551" si="65">G487+L487</f>
        <v>17245737.657618117</v>
      </c>
      <c r="H488">
        <v>4000000</v>
      </c>
      <c r="I488">
        <v>0.39099999999999902</v>
      </c>
      <c r="J488">
        <f t="shared" si="63"/>
        <v>24071009.477960039</v>
      </c>
      <c r="K488">
        <f t="shared" ref="K488:K551" si="66">H488*G488/F488</f>
        <v>3667.9693516316006</v>
      </c>
      <c r="L488">
        <f t="shared" ref="L488:L551" si="67">K488/I488</f>
        <v>9380.9957842240656</v>
      </c>
      <c r="N488">
        <v>20000000000</v>
      </c>
      <c r="O488" s="2">
        <f t="shared" ref="O488:O551" si="68">F488/N488</f>
        <v>0.94034251676322211</v>
      </c>
      <c r="P488" s="2">
        <f t="shared" ref="P488:P551" si="69">G488/N488</f>
        <v>8.6228688288090584E-4</v>
      </c>
      <c r="Q488" s="2">
        <f t="shared" ref="Q488:Q551" si="70">G488/F488</f>
        <v>9.1699233790790017E-4</v>
      </c>
    </row>
    <row r="489" spans="5:17" x14ac:dyDescent="0.15">
      <c r="E489" s="1">
        <v>43776</v>
      </c>
      <c r="F489">
        <f t="shared" si="64"/>
        <v>18830921344.742401</v>
      </c>
      <c r="G489">
        <f t="shared" si="65"/>
        <v>17255118.65340234</v>
      </c>
      <c r="H489">
        <v>4000000</v>
      </c>
      <c r="I489">
        <v>0.39099999999999902</v>
      </c>
      <c r="J489">
        <f t="shared" si="63"/>
        <v>24071009.477960039</v>
      </c>
      <c r="K489">
        <f t="shared" si="66"/>
        <v>3665.2733740444355</v>
      </c>
      <c r="L489">
        <f t="shared" si="67"/>
        <v>9374.100700880932</v>
      </c>
      <c r="N489">
        <v>20000000000</v>
      </c>
      <c r="O489" s="2">
        <f t="shared" si="68"/>
        <v>0.94154606723712009</v>
      </c>
      <c r="P489" s="2">
        <f t="shared" si="69"/>
        <v>8.6275593267011702E-4</v>
      </c>
      <c r="Q489" s="2">
        <f t="shared" si="70"/>
        <v>9.1631834351110883E-4</v>
      </c>
    </row>
    <row r="490" spans="5:17" x14ac:dyDescent="0.15">
      <c r="E490" s="1">
        <v>43777</v>
      </c>
      <c r="F490">
        <f t="shared" si="64"/>
        <v>18854992354.22036</v>
      </c>
      <c r="G490">
        <f t="shared" si="65"/>
        <v>17264492.754103221</v>
      </c>
      <c r="H490">
        <v>4000000</v>
      </c>
      <c r="I490">
        <v>0.39099999999999902</v>
      </c>
      <c r="J490">
        <f t="shared" si="63"/>
        <v>24071009.477960039</v>
      </c>
      <c r="K490">
        <f t="shared" si="66"/>
        <v>3662.582817274676</v>
      </c>
      <c r="L490">
        <f t="shared" si="67"/>
        <v>9367.219481520935</v>
      </c>
      <c r="N490">
        <v>20000000000</v>
      </c>
      <c r="O490" s="2">
        <f t="shared" si="68"/>
        <v>0.94274961771101795</v>
      </c>
      <c r="P490" s="2">
        <f t="shared" si="69"/>
        <v>8.6322463770516103E-4</v>
      </c>
      <c r="Q490" s="2">
        <f t="shared" si="70"/>
        <v>9.1564570431866901E-4</v>
      </c>
    </row>
    <row r="491" spans="5:17" x14ac:dyDescent="0.15">
      <c r="E491" s="1">
        <v>43778</v>
      </c>
      <c r="F491">
        <f t="shared" si="64"/>
        <v>18879063363.698318</v>
      </c>
      <c r="G491">
        <f t="shared" si="65"/>
        <v>17273859.973584741</v>
      </c>
      <c r="H491">
        <v>4000000</v>
      </c>
      <c r="I491">
        <v>0.39099999999999902</v>
      </c>
      <c r="J491">
        <f t="shared" si="63"/>
        <v>24071009.477960039</v>
      </c>
      <c r="K491">
        <f t="shared" si="66"/>
        <v>3659.8976635249505</v>
      </c>
      <c r="L491">
        <f t="shared" si="67"/>
        <v>9360.3520806264951</v>
      </c>
      <c r="N491">
        <v>20000000000</v>
      </c>
      <c r="O491" s="2">
        <f t="shared" si="68"/>
        <v>0.94395316818491593</v>
      </c>
      <c r="P491" s="2">
        <f t="shared" si="69"/>
        <v>8.6369299867923707E-4</v>
      </c>
      <c r="Q491" s="2">
        <f t="shared" si="70"/>
        <v>9.1497441588123758E-4</v>
      </c>
    </row>
    <row r="492" spans="5:17" x14ac:dyDescent="0.15">
      <c r="E492" s="1">
        <v>43779</v>
      </c>
      <c r="F492">
        <f t="shared" si="64"/>
        <v>18903134373.176277</v>
      </c>
      <c r="G492">
        <f t="shared" si="65"/>
        <v>17283220.32566537</v>
      </c>
      <c r="H492">
        <v>4000000</v>
      </c>
      <c r="I492">
        <v>0.39099999999999902</v>
      </c>
      <c r="J492">
        <f t="shared" si="63"/>
        <v>24071009.477960039</v>
      </c>
      <c r="K492">
        <f t="shared" si="66"/>
        <v>3657.2178950789071</v>
      </c>
      <c r="L492">
        <f t="shared" si="67"/>
        <v>9353.4984528872537</v>
      </c>
      <c r="N492">
        <v>20000000000</v>
      </c>
      <c r="O492" s="2">
        <f t="shared" si="68"/>
        <v>0.9451567186588139</v>
      </c>
      <c r="P492" s="2">
        <f t="shared" si="69"/>
        <v>8.6416101628326847E-4</v>
      </c>
      <c r="Q492" s="2">
        <f t="shared" si="70"/>
        <v>9.143044737697268E-4</v>
      </c>
    </row>
    <row r="493" spans="5:17" x14ac:dyDescent="0.15">
      <c r="E493" s="1">
        <v>43780</v>
      </c>
      <c r="F493">
        <f t="shared" si="64"/>
        <v>18927205382.654236</v>
      </c>
      <c r="G493">
        <f t="shared" si="65"/>
        <v>17292573.824118257</v>
      </c>
      <c r="H493">
        <v>4000000</v>
      </c>
      <c r="I493">
        <v>0.39099999999999902</v>
      </c>
      <c r="J493">
        <f t="shared" si="63"/>
        <v>24071009.477960039</v>
      </c>
      <c r="K493">
        <f t="shared" si="66"/>
        <v>3654.5434943007422</v>
      </c>
      <c r="L493">
        <f t="shared" si="67"/>
        <v>9346.658553198853</v>
      </c>
      <c r="N493">
        <v>20000000000</v>
      </c>
      <c r="O493" s="2">
        <f t="shared" si="68"/>
        <v>0.94636026913271176</v>
      </c>
      <c r="P493" s="2">
        <f t="shared" si="69"/>
        <v>8.6462869120591281E-4</v>
      </c>
      <c r="Q493" s="2">
        <f t="shared" si="70"/>
        <v>9.1363587357518549E-4</v>
      </c>
    </row>
    <row r="494" spans="5:17" x14ac:dyDescent="0.15">
      <c r="E494" s="1">
        <v>43781</v>
      </c>
      <c r="F494">
        <f t="shared" si="64"/>
        <v>18951276392.132195</v>
      </c>
      <c r="G494">
        <f t="shared" si="65"/>
        <v>17301920.482671455</v>
      </c>
      <c r="H494">
        <v>4000000</v>
      </c>
      <c r="I494">
        <v>0.39099999999999902</v>
      </c>
      <c r="J494">
        <f t="shared" si="63"/>
        <v>24071009.477960039</v>
      </c>
      <c r="K494">
        <f t="shared" si="66"/>
        <v>3651.8744436347338</v>
      </c>
      <c r="L494">
        <f t="shared" si="67"/>
        <v>9339.832336661746</v>
      </c>
      <c r="N494">
        <v>20000000000</v>
      </c>
      <c r="O494" s="2">
        <f t="shared" si="68"/>
        <v>0.94756381960660974</v>
      </c>
      <c r="P494" s="2">
        <f t="shared" si="69"/>
        <v>8.6509602413357273E-4</v>
      </c>
      <c r="Q494" s="2">
        <f t="shared" si="70"/>
        <v>9.1296861090868335E-4</v>
      </c>
    </row>
    <row r="495" spans="5:17" x14ac:dyDescent="0.15">
      <c r="E495" s="1">
        <v>43782</v>
      </c>
      <c r="F495">
        <f t="shared" si="64"/>
        <v>18975347401.610153</v>
      </c>
      <c r="G495">
        <f t="shared" si="65"/>
        <v>17311260.315008115</v>
      </c>
      <c r="H495">
        <v>4000000</v>
      </c>
      <c r="I495">
        <v>0.39099999999999902</v>
      </c>
      <c r="J495">
        <f t="shared" si="63"/>
        <v>24071009.477960039</v>
      </c>
      <c r="K495">
        <f t="shared" si="66"/>
        <v>3649.2107256047748</v>
      </c>
      <c r="L495">
        <f t="shared" si="67"/>
        <v>9333.0197585800106</v>
      </c>
      <c r="N495">
        <v>20000000000</v>
      </c>
      <c r="O495" s="2">
        <f t="shared" si="68"/>
        <v>0.94876737008050771</v>
      </c>
      <c r="P495" s="2">
        <f t="shared" si="69"/>
        <v>8.6556301575040572E-4</v>
      </c>
      <c r="Q495" s="2">
        <f t="shared" si="70"/>
        <v>9.1230268140119364E-4</v>
      </c>
    </row>
    <row r="496" spans="5:17" x14ac:dyDescent="0.15">
      <c r="E496" s="1">
        <v>43783</v>
      </c>
      <c r="F496">
        <f t="shared" si="64"/>
        <v>18999418411.088112</v>
      </c>
      <c r="G496">
        <f t="shared" si="65"/>
        <v>17320593.334766693</v>
      </c>
      <c r="H496">
        <v>4000000</v>
      </c>
      <c r="I496">
        <v>0.39099999999999902</v>
      </c>
      <c r="J496">
        <f t="shared" si="63"/>
        <v>24071009.477960039</v>
      </c>
      <c r="K496">
        <f t="shared" si="66"/>
        <v>3646.5523228139127</v>
      </c>
      <c r="L496">
        <f t="shared" si="67"/>
        <v>9326.2207744601583</v>
      </c>
      <c r="N496">
        <v>20000000000</v>
      </c>
      <c r="O496" s="2">
        <f t="shared" si="68"/>
        <v>0.94997092055440557</v>
      </c>
      <c r="P496" s="2">
        <f t="shared" si="69"/>
        <v>8.6602966673833472E-4</v>
      </c>
      <c r="Q496" s="2">
        <f t="shared" si="70"/>
        <v>9.1163808070347818E-4</v>
      </c>
    </row>
    <row r="497" spans="5:17" x14ac:dyDescent="0.15">
      <c r="E497" s="1">
        <v>43784</v>
      </c>
      <c r="F497">
        <f t="shared" si="64"/>
        <v>19023489420.566071</v>
      </c>
      <c r="G497">
        <f t="shared" si="65"/>
        <v>17329919.555541154</v>
      </c>
      <c r="H497">
        <v>4000000</v>
      </c>
      <c r="I497">
        <v>0.39099999999999902</v>
      </c>
      <c r="J497">
        <f t="shared" si="63"/>
        <v>24071009.477960039</v>
      </c>
      <c r="K497">
        <f t="shared" si="66"/>
        <v>3643.8992179438924</v>
      </c>
      <c r="L497">
        <f t="shared" si="67"/>
        <v>9319.435340009979</v>
      </c>
      <c r="N497">
        <v>20000000000</v>
      </c>
      <c r="O497" s="2">
        <f t="shared" si="68"/>
        <v>0.95117447102830355</v>
      </c>
      <c r="P497" s="2">
        <f t="shared" si="69"/>
        <v>8.6649597777705767E-4</v>
      </c>
      <c r="Q497" s="2">
        <f t="shared" si="70"/>
        <v>9.1097480448597311E-4</v>
      </c>
    </row>
    <row r="498" spans="5:17" x14ac:dyDescent="0.15">
      <c r="E498" s="1">
        <v>43785</v>
      </c>
      <c r="F498">
        <f t="shared" si="64"/>
        <v>19047560430.044029</v>
      </c>
      <c r="G498">
        <f t="shared" si="65"/>
        <v>17339238.990881164</v>
      </c>
      <c r="H498">
        <v>4000000</v>
      </c>
      <c r="I498">
        <v>0.39099999999999902</v>
      </c>
      <c r="J498">
        <f t="shared" si="63"/>
        <v>24071009.477960039</v>
      </c>
      <c r="K498">
        <f t="shared" si="66"/>
        <v>3641.2513937546978</v>
      </c>
      <c r="L498">
        <f t="shared" si="67"/>
        <v>9312.6634111373587</v>
      </c>
      <c r="N498">
        <v>20000000000</v>
      </c>
      <c r="O498" s="2">
        <f t="shared" si="68"/>
        <v>0.95237802150220141</v>
      </c>
      <c r="P498" s="2">
        <f t="shared" si="69"/>
        <v>8.6696194954405815E-4</v>
      </c>
      <c r="Q498" s="2">
        <f t="shared" si="70"/>
        <v>9.103128484386745E-4</v>
      </c>
    </row>
    <row r="499" spans="5:17" x14ac:dyDescent="0.15">
      <c r="E499" s="1">
        <v>43786</v>
      </c>
      <c r="F499">
        <f t="shared" si="64"/>
        <v>19071631439.521988</v>
      </c>
      <c r="G499">
        <f t="shared" si="65"/>
        <v>17348551.6542923</v>
      </c>
      <c r="H499">
        <v>4000000</v>
      </c>
      <c r="I499">
        <v>0.39099999999999902</v>
      </c>
      <c r="J499">
        <f t="shared" si="63"/>
        <v>24071009.477960039</v>
      </c>
      <c r="K499">
        <f t="shared" si="66"/>
        <v>3638.6088330841035</v>
      </c>
      <c r="L499">
        <f t="shared" si="67"/>
        <v>9305.9049439491373</v>
      </c>
      <c r="N499">
        <v>20000000000</v>
      </c>
      <c r="O499" s="2">
        <f t="shared" si="68"/>
        <v>0.95358157197609938</v>
      </c>
      <c r="P499" s="2">
        <f t="shared" si="69"/>
        <v>8.6742758271461499E-4</v>
      </c>
      <c r="Q499" s="2">
        <f t="shared" si="70"/>
        <v>9.0965220827102591E-4</v>
      </c>
    </row>
    <row r="500" spans="5:17" x14ac:dyDescent="0.15">
      <c r="E500" s="1">
        <v>43787</v>
      </c>
      <c r="F500">
        <f t="shared" si="64"/>
        <v>19095702448.999947</v>
      </c>
      <c r="G500">
        <f t="shared" si="65"/>
        <v>17357857.559236251</v>
      </c>
      <c r="H500">
        <v>4000000</v>
      </c>
      <c r="I500">
        <v>0.39099999999999902</v>
      </c>
      <c r="J500">
        <f t="shared" si="63"/>
        <v>24071009.477960039</v>
      </c>
      <c r="K500">
        <f t="shared" si="66"/>
        <v>3635.9715188472246</v>
      </c>
      <c r="L500">
        <f t="shared" si="67"/>
        <v>9299.1598947499588</v>
      </c>
      <c r="N500">
        <v>20000000000</v>
      </c>
      <c r="O500" s="2">
        <f t="shared" si="68"/>
        <v>0.95478512244999736</v>
      </c>
      <c r="P500" s="2">
        <f t="shared" si="69"/>
        <v>8.6789287796181251E-4</v>
      </c>
      <c r="Q500" s="2">
        <f t="shared" si="70"/>
        <v>9.0899287971180618E-4</v>
      </c>
    </row>
    <row r="501" spans="5:17" x14ac:dyDescent="0.15">
      <c r="E501" s="1">
        <v>43788</v>
      </c>
      <c r="F501">
        <f t="shared" si="64"/>
        <v>19119773458.477905</v>
      </c>
      <c r="G501">
        <f t="shared" si="65"/>
        <v>17367156.719131</v>
      </c>
      <c r="H501">
        <v>4000000</v>
      </c>
      <c r="I501">
        <v>0.39099999999999902</v>
      </c>
      <c r="J501">
        <f t="shared" si="63"/>
        <v>24071009.477960039</v>
      </c>
      <c r="K501">
        <f t="shared" si="66"/>
        <v>3633.339434036071</v>
      </c>
      <c r="L501">
        <f t="shared" si="67"/>
        <v>9292.4282200411253</v>
      </c>
      <c r="N501">
        <v>20000000000</v>
      </c>
      <c r="O501" s="2">
        <f t="shared" si="68"/>
        <v>0.95598867292389522</v>
      </c>
      <c r="P501" s="2">
        <f t="shared" si="69"/>
        <v>8.6835783595655002E-4</v>
      </c>
      <c r="Q501" s="2">
        <f t="shared" si="70"/>
        <v>9.0833485850901768E-4</v>
      </c>
    </row>
    <row r="502" spans="5:17" x14ac:dyDescent="0.15">
      <c r="E502" s="1">
        <v>43789</v>
      </c>
      <c r="F502">
        <f t="shared" si="64"/>
        <v>19143844467.955864</v>
      </c>
      <c r="G502">
        <f t="shared" si="65"/>
        <v>17376449.147351041</v>
      </c>
      <c r="H502">
        <v>4000000</v>
      </c>
      <c r="I502">
        <v>0.39099999999999902</v>
      </c>
      <c r="J502">
        <f t="shared" si="63"/>
        <v>24071009.477960039</v>
      </c>
      <c r="K502">
        <f t="shared" si="66"/>
        <v>3630.7125617191055</v>
      </c>
      <c r="L502">
        <f t="shared" si="67"/>
        <v>9285.7098765194751</v>
      </c>
      <c r="N502">
        <v>20000000000</v>
      </c>
      <c r="O502" s="2">
        <f t="shared" si="68"/>
        <v>0.9571922233977932</v>
      </c>
      <c r="P502" s="2">
        <f t="shared" si="69"/>
        <v>8.6882245736755203E-4</v>
      </c>
      <c r="Q502" s="2">
        <f t="shared" si="70"/>
        <v>9.076781404297764E-4</v>
      </c>
    </row>
    <row r="503" spans="5:17" x14ac:dyDescent="0.15">
      <c r="E503" s="1">
        <v>43790</v>
      </c>
      <c r="F503">
        <f t="shared" si="64"/>
        <v>19167915477.433823</v>
      </c>
      <c r="G503">
        <f t="shared" si="65"/>
        <v>17385734.85722756</v>
      </c>
      <c r="H503">
        <v>4000000</v>
      </c>
      <c r="I503">
        <v>0.39099999999999902</v>
      </c>
      <c r="J503">
        <f t="shared" si="63"/>
        <v>24071009.477960039</v>
      </c>
      <c r="K503">
        <f t="shared" si="66"/>
        <v>3628.0908850408059</v>
      </c>
      <c r="L503">
        <f t="shared" si="67"/>
        <v>9279.0048210762525</v>
      </c>
      <c r="N503">
        <v>20000000000</v>
      </c>
      <c r="O503" s="2">
        <f t="shared" si="68"/>
        <v>0.95839577387169117</v>
      </c>
      <c r="P503" s="2">
        <f t="shared" si="69"/>
        <v>8.6928674286137803E-4</v>
      </c>
      <c r="Q503" s="2">
        <f t="shared" si="70"/>
        <v>9.0702272126020147E-4</v>
      </c>
    </row>
    <row r="504" spans="5:17" x14ac:dyDescent="0.15">
      <c r="E504" s="1">
        <v>43791</v>
      </c>
      <c r="F504">
        <f t="shared" si="64"/>
        <v>19191986486.911781</v>
      </c>
      <c r="G504">
        <f t="shared" si="65"/>
        <v>17395013.862048637</v>
      </c>
      <c r="H504">
        <v>4000000</v>
      </c>
      <c r="I504">
        <v>0.39099999999999902</v>
      </c>
      <c r="J504">
        <f t="shared" si="63"/>
        <v>24071009.477960039</v>
      </c>
      <c r="K504">
        <f t="shared" si="66"/>
        <v>3625.4743872212262</v>
      </c>
      <c r="L504">
        <f t="shared" si="67"/>
        <v>9272.3130107959987</v>
      </c>
      <c r="N504">
        <v>20000000000</v>
      </c>
      <c r="O504" s="2">
        <f t="shared" si="68"/>
        <v>0.95959932434558903</v>
      </c>
      <c r="P504" s="2">
        <f t="shared" si="69"/>
        <v>8.6975069310243187E-4</v>
      </c>
      <c r="Q504" s="2">
        <f t="shared" si="70"/>
        <v>9.0636859680530662E-4</v>
      </c>
    </row>
    <row r="505" spans="5:17" x14ac:dyDescent="0.15">
      <c r="E505" s="1">
        <v>43792</v>
      </c>
      <c r="F505">
        <f t="shared" si="64"/>
        <v>19216057496.38974</v>
      </c>
      <c r="G505">
        <f t="shared" si="65"/>
        <v>17404286.175059434</v>
      </c>
      <c r="H505">
        <v>4000000</v>
      </c>
      <c r="I505">
        <v>0.39099999999999902</v>
      </c>
      <c r="J505">
        <f t="shared" si="63"/>
        <v>24071009.477960039</v>
      </c>
      <c r="K505">
        <f t="shared" si="66"/>
        <v>3622.8630515555656</v>
      </c>
      <c r="L505">
        <f t="shared" si="67"/>
        <v>9265.6344029554348</v>
      </c>
      <c r="N505">
        <v>20000000000</v>
      </c>
      <c r="O505" s="2">
        <f t="shared" si="68"/>
        <v>0.96080287481948701</v>
      </c>
      <c r="P505" s="2">
        <f t="shared" si="69"/>
        <v>8.7021430875297166E-4</v>
      </c>
      <c r="Q505" s="2">
        <f t="shared" si="70"/>
        <v>9.0571576288889146E-4</v>
      </c>
    </row>
    <row r="506" spans="5:17" x14ac:dyDescent="0.15">
      <c r="E506" s="1">
        <v>43793</v>
      </c>
      <c r="F506">
        <f t="shared" si="64"/>
        <v>19240128505.867699</v>
      </c>
      <c r="G506">
        <f t="shared" si="65"/>
        <v>17413551.809462391</v>
      </c>
      <c r="H506">
        <v>4000000</v>
      </c>
      <c r="I506">
        <v>0.39099999999999902</v>
      </c>
      <c r="J506">
        <f t="shared" si="63"/>
        <v>24071009.477960039</v>
      </c>
      <c r="K506">
        <f t="shared" si="66"/>
        <v>3620.2568614137367</v>
      </c>
      <c r="L506">
        <f t="shared" si="67"/>
        <v>9258.9689550223684</v>
      </c>
      <c r="N506">
        <v>20000000000</v>
      </c>
      <c r="O506" s="2">
        <f t="shared" si="68"/>
        <v>0.96200642529338498</v>
      </c>
      <c r="P506" s="2">
        <f t="shared" si="69"/>
        <v>8.7067759047311955E-4</v>
      </c>
      <c r="Q506" s="2">
        <f t="shared" si="70"/>
        <v>9.0506421535343422E-4</v>
      </c>
    </row>
    <row r="507" spans="5:17" x14ac:dyDescent="0.15">
      <c r="E507" s="1">
        <v>43794</v>
      </c>
      <c r="F507">
        <f t="shared" si="64"/>
        <v>19264199515.345657</v>
      </c>
      <c r="G507">
        <f t="shared" si="65"/>
        <v>17422810.778417412</v>
      </c>
      <c r="H507">
        <v>4000000</v>
      </c>
      <c r="I507">
        <v>0.39099999999999902</v>
      </c>
      <c r="J507">
        <f t="shared" si="63"/>
        <v>24071009.477960039</v>
      </c>
      <c r="K507">
        <f t="shared" si="66"/>
        <v>3617.6558002399397</v>
      </c>
      <c r="L507">
        <f t="shared" si="67"/>
        <v>9252.3166246546007</v>
      </c>
      <c r="N507">
        <v>20000000000</v>
      </c>
      <c r="O507" s="2">
        <f t="shared" si="68"/>
        <v>0.96320997576728284</v>
      </c>
      <c r="P507" s="2">
        <f t="shared" si="69"/>
        <v>8.7114053892087056E-4</v>
      </c>
      <c r="Q507" s="2">
        <f t="shared" si="70"/>
        <v>9.0441395005998486E-4</v>
      </c>
    </row>
    <row r="508" spans="5:17" x14ac:dyDescent="0.15">
      <c r="E508" s="1">
        <v>43795</v>
      </c>
      <c r="F508">
        <f t="shared" si="64"/>
        <v>19288270524.823616</v>
      </c>
      <c r="G508">
        <f t="shared" si="65"/>
        <v>17432063.095042069</v>
      </c>
      <c r="H508">
        <v>4000000</v>
      </c>
      <c r="I508">
        <v>0.39099999999999902</v>
      </c>
      <c r="J508">
        <f t="shared" si="63"/>
        <v>24071009.477960039</v>
      </c>
      <c r="K508">
        <f t="shared" si="66"/>
        <v>3615.0598515522383</v>
      </c>
      <c r="L508">
        <f t="shared" si="67"/>
        <v>9245.6773696988421</v>
      </c>
      <c r="N508">
        <v>20000000000</v>
      </c>
      <c r="O508" s="2">
        <f t="shared" si="68"/>
        <v>0.96441352624118082</v>
      </c>
      <c r="P508" s="2">
        <f t="shared" si="69"/>
        <v>8.7160315475210348E-4</v>
      </c>
      <c r="Q508" s="2">
        <f t="shared" si="70"/>
        <v>9.0376496288805958E-4</v>
      </c>
    </row>
    <row r="509" spans="5:17" x14ac:dyDescent="0.15">
      <c r="E509" s="1">
        <v>43796</v>
      </c>
      <c r="F509">
        <f t="shared" si="64"/>
        <v>19312341534.301575</v>
      </c>
      <c r="G509">
        <f t="shared" si="65"/>
        <v>17441308.772411767</v>
      </c>
      <c r="H509">
        <v>4000000</v>
      </c>
      <c r="I509">
        <v>0.39099999999999902</v>
      </c>
      <c r="J509">
        <f t="shared" si="63"/>
        <v>24071009.477960039</v>
      </c>
      <c r="K509">
        <f t="shared" si="66"/>
        <v>3612.4689989421372</v>
      </c>
      <c r="L509">
        <f t="shared" si="67"/>
        <v>9239.0511481896319</v>
      </c>
      <c r="N509">
        <v>20000000000</v>
      </c>
      <c r="O509" s="2">
        <f t="shared" si="68"/>
        <v>0.96561707671507868</v>
      </c>
      <c r="P509" s="2">
        <f t="shared" si="69"/>
        <v>8.7206543862058841E-4</v>
      </c>
      <c r="Q509" s="2">
        <f t="shared" si="70"/>
        <v>9.0311724973553427E-4</v>
      </c>
    </row>
    <row r="510" spans="5:17" x14ac:dyDescent="0.15">
      <c r="E510" s="1">
        <v>43797</v>
      </c>
      <c r="F510">
        <f t="shared" si="64"/>
        <v>19336412543.779533</v>
      </c>
      <c r="G510">
        <f t="shared" si="65"/>
        <v>17450547.823559958</v>
      </c>
      <c r="H510">
        <v>4000000</v>
      </c>
      <c r="I510">
        <v>0.39099999999999902</v>
      </c>
      <c r="J510">
        <f t="shared" si="63"/>
        <v>24071009.477960039</v>
      </c>
      <c r="K510">
        <f t="shared" si="66"/>
        <v>3609.883226074166</v>
      </c>
      <c r="L510">
        <f t="shared" si="67"/>
        <v>9232.4379183482743</v>
      </c>
      <c r="N510">
        <v>20000000000</v>
      </c>
      <c r="O510" s="2">
        <f t="shared" si="68"/>
        <v>0.96682062718897666</v>
      </c>
      <c r="P510" s="2">
        <f t="shared" si="69"/>
        <v>8.7252739117799787E-4</v>
      </c>
      <c r="Q510" s="2">
        <f t="shared" si="70"/>
        <v>9.0247080651854157E-4</v>
      </c>
    </row>
    <row r="511" spans="5:17" x14ac:dyDescent="0.15">
      <c r="E511" s="1">
        <v>43798</v>
      </c>
      <c r="F511">
        <f t="shared" si="64"/>
        <v>19360483553.257492</v>
      </c>
      <c r="G511">
        <f t="shared" si="65"/>
        <v>17459780.261478309</v>
      </c>
      <c r="H511">
        <v>4000000</v>
      </c>
      <c r="I511">
        <v>0.39099999999999902</v>
      </c>
      <c r="J511">
        <f t="shared" si="63"/>
        <v>24071009.477960039</v>
      </c>
      <c r="K511">
        <f t="shared" si="66"/>
        <v>3607.3025166854613</v>
      </c>
      <c r="L511">
        <f t="shared" si="67"/>
        <v>9225.8376385817664</v>
      </c>
      <c r="N511">
        <v>20000000000</v>
      </c>
      <c r="O511" s="2">
        <f t="shared" si="68"/>
        <v>0.96802417766287463</v>
      </c>
      <c r="P511" s="2">
        <f t="shared" si="69"/>
        <v>8.7298901307391544E-4</v>
      </c>
      <c r="Q511" s="2">
        <f t="shared" si="70"/>
        <v>9.0182562917136538E-4</v>
      </c>
    </row>
    <row r="512" spans="5:17" x14ac:dyDescent="0.15">
      <c r="E512" s="1">
        <v>43799</v>
      </c>
      <c r="F512">
        <f t="shared" si="64"/>
        <v>19384554562.735451</v>
      </c>
      <c r="G512">
        <f t="shared" si="65"/>
        <v>17469006.099116892</v>
      </c>
      <c r="H512">
        <v>4000000</v>
      </c>
      <c r="I512">
        <v>0.39099999999999902</v>
      </c>
      <c r="J512">
        <f t="shared" si="63"/>
        <v>24071009.477960039</v>
      </c>
      <c r="K512">
        <f t="shared" si="66"/>
        <v>3604.7268545853558</v>
      </c>
      <c r="L512">
        <f t="shared" si="67"/>
        <v>9219.2502674817515</v>
      </c>
      <c r="N512">
        <v>20000000000</v>
      </c>
      <c r="O512" s="2">
        <f t="shared" si="68"/>
        <v>0.96922772813677249</v>
      </c>
      <c r="P512" s="2">
        <f t="shared" si="69"/>
        <v>8.7345030495584455E-4</v>
      </c>
      <c r="Q512" s="2">
        <f t="shared" si="70"/>
        <v>9.0118171364633889E-4</v>
      </c>
    </row>
    <row r="513" spans="5:17" x14ac:dyDescent="0.15">
      <c r="E513" s="1">
        <v>43800</v>
      </c>
      <c r="F513">
        <f t="shared" si="64"/>
        <v>19408625572.213409</v>
      </c>
      <c r="G513">
        <f t="shared" si="65"/>
        <v>17478225.349384375</v>
      </c>
      <c r="H513">
        <v>4000000</v>
      </c>
      <c r="I513">
        <v>0.39099999999999902</v>
      </c>
      <c r="J513">
        <f t="shared" si="63"/>
        <v>24071009.477960039</v>
      </c>
      <c r="K513">
        <f t="shared" si="66"/>
        <v>3602.156223654968</v>
      </c>
      <c r="L513">
        <f t="shared" si="67"/>
        <v>9212.6757638234703</v>
      </c>
      <c r="N513">
        <v>20000000000</v>
      </c>
      <c r="O513" s="2">
        <f t="shared" si="68"/>
        <v>0.97043127861067047</v>
      </c>
      <c r="P513" s="2">
        <f t="shared" si="69"/>
        <v>8.7391126746921876E-4</v>
      </c>
      <c r="Q513" s="2">
        <f t="shared" si="70"/>
        <v>9.0053905591374207E-4</v>
      </c>
    </row>
    <row r="514" spans="5:17" x14ac:dyDescent="0.15">
      <c r="E514" s="1">
        <v>43801</v>
      </c>
      <c r="F514">
        <f t="shared" si="64"/>
        <v>19432696581.691368</v>
      </c>
      <c r="G514">
        <f t="shared" si="65"/>
        <v>17487438.025148198</v>
      </c>
      <c r="H514">
        <v>4000000</v>
      </c>
      <c r="I514">
        <v>0.39099999999999902</v>
      </c>
      <c r="J514">
        <f t="shared" si="63"/>
        <v>24071009.477960039</v>
      </c>
      <c r="K514">
        <f t="shared" si="66"/>
        <v>3599.590607846796</v>
      </c>
      <c r="L514">
        <f t="shared" si="67"/>
        <v>9206.1140865647194</v>
      </c>
      <c r="N514">
        <v>20000000000</v>
      </c>
      <c r="O514" s="2">
        <f t="shared" si="68"/>
        <v>0.97163482908456844</v>
      </c>
      <c r="P514" s="2">
        <f t="shared" si="69"/>
        <v>8.7437190125740994E-4</v>
      </c>
      <c r="Q514" s="2">
        <f t="shared" si="70"/>
        <v>8.9989765196169902E-4</v>
      </c>
    </row>
    <row r="515" spans="5:17" x14ac:dyDescent="0.15">
      <c r="E515" s="1">
        <v>43802</v>
      </c>
      <c r="F515">
        <f t="shared" si="64"/>
        <v>19456767591.169327</v>
      </c>
      <c r="G515">
        <f t="shared" si="65"/>
        <v>17496644.139234763</v>
      </c>
      <c r="H515">
        <v>4000000</v>
      </c>
      <c r="I515">
        <v>0.39099999999999902</v>
      </c>
      <c r="J515">
        <f t="shared" si="63"/>
        <v>24071009.477960039</v>
      </c>
      <c r="K515">
        <f t="shared" si="66"/>
        <v>3597.029991184314</v>
      </c>
      <c r="L515">
        <f t="shared" si="67"/>
        <v>9199.5651948448158</v>
      </c>
      <c r="N515">
        <v>20000000000</v>
      </c>
      <c r="O515" s="2">
        <f t="shared" si="68"/>
        <v>0.9728383795584663</v>
      </c>
      <c r="P515" s="2">
        <f t="shared" si="69"/>
        <v>8.7483220696173809E-4</v>
      </c>
      <c r="Q515" s="2">
        <f t="shared" si="70"/>
        <v>8.9925749779607854E-4</v>
      </c>
    </row>
    <row r="516" spans="5:17" x14ac:dyDescent="0.15">
      <c r="E516" s="1">
        <v>43803</v>
      </c>
      <c r="F516">
        <f t="shared" si="64"/>
        <v>19480838600.647285</v>
      </c>
      <c r="G516">
        <f t="shared" si="65"/>
        <v>17505843.704429608</v>
      </c>
      <c r="H516">
        <v>4000000</v>
      </c>
      <c r="I516">
        <v>0.39099999999999902</v>
      </c>
      <c r="J516">
        <f t="shared" si="63"/>
        <v>24071009.477960039</v>
      </c>
      <c r="K516">
        <f t="shared" si="66"/>
        <v>3594.4743577615686</v>
      </c>
      <c r="L516">
        <f t="shared" si="67"/>
        <v>9193.0290479835749</v>
      </c>
      <c r="N516">
        <v>20000000000</v>
      </c>
      <c r="O516" s="2">
        <f t="shared" si="68"/>
        <v>0.97404193003236428</v>
      </c>
      <c r="P516" s="2">
        <f t="shared" si="69"/>
        <v>8.7529218522148036E-4</v>
      </c>
      <c r="Q516" s="2">
        <f t="shared" si="70"/>
        <v>8.9861858944039223E-4</v>
      </c>
    </row>
    <row r="517" spans="5:17" x14ac:dyDescent="0.15">
      <c r="E517" s="1">
        <v>43804</v>
      </c>
      <c r="F517">
        <f t="shared" si="64"/>
        <v>19504909610.125244</v>
      </c>
      <c r="G517">
        <f t="shared" si="65"/>
        <v>17515036.733477592</v>
      </c>
      <c r="H517">
        <v>4000000</v>
      </c>
      <c r="I517">
        <v>0.39099999999999902</v>
      </c>
      <c r="J517">
        <f t="shared" si="63"/>
        <v>24071009.477960039</v>
      </c>
      <c r="K517">
        <f t="shared" si="66"/>
        <v>3591.9236917427838</v>
      </c>
      <c r="L517">
        <f t="shared" si="67"/>
        <v>9186.5056054802881</v>
      </c>
      <c r="N517">
        <v>20000000000</v>
      </c>
      <c r="O517" s="2">
        <f t="shared" si="68"/>
        <v>0.97524548050626225</v>
      </c>
      <c r="P517" s="2">
        <f t="shared" si="69"/>
        <v>8.7575183667387962E-4</v>
      </c>
      <c r="Q517" s="2">
        <f t="shared" si="70"/>
        <v>8.9798092293569601E-4</v>
      </c>
    </row>
    <row r="518" spans="5:17" x14ac:dyDescent="0.15">
      <c r="E518" s="1">
        <v>43805</v>
      </c>
      <c r="F518">
        <f t="shared" si="64"/>
        <v>19528980619.603203</v>
      </c>
      <c r="G518">
        <f t="shared" si="65"/>
        <v>17524223.239083074</v>
      </c>
      <c r="H518">
        <v>4000000</v>
      </c>
      <c r="I518">
        <v>0.39099999999999902</v>
      </c>
      <c r="J518">
        <f t="shared" si="63"/>
        <v>24071009.477960039</v>
      </c>
      <c r="K518">
        <f t="shared" si="66"/>
        <v>3589.3779773619617</v>
      </c>
      <c r="L518">
        <f t="shared" si="67"/>
        <v>9179.9948270127134</v>
      </c>
      <c r="N518">
        <v>20000000000</v>
      </c>
      <c r="O518" s="2">
        <f t="shared" si="68"/>
        <v>0.97644903098016012</v>
      </c>
      <c r="P518" s="2">
        <f t="shared" si="69"/>
        <v>8.7621116195415365E-4</v>
      </c>
      <c r="Q518" s="2">
        <f t="shared" si="70"/>
        <v>8.9734449434049042E-4</v>
      </c>
    </row>
    <row r="519" spans="5:17" x14ac:dyDescent="0.15">
      <c r="E519" s="1">
        <v>43806</v>
      </c>
      <c r="F519">
        <f t="shared" si="64"/>
        <v>19553051629.081161</v>
      </c>
      <c r="G519">
        <f t="shared" si="65"/>
        <v>17533403.233910087</v>
      </c>
      <c r="H519">
        <v>4000000</v>
      </c>
      <c r="I519">
        <v>0.39099999999999902</v>
      </c>
      <c r="J519">
        <f t="shared" ref="J519:J582" si="71">H519/0.51*1.2/I519</f>
        <v>24071009.477960039</v>
      </c>
      <c r="K519">
        <f t="shared" si="66"/>
        <v>3586.8371989224925</v>
      </c>
      <c r="L519">
        <f t="shared" si="67"/>
        <v>9173.4966724360656</v>
      </c>
      <c r="N519">
        <v>20000000000</v>
      </c>
      <c r="O519" s="2">
        <f t="shared" si="68"/>
        <v>0.97765258145405809</v>
      </c>
      <c r="P519" s="2">
        <f t="shared" si="69"/>
        <v>8.7667016169550439E-4</v>
      </c>
      <c r="Q519" s="2">
        <f t="shared" si="70"/>
        <v>8.9670929973062312E-4</v>
      </c>
    </row>
    <row r="520" spans="5:17" x14ac:dyDescent="0.15">
      <c r="E520" s="1">
        <v>43807</v>
      </c>
      <c r="F520">
        <f t="shared" si="64"/>
        <v>19577122638.55912</v>
      </c>
      <c r="G520">
        <f t="shared" si="65"/>
        <v>17542576.730582524</v>
      </c>
      <c r="H520">
        <v>4000000</v>
      </c>
      <c r="I520">
        <v>0.39099999999999902</v>
      </c>
      <c r="J520">
        <f t="shared" si="71"/>
        <v>24071009.477960039</v>
      </c>
      <c r="K520">
        <f t="shared" si="66"/>
        <v>3584.3013407967619</v>
      </c>
      <c r="L520">
        <f t="shared" si="67"/>
        <v>9167.0111017820236</v>
      </c>
      <c r="N520">
        <v>20000000000</v>
      </c>
      <c r="O520" s="2">
        <f t="shared" si="68"/>
        <v>0.97885613192795606</v>
      </c>
      <c r="P520" s="2">
        <f t="shared" si="69"/>
        <v>8.7712883652912616E-4</v>
      </c>
      <c r="Q520" s="2">
        <f t="shared" si="70"/>
        <v>8.9607533519919054E-4</v>
      </c>
    </row>
    <row r="521" spans="5:17" x14ac:dyDescent="0.15">
      <c r="E521" s="1">
        <v>43808</v>
      </c>
      <c r="F521">
        <f t="shared" si="64"/>
        <v>19601193648.037079</v>
      </c>
      <c r="G521">
        <f t="shared" si="65"/>
        <v>17551743.741684306</v>
      </c>
      <c r="H521">
        <v>4000000</v>
      </c>
      <c r="I521">
        <v>0.39099999999999902</v>
      </c>
      <c r="J521">
        <f t="shared" si="71"/>
        <v>24071009.477960039</v>
      </c>
      <c r="K521">
        <f t="shared" si="66"/>
        <v>3581.7703874257659</v>
      </c>
      <c r="L521">
        <f t="shared" si="67"/>
        <v>9160.5380752577366</v>
      </c>
      <c r="N521">
        <v>20000000000</v>
      </c>
      <c r="O521" s="2">
        <f t="shared" si="68"/>
        <v>0.98005968240185393</v>
      </c>
      <c r="P521" s="2">
        <f t="shared" si="69"/>
        <v>8.7758718708421529E-4</v>
      </c>
      <c r="Q521" s="2">
        <f t="shared" si="70"/>
        <v>8.9544259685644142E-4</v>
      </c>
    </row>
    <row r="522" spans="5:17" x14ac:dyDescent="0.15">
      <c r="E522" s="1">
        <v>43809</v>
      </c>
      <c r="F522">
        <f t="shared" si="64"/>
        <v>19625264657.515038</v>
      </c>
      <c r="G522">
        <f t="shared" si="65"/>
        <v>17560904.279759564</v>
      </c>
      <c r="H522">
        <v>4000000</v>
      </c>
      <c r="I522">
        <v>0.39099999999999902</v>
      </c>
      <c r="J522">
        <f t="shared" si="71"/>
        <v>24071009.477960039</v>
      </c>
      <c r="K522">
        <f t="shared" si="66"/>
        <v>3579.2443233187228</v>
      </c>
      <c r="L522">
        <f t="shared" si="67"/>
        <v>9154.0775532448388</v>
      </c>
      <c r="N522">
        <v>20000000000</v>
      </c>
      <c r="O522" s="2">
        <f t="shared" si="68"/>
        <v>0.9812632328757519</v>
      </c>
      <c r="P522" s="2">
        <f t="shared" si="69"/>
        <v>8.780452139879782E-4</v>
      </c>
      <c r="Q522" s="2">
        <f t="shared" si="70"/>
        <v>8.9481108082968064E-4</v>
      </c>
    </row>
    <row r="523" spans="5:17" x14ac:dyDescent="0.15">
      <c r="E523" s="1">
        <v>43810</v>
      </c>
      <c r="F523">
        <f t="shared" si="64"/>
        <v>19649335666.992996</v>
      </c>
      <c r="G523">
        <f t="shared" si="65"/>
        <v>17570058.35731281</v>
      </c>
      <c r="H523">
        <v>4000000</v>
      </c>
      <c r="I523">
        <v>0.39099999999999902</v>
      </c>
      <c r="J523">
        <f t="shared" si="71"/>
        <v>24071009.477960039</v>
      </c>
      <c r="K523">
        <f t="shared" si="66"/>
        <v>3576.7231330526943</v>
      </c>
      <c r="L523">
        <f t="shared" si="67"/>
        <v>9147.6294962984739</v>
      </c>
      <c r="N523">
        <v>20000000000</v>
      </c>
      <c r="O523" s="2">
        <f t="shared" si="68"/>
        <v>0.98246678334964976</v>
      </c>
      <c r="P523" s="2">
        <f t="shared" si="69"/>
        <v>8.7850291786564045E-4</v>
      </c>
      <c r="Q523" s="2">
        <f t="shared" si="70"/>
        <v>8.9418078326317357E-4</v>
      </c>
    </row>
    <row r="524" spans="5:17" x14ac:dyDescent="0.15">
      <c r="E524" s="1">
        <v>43811</v>
      </c>
      <c r="F524">
        <f t="shared" si="64"/>
        <v>19673406676.470955</v>
      </c>
      <c r="G524">
        <f t="shared" si="65"/>
        <v>17579205.986809108</v>
      </c>
      <c r="H524">
        <v>4000000</v>
      </c>
      <c r="I524">
        <v>0.39099999999999902</v>
      </c>
      <c r="J524">
        <f t="shared" si="71"/>
        <v>24071009.477960039</v>
      </c>
      <c r="K524">
        <f t="shared" si="66"/>
        <v>3574.206801272202</v>
      </c>
      <c r="L524">
        <f t="shared" si="67"/>
        <v>9141.1938651463206</v>
      </c>
      <c r="N524">
        <v>20000000000</v>
      </c>
      <c r="O524" s="2">
        <f t="shared" si="68"/>
        <v>0.98367033382354774</v>
      </c>
      <c r="P524" s="2">
        <f t="shared" si="69"/>
        <v>8.7896029934045545E-4</v>
      </c>
      <c r="Q524" s="2">
        <f t="shared" si="70"/>
        <v>8.9355170031805054E-4</v>
      </c>
    </row>
    <row r="525" spans="5:17" x14ac:dyDescent="0.15">
      <c r="E525" s="1">
        <v>43812</v>
      </c>
      <c r="F525">
        <f t="shared" si="64"/>
        <v>19697477685.948914</v>
      </c>
      <c r="G525">
        <f t="shared" si="65"/>
        <v>17588347.180674255</v>
      </c>
      <c r="H525">
        <v>4000000</v>
      </c>
      <c r="I525">
        <v>0.39099999999999902</v>
      </c>
      <c r="J525">
        <f t="shared" si="71"/>
        <v>24071009.477960039</v>
      </c>
      <c r="K525">
        <f t="shared" si="66"/>
        <v>3571.6953126888538</v>
      </c>
      <c r="L525">
        <f t="shared" si="67"/>
        <v>9134.7706206876283</v>
      </c>
      <c r="N525">
        <v>20000000000</v>
      </c>
      <c r="O525" s="2">
        <f t="shared" si="68"/>
        <v>0.98487388429744571</v>
      </c>
      <c r="P525" s="2">
        <f t="shared" si="69"/>
        <v>8.7941735903371277E-4</v>
      </c>
      <c r="Q525" s="2">
        <f t="shared" si="70"/>
        <v>8.9292382817221343E-4</v>
      </c>
    </row>
    <row r="526" spans="5:17" x14ac:dyDescent="0.15">
      <c r="E526" s="1">
        <v>43813</v>
      </c>
      <c r="F526">
        <f t="shared" si="64"/>
        <v>19721548695.426872</v>
      </c>
      <c r="G526">
        <f t="shared" si="65"/>
        <v>17597481.951294944</v>
      </c>
      <c r="H526">
        <v>4000000</v>
      </c>
      <c r="I526">
        <v>0.39099999999999902</v>
      </c>
      <c r="J526">
        <f t="shared" si="71"/>
        <v>24071009.477960039</v>
      </c>
      <c r="K526">
        <f t="shared" si="66"/>
        <v>3569.1886520809667</v>
      </c>
      <c r="L526">
        <f t="shared" si="67"/>
        <v>9128.3597239922656</v>
      </c>
      <c r="N526">
        <v>20000000000</v>
      </c>
      <c r="O526" s="2">
        <f t="shared" si="68"/>
        <v>0.98607743477134358</v>
      </c>
      <c r="P526" s="2">
        <f t="shared" si="69"/>
        <v>8.7987409756474719E-4</v>
      </c>
      <c r="Q526" s="2">
        <f t="shared" si="70"/>
        <v>8.9229716302024152E-4</v>
      </c>
    </row>
    <row r="527" spans="5:17" x14ac:dyDescent="0.15">
      <c r="E527" s="1">
        <v>43814</v>
      </c>
      <c r="F527">
        <f t="shared" si="64"/>
        <v>19745619704.904831</v>
      </c>
      <c r="G527">
        <f t="shared" si="65"/>
        <v>17606610.311018936</v>
      </c>
      <c r="H527">
        <v>4000000</v>
      </c>
      <c r="I527">
        <v>0.39099999999999902</v>
      </c>
      <c r="J527">
        <f t="shared" si="71"/>
        <v>24071009.477960039</v>
      </c>
      <c r="K527">
        <f t="shared" si="66"/>
        <v>3566.6868042931951</v>
      </c>
      <c r="L527">
        <f t="shared" si="67"/>
        <v>9121.9611362997548</v>
      </c>
      <c r="N527">
        <v>20000000000</v>
      </c>
      <c r="O527" s="2">
        <f t="shared" si="68"/>
        <v>0.98728098524524155</v>
      </c>
      <c r="P527" s="2">
        <f t="shared" si="69"/>
        <v>8.8033051555094679E-4</v>
      </c>
      <c r="Q527" s="2">
        <f t="shared" si="70"/>
        <v>8.9167170107329872E-4</v>
      </c>
    </row>
    <row r="528" spans="5:17" x14ac:dyDescent="0.15">
      <c r="E528" s="1">
        <v>43815</v>
      </c>
      <c r="F528">
        <f t="shared" si="64"/>
        <v>19769690714.38279</v>
      </c>
      <c r="G528">
        <f t="shared" si="65"/>
        <v>17615732.272155236</v>
      </c>
      <c r="H528">
        <v>4000000</v>
      </c>
      <c r="I528">
        <v>0.39099999999999902</v>
      </c>
      <c r="J528">
        <f t="shared" si="71"/>
        <v>24071009.477960039</v>
      </c>
      <c r="K528">
        <f t="shared" si="66"/>
        <v>3564.189754236163</v>
      </c>
      <c r="L528">
        <f t="shared" si="67"/>
        <v>9115.5748190183422</v>
      </c>
      <c r="N528">
        <v>20000000000</v>
      </c>
      <c r="O528" s="2">
        <f t="shared" si="68"/>
        <v>0.98848453571913952</v>
      </c>
      <c r="P528" s="2">
        <f t="shared" si="69"/>
        <v>8.8078661360776187E-4</v>
      </c>
      <c r="Q528" s="2">
        <f t="shared" si="70"/>
        <v>8.9104743855904071E-4</v>
      </c>
    </row>
    <row r="529" spans="5:17" x14ac:dyDescent="0.15">
      <c r="E529" s="1">
        <v>43816</v>
      </c>
      <c r="F529">
        <f t="shared" si="64"/>
        <v>19793761723.860748</v>
      </c>
      <c r="G529">
        <f t="shared" si="65"/>
        <v>17624847.846974254</v>
      </c>
      <c r="H529">
        <v>4000000</v>
      </c>
      <c r="I529">
        <v>0.39099999999999902</v>
      </c>
      <c r="J529">
        <f t="shared" si="71"/>
        <v>24071009.477960039</v>
      </c>
      <c r="K529">
        <f t="shared" si="66"/>
        <v>3561.6974868860952</v>
      </c>
      <c r="L529">
        <f t="shared" si="67"/>
        <v>9109.200733724052</v>
      </c>
      <c r="N529">
        <v>20000000000</v>
      </c>
      <c r="O529" s="2">
        <f t="shared" si="68"/>
        <v>0.98968808619303739</v>
      </c>
      <c r="P529" s="2">
        <f t="shared" si="69"/>
        <v>8.8124239234871273E-4</v>
      </c>
      <c r="Q529" s="2">
        <f t="shared" si="70"/>
        <v>8.904243717215238E-4</v>
      </c>
    </row>
    <row r="530" spans="5:17" x14ac:dyDescent="0.15">
      <c r="E530" s="1">
        <v>43817</v>
      </c>
      <c r="F530">
        <f t="shared" si="64"/>
        <v>19817832733.338707</v>
      </c>
      <c r="G530">
        <f t="shared" si="65"/>
        <v>17633957.047707979</v>
      </c>
      <c r="H530">
        <v>4000000</v>
      </c>
      <c r="I530">
        <v>0.39099999999999902</v>
      </c>
      <c r="J530">
        <f t="shared" si="71"/>
        <v>24071009.477960039</v>
      </c>
      <c r="K530">
        <f t="shared" si="66"/>
        <v>3559.2099872844551</v>
      </c>
      <c r="L530">
        <f t="shared" si="67"/>
        <v>9102.8388421597538</v>
      </c>
      <c r="N530">
        <v>20000000000</v>
      </c>
      <c r="O530" s="2">
        <f t="shared" si="68"/>
        <v>0.99089163666693536</v>
      </c>
      <c r="P530" s="2">
        <f t="shared" si="69"/>
        <v>8.8169785238539889E-4</v>
      </c>
      <c r="Q530" s="2">
        <f t="shared" si="70"/>
        <v>8.8980249682111374E-4</v>
      </c>
    </row>
    <row r="531" spans="5:17" x14ac:dyDescent="0.15">
      <c r="E531" s="1">
        <v>43818</v>
      </c>
      <c r="F531">
        <f t="shared" si="64"/>
        <v>19841903742.816666</v>
      </c>
      <c r="G531">
        <f t="shared" si="65"/>
        <v>17643059.88655014</v>
      </c>
      <c r="H531">
        <v>4000000</v>
      </c>
      <c r="I531">
        <v>0.39099999999999902</v>
      </c>
      <c r="J531">
        <f t="shared" si="71"/>
        <v>24071009.477960039</v>
      </c>
      <c r="K531">
        <f t="shared" si="66"/>
        <v>3556.7272405375779</v>
      </c>
      <c r="L531">
        <f t="shared" si="67"/>
        <v>9096.4891062342376</v>
      </c>
      <c r="N531">
        <v>20000000000</v>
      </c>
      <c r="O531" s="2">
        <f t="shared" si="68"/>
        <v>0.99209518714083333</v>
      </c>
      <c r="P531" s="2">
        <f t="shared" si="69"/>
        <v>8.8215299432750703E-4</v>
      </c>
      <c r="Q531" s="2">
        <f t="shared" si="70"/>
        <v>8.8918181013439453E-4</v>
      </c>
    </row>
    <row r="532" spans="5:17" x14ac:dyDescent="0.15">
      <c r="E532" s="1">
        <v>43819</v>
      </c>
      <c r="F532">
        <f t="shared" si="64"/>
        <v>19865974752.294624</v>
      </c>
      <c r="G532">
        <f t="shared" si="65"/>
        <v>17652156.375656374</v>
      </c>
      <c r="H532">
        <v>4000000</v>
      </c>
      <c r="I532">
        <v>0.39099999999999902</v>
      </c>
      <c r="J532">
        <f t="shared" si="71"/>
        <v>24071009.477960039</v>
      </c>
      <c r="K532">
        <f t="shared" si="66"/>
        <v>3554.2492318163163</v>
      </c>
      <c r="L532">
        <f t="shared" si="67"/>
        <v>9090.1514880212926</v>
      </c>
      <c r="N532">
        <v>20000000000</v>
      </c>
      <c r="O532" s="2">
        <f t="shared" si="68"/>
        <v>0.9932987376147312</v>
      </c>
      <c r="P532" s="2">
        <f t="shared" si="69"/>
        <v>8.8260781878281866E-4</v>
      </c>
      <c r="Q532" s="2">
        <f t="shared" si="70"/>
        <v>8.8856230795407898E-4</v>
      </c>
    </row>
    <row r="533" spans="5:17" x14ac:dyDescent="0.15">
      <c r="E533" s="1">
        <v>43820</v>
      </c>
      <c r="F533">
        <f t="shared" si="64"/>
        <v>19890045761.772583</v>
      </c>
      <c r="G533">
        <f t="shared" si="65"/>
        <v>17661246.527144395</v>
      </c>
      <c r="H533">
        <v>4000000</v>
      </c>
      <c r="I533">
        <v>0.39099999999999902</v>
      </c>
      <c r="J533">
        <f t="shared" si="71"/>
        <v>24071009.477960039</v>
      </c>
      <c r="K533">
        <f t="shared" si="66"/>
        <v>3551.775946355679</v>
      </c>
      <c r="L533">
        <f t="shared" si="67"/>
        <v>9083.8259497587933</v>
      </c>
      <c r="N533">
        <v>20000000000</v>
      </c>
      <c r="O533" s="2">
        <f t="shared" si="68"/>
        <v>0.99450228808862917</v>
      </c>
      <c r="P533" s="2">
        <f t="shared" si="69"/>
        <v>8.8306232635721978E-4</v>
      </c>
      <c r="Q533" s="2">
        <f t="shared" si="70"/>
        <v>8.8794398658891981E-4</v>
      </c>
    </row>
    <row r="534" spans="5:17" x14ac:dyDescent="0.15">
      <c r="E534" s="1">
        <v>43821</v>
      </c>
      <c r="F534">
        <f t="shared" si="64"/>
        <v>19914116771.250542</v>
      </c>
      <c r="G534">
        <f t="shared" si="65"/>
        <v>17670330.353094153</v>
      </c>
      <c r="H534">
        <v>4000000</v>
      </c>
      <c r="I534">
        <v>0.39099999999999902</v>
      </c>
      <c r="J534">
        <f t="shared" si="71"/>
        <v>24071009.477960039</v>
      </c>
      <c r="K534">
        <f t="shared" si="66"/>
        <v>3549.3073694544805</v>
      </c>
      <c r="L534">
        <f t="shared" si="67"/>
        <v>9077.5124538477994</v>
      </c>
      <c r="N534">
        <v>20000000000</v>
      </c>
      <c r="O534" s="2">
        <f t="shared" si="68"/>
        <v>0.99570583856252703</v>
      </c>
      <c r="P534" s="2">
        <f t="shared" si="69"/>
        <v>8.8351651765470761E-4</v>
      </c>
      <c r="Q534" s="2">
        <f t="shared" si="70"/>
        <v>8.8732684236362007E-4</v>
      </c>
    </row>
    <row r="535" spans="5:17" x14ac:dyDescent="0.15">
      <c r="E535" s="1">
        <v>43822</v>
      </c>
      <c r="F535">
        <f t="shared" si="64"/>
        <v>19938187780.7285</v>
      </c>
      <c r="G535">
        <f t="shared" si="65"/>
        <v>17679407.865548</v>
      </c>
      <c r="H535">
        <v>4000000</v>
      </c>
      <c r="I535">
        <v>0.39099999999999902</v>
      </c>
      <c r="J535">
        <f t="shared" si="71"/>
        <v>24071009.477960039</v>
      </c>
      <c r="K535">
        <f t="shared" si="66"/>
        <v>3546.8434864749843</v>
      </c>
      <c r="L535">
        <f t="shared" si="67"/>
        <v>9071.2109628516446</v>
      </c>
      <c r="N535">
        <v>20000000000</v>
      </c>
      <c r="O535" s="2">
        <f t="shared" si="68"/>
        <v>0.99690938903642501</v>
      </c>
      <c r="P535" s="2">
        <f t="shared" si="69"/>
        <v>8.8397039327739999E-4</v>
      </c>
      <c r="Q535" s="2">
        <f t="shared" si="70"/>
        <v>8.8671087161874601E-4</v>
      </c>
    </row>
    <row r="536" spans="5:17" x14ac:dyDescent="0.15">
      <c r="E536" s="1">
        <v>43823</v>
      </c>
      <c r="F536">
        <f t="shared" si="64"/>
        <v>19962258790.206459</v>
      </c>
      <c r="G536">
        <f t="shared" si="65"/>
        <v>17688479.07651085</v>
      </c>
      <c r="H536">
        <v>4000000</v>
      </c>
      <c r="I536">
        <v>0.39099999999999902</v>
      </c>
      <c r="J536">
        <f t="shared" si="71"/>
        <v>24071009.477960039</v>
      </c>
      <c r="K536">
        <f t="shared" si="66"/>
        <v>3544.384282842555</v>
      </c>
      <c r="L536">
        <f t="shared" si="67"/>
        <v>9064.9214394950486</v>
      </c>
      <c r="N536">
        <v>20000000000</v>
      </c>
      <c r="O536" s="2">
        <f t="shared" si="68"/>
        <v>0.99811293951032298</v>
      </c>
      <c r="P536" s="2">
        <f t="shared" si="69"/>
        <v>8.8442395382554249E-4</v>
      </c>
      <c r="Q536" s="2">
        <f t="shared" si="70"/>
        <v>8.8609607071063869E-4</v>
      </c>
    </row>
    <row r="537" spans="5:17" x14ac:dyDescent="0.15">
      <c r="E537" s="1">
        <v>43824</v>
      </c>
      <c r="F537">
        <f t="shared" si="64"/>
        <v>19986329799.684418</v>
      </c>
      <c r="G537">
        <f t="shared" si="65"/>
        <v>17697543.997950345</v>
      </c>
      <c r="H537">
        <v>4000000</v>
      </c>
      <c r="I537">
        <v>0.39099999999999902</v>
      </c>
      <c r="J537">
        <f t="shared" si="71"/>
        <v>24071009.477960039</v>
      </c>
      <c r="K537">
        <f t="shared" si="66"/>
        <v>3541.9297440453097</v>
      </c>
      <c r="L537">
        <f t="shared" si="67"/>
        <v>9058.6438466632189</v>
      </c>
      <c r="N537">
        <v>20000000000</v>
      </c>
      <c r="O537" s="2">
        <f t="shared" si="68"/>
        <v>0.99931648998422085</v>
      </c>
      <c r="P537" s="2">
        <f t="shared" si="69"/>
        <v>8.8487719989751722E-4</v>
      </c>
      <c r="Q537" s="2">
        <f t="shared" si="70"/>
        <v>8.8548243601132746E-4</v>
      </c>
    </row>
    <row r="538" spans="5:17" x14ac:dyDescent="0.15">
      <c r="E538" s="1">
        <v>43825</v>
      </c>
      <c r="F538">
        <f t="shared" si="64"/>
        <v>20010400809.162376</v>
      </c>
      <c r="G538">
        <f t="shared" si="65"/>
        <v>17706602.64179701</v>
      </c>
      <c r="H538">
        <v>4000000</v>
      </c>
      <c r="I538">
        <v>0.39099999999999902</v>
      </c>
      <c r="J538">
        <f t="shared" si="71"/>
        <v>24071009.477960039</v>
      </c>
      <c r="K538">
        <f t="shared" si="66"/>
        <v>3539.4798556337764</v>
      </c>
      <c r="L538">
        <f t="shared" si="67"/>
        <v>9052.3781474009847</v>
      </c>
      <c r="N538">
        <v>20000000000</v>
      </c>
      <c r="O538" s="2">
        <f t="shared" si="68"/>
        <v>1.0005200404581189</v>
      </c>
      <c r="P538" s="2">
        <f t="shared" si="69"/>
        <v>8.8533013208985049E-4</v>
      </c>
      <c r="Q538" s="2">
        <f t="shared" si="70"/>
        <v>8.8486996390844399E-4</v>
      </c>
    </row>
    <row r="539" spans="5:17" x14ac:dyDescent="0.15">
      <c r="E539" s="1">
        <v>43826</v>
      </c>
      <c r="F539">
        <f t="shared" si="64"/>
        <v>20034471818.640335</v>
      </c>
      <c r="G539">
        <f t="shared" si="65"/>
        <v>17715655.019944411</v>
      </c>
      <c r="H539">
        <v>4000000</v>
      </c>
      <c r="I539">
        <v>0.39099999999999902</v>
      </c>
      <c r="J539">
        <f t="shared" si="71"/>
        <v>24071009.477960039</v>
      </c>
      <c r="K539">
        <f t="shared" si="66"/>
        <v>3537.0346032205416</v>
      </c>
      <c r="L539">
        <f t="shared" si="67"/>
        <v>9046.1243049118948</v>
      </c>
      <c r="N539">
        <v>20000000000</v>
      </c>
      <c r="O539" s="2">
        <f t="shared" si="68"/>
        <v>1.0017235909320168</v>
      </c>
      <c r="P539" s="2">
        <f t="shared" si="69"/>
        <v>8.8578275099722057E-4</v>
      </c>
      <c r="Q539" s="2">
        <f t="shared" si="70"/>
        <v>8.8425865080513544E-4</v>
      </c>
    </row>
    <row r="540" spans="5:17" x14ac:dyDescent="0.15">
      <c r="E540" s="1">
        <v>43827</v>
      </c>
      <c r="F540">
        <f t="shared" si="64"/>
        <v>20058542828.118294</v>
      </c>
      <c r="G540">
        <f t="shared" si="65"/>
        <v>17724701.144249324</v>
      </c>
      <c r="H540">
        <v>4000000</v>
      </c>
      <c r="I540">
        <v>0.39099999999999902</v>
      </c>
      <c r="J540">
        <f t="shared" si="71"/>
        <v>24071009.477960039</v>
      </c>
      <c r="K540">
        <f t="shared" si="66"/>
        <v>3534.5939724799223</v>
      </c>
      <c r="L540">
        <f t="shared" si="67"/>
        <v>9039.8822825573679</v>
      </c>
      <c r="N540">
        <v>20000000000</v>
      </c>
      <c r="O540" s="2">
        <f t="shared" si="68"/>
        <v>1.0029271414059147</v>
      </c>
      <c r="P540" s="2">
        <f t="shared" si="69"/>
        <v>8.8623505721246618E-4</v>
      </c>
      <c r="Q540" s="2">
        <f t="shared" si="70"/>
        <v>8.8364849311998062E-4</v>
      </c>
    </row>
    <row r="541" spans="5:17" x14ac:dyDescent="0.15">
      <c r="E541" s="1">
        <v>43828</v>
      </c>
      <c r="F541">
        <f t="shared" si="64"/>
        <v>20082613837.596252</v>
      </c>
      <c r="G541">
        <f t="shared" si="65"/>
        <v>17733741.026531883</v>
      </c>
      <c r="H541">
        <v>4000000</v>
      </c>
      <c r="I541">
        <v>0.39099999999999902</v>
      </c>
      <c r="J541">
        <f t="shared" si="71"/>
        <v>24071009.477960039</v>
      </c>
      <c r="K541">
        <f t="shared" si="66"/>
        <v>3532.1579491476168</v>
      </c>
      <c r="L541">
        <f t="shared" si="67"/>
        <v>9033.65204385582</v>
      </c>
      <c r="N541">
        <v>20000000000</v>
      </c>
      <c r="O541" s="2">
        <f t="shared" si="68"/>
        <v>1.0041306918798125</v>
      </c>
      <c r="P541" s="2">
        <f t="shared" si="69"/>
        <v>8.8668705132659417E-4</v>
      </c>
      <c r="Q541" s="2">
        <f t="shared" si="70"/>
        <v>8.8303948728690425E-4</v>
      </c>
    </row>
    <row r="542" spans="5:17" x14ac:dyDescent="0.15">
      <c r="E542" s="1">
        <v>43829</v>
      </c>
      <c r="F542">
        <f t="shared" si="64"/>
        <v>20106684847.074211</v>
      </c>
      <c r="G542">
        <f t="shared" si="65"/>
        <v>17742774.678575739</v>
      </c>
      <c r="H542">
        <v>4000000</v>
      </c>
      <c r="I542">
        <v>0.39099999999999902</v>
      </c>
      <c r="J542">
        <f t="shared" si="71"/>
        <v>24071009.477960039</v>
      </c>
      <c r="K542">
        <f t="shared" si="66"/>
        <v>3529.7265190203739</v>
      </c>
      <c r="L542">
        <f t="shared" si="67"/>
        <v>9027.433552481798</v>
      </c>
      <c r="N542">
        <v>20000000000</v>
      </c>
      <c r="O542" s="2">
        <f t="shared" si="68"/>
        <v>1.0053342423537106</v>
      </c>
      <c r="P542" s="2">
        <f t="shared" si="69"/>
        <v>8.8713873392878698E-4</v>
      </c>
      <c r="Q542" s="2">
        <f t="shared" si="70"/>
        <v>8.8243162975509349E-4</v>
      </c>
    </row>
    <row r="543" spans="5:17" x14ac:dyDescent="0.15">
      <c r="E543" s="1">
        <v>43830</v>
      </c>
      <c r="F543">
        <f t="shared" si="64"/>
        <v>20130755856.55217</v>
      </c>
      <c r="G543">
        <f t="shared" si="65"/>
        <v>17751802.11212822</v>
      </c>
      <c r="H543">
        <v>4000000</v>
      </c>
      <c r="I543">
        <v>0.39099999999999902</v>
      </c>
      <c r="J543">
        <f t="shared" si="71"/>
        <v>24071009.477960039</v>
      </c>
      <c r="K543">
        <f t="shared" si="66"/>
        <v>3527.2996679556572</v>
      </c>
      <c r="L543">
        <f t="shared" si="67"/>
        <v>9021.2267722651304</v>
      </c>
      <c r="N543">
        <v>20000000000</v>
      </c>
      <c r="O543" s="2">
        <f t="shared" si="68"/>
        <v>1.0065377928276085</v>
      </c>
      <c r="P543" s="2">
        <f t="shared" si="69"/>
        <v>8.8759010560641104E-4</v>
      </c>
      <c r="Q543" s="2">
        <f t="shared" si="70"/>
        <v>8.818249169889144E-4</v>
      </c>
    </row>
    <row r="544" spans="5:17" x14ac:dyDescent="0.15">
      <c r="E544" s="1">
        <v>43831</v>
      </c>
      <c r="F544">
        <f t="shared" si="64"/>
        <v>20154826866.030128</v>
      </c>
      <c r="G544">
        <f t="shared" si="65"/>
        <v>17760823.338900484</v>
      </c>
      <c r="H544">
        <v>4000000</v>
      </c>
      <c r="I544">
        <v>0.39099999999999902</v>
      </c>
      <c r="J544">
        <f t="shared" si="71"/>
        <v>24071009.477960039</v>
      </c>
      <c r="K544">
        <f t="shared" si="66"/>
        <v>3524.8773818713157</v>
      </c>
      <c r="L544">
        <f t="shared" si="67"/>
        <v>9015.0316671900891</v>
      </c>
      <c r="N544">
        <v>20000000000</v>
      </c>
      <c r="O544" s="2">
        <f t="shared" si="68"/>
        <v>1.0077413433015063</v>
      </c>
      <c r="P544" s="2">
        <f t="shared" si="69"/>
        <v>8.8804116694502422E-4</v>
      </c>
      <c r="Q544" s="2">
        <f t="shared" si="70"/>
        <v>8.8121934546782897E-4</v>
      </c>
    </row>
    <row r="545" spans="5:17" x14ac:dyDescent="0.15">
      <c r="E545" s="1">
        <v>43832</v>
      </c>
      <c r="F545">
        <f t="shared" si="64"/>
        <v>20178897875.508087</v>
      </c>
      <c r="G545">
        <f t="shared" si="65"/>
        <v>17769838.370567676</v>
      </c>
      <c r="H545">
        <v>4000000</v>
      </c>
      <c r="I545">
        <v>0.39099999999999902</v>
      </c>
      <c r="J545">
        <f t="shared" si="71"/>
        <v>24071009.477960039</v>
      </c>
      <c r="K545">
        <f t="shared" si="66"/>
        <v>3522.4596467452507</v>
      </c>
      <c r="L545">
        <f t="shared" si="67"/>
        <v>9008.8482013945249</v>
      </c>
      <c r="N545">
        <v>20000000000</v>
      </c>
      <c r="O545" s="2">
        <f t="shared" si="68"/>
        <v>1.0089448937754044</v>
      </c>
      <c r="P545" s="2">
        <f t="shared" si="69"/>
        <v>8.8849191852838382E-4</v>
      </c>
      <c r="Q545" s="2">
        <f t="shared" si="70"/>
        <v>8.8061491168631265E-4</v>
      </c>
    </row>
    <row r="546" spans="5:17" x14ac:dyDescent="0.15">
      <c r="E546" s="1">
        <v>43833</v>
      </c>
      <c r="F546">
        <f t="shared" si="64"/>
        <v>20202968884.986046</v>
      </c>
      <c r="G546">
        <f t="shared" si="65"/>
        <v>17778847.21876907</v>
      </c>
      <c r="H546">
        <v>4000000</v>
      </c>
      <c r="I546">
        <v>0.39099999999999902</v>
      </c>
      <c r="J546">
        <f t="shared" si="71"/>
        <v>24071009.477960039</v>
      </c>
      <c r="K546">
        <f t="shared" si="66"/>
        <v>3520.0464486150895</v>
      </c>
      <c r="L546">
        <f t="shared" si="67"/>
        <v>9002.6763391690492</v>
      </c>
      <c r="N546">
        <v>20000000000</v>
      </c>
      <c r="O546" s="2">
        <f t="shared" si="68"/>
        <v>1.0101484442493023</v>
      </c>
      <c r="P546" s="2">
        <f t="shared" si="69"/>
        <v>8.8894236093845348E-4</v>
      </c>
      <c r="Q546" s="2">
        <f t="shared" si="70"/>
        <v>8.8001161215377232E-4</v>
      </c>
    </row>
    <row r="547" spans="5:17" x14ac:dyDescent="0.15">
      <c r="E547" s="1">
        <v>43834</v>
      </c>
      <c r="F547">
        <f t="shared" si="64"/>
        <v>20227039894.464005</v>
      </c>
      <c r="G547">
        <f t="shared" si="65"/>
        <v>17787849.895108238</v>
      </c>
      <c r="H547">
        <v>4000000</v>
      </c>
      <c r="I547">
        <v>0.39099999999999902</v>
      </c>
      <c r="J547">
        <f t="shared" si="71"/>
        <v>24071009.477960039</v>
      </c>
      <c r="K547">
        <f t="shared" si="66"/>
        <v>3517.6377735778619</v>
      </c>
      <c r="L547">
        <f t="shared" si="67"/>
        <v>8996.5160449561918</v>
      </c>
      <c r="N547">
        <v>20000000000</v>
      </c>
      <c r="O547" s="2">
        <f t="shared" si="68"/>
        <v>1.0113519947232001</v>
      </c>
      <c r="P547" s="2">
        <f t="shared" si="69"/>
        <v>8.893924947554119E-4</v>
      </c>
      <c r="Q547" s="2">
        <f t="shared" si="70"/>
        <v>8.7940944339446551E-4</v>
      </c>
    </row>
    <row r="548" spans="5:17" x14ac:dyDescent="0.15">
      <c r="E548" s="1">
        <v>43835</v>
      </c>
      <c r="F548">
        <f t="shared" si="64"/>
        <v>20251110903.941963</v>
      </c>
      <c r="G548">
        <f t="shared" si="65"/>
        <v>17796846.411153194</v>
      </c>
      <c r="H548">
        <v>4000000</v>
      </c>
      <c r="I548">
        <v>0.39099999999999902</v>
      </c>
      <c r="J548">
        <f t="shared" si="71"/>
        <v>24071009.477960039</v>
      </c>
      <c r="K548">
        <f t="shared" si="66"/>
        <v>3515.2336077896775</v>
      </c>
      <c r="L548">
        <f t="shared" si="67"/>
        <v>8990.3672833495821</v>
      </c>
      <c r="N548">
        <v>20000000000</v>
      </c>
      <c r="O548" s="2">
        <f t="shared" si="68"/>
        <v>1.0125555451970982</v>
      </c>
      <c r="P548" s="2">
        <f t="shared" si="69"/>
        <v>8.8984232055765969E-4</v>
      </c>
      <c r="Q548" s="2">
        <f t="shared" si="70"/>
        <v>8.7880840194741927E-4</v>
      </c>
    </row>
    <row r="549" spans="5:17" x14ac:dyDescent="0.15">
      <c r="E549" s="1">
        <v>43836</v>
      </c>
      <c r="F549">
        <f t="shared" si="64"/>
        <v>20275181913.419922</v>
      </c>
      <c r="G549">
        <f t="shared" si="65"/>
        <v>17805836.778436542</v>
      </c>
      <c r="H549">
        <v>4000000</v>
      </c>
      <c r="I549">
        <v>0.39099999999999902</v>
      </c>
      <c r="J549">
        <f t="shared" si="71"/>
        <v>24071009.477960039</v>
      </c>
      <c r="K549">
        <f t="shared" si="66"/>
        <v>3512.8339374654001</v>
      </c>
      <c r="L549">
        <f t="shared" si="67"/>
        <v>8984.2300190931182</v>
      </c>
      <c r="N549">
        <v>20000000000</v>
      </c>
      <c r="O549" s="2">
        <f t="shared" si="68"/>
        <v>1.0137590956709961</v>
      </c>
      <c r="P549" s="2">
        <f t="shared" si="69"/>
        <v>8.9029183892182706E-4</v>
      </c>
      <c r="Q549" s="2">
        <f t="shared" si="70"/>
        <v>8.7820848436634999E-4</v>
      </c>
    </row>
    <row r="550" spans="5:17" x14ac:dyDescent="0.15">
      <c r="E550" s="1">
        <v>43837</v>
      </c>
      <c r="F550">
        <f t="shared" si="64"/>
        <v>20299252922.897881</v>
      </c>
      <c r="G550">
        <f t="shared" si="65"/>
        <v>17814821.008455634</v>
      </c>
      <c r="H550">
        <v>4000000</v>
      </c>
      <c r="I550">
        <v>0.39099999999999902</v>
      </c>
      <c r="J550">
        <f t="shared" si="71"/>
        <v>24071009.477960039</v>
      </c>
      <c r="K550">
        <f t="shared" si="66"/>
        <v>3510.4387488783354</v>
      </c>
      <c r="L550">
        <f t="shared" si="67"/>
        <v>8978.1042170801647</v>
      </c>
      <c r="N550">
        <v>20000000000</v>
      </c>
      <c r="O550" s="2">
        <f t="shared" si="68"/>
        <v>1.014962646144894</v>
      </c>
      <c r="P550" s="2">
        <f t="shared" si="69"/>
        <v>8.9074105042278174E-4</v>
      </c>
      <c r="Q550" s="2">
        <f t="shared" si="70"/>
        <v>8.7760968721958398E-4</v>
      </c>
    </row>
    <row r="551" spans="5:17" x14ac:dyDescent="0.15">
      <c r="E551" s="1">
        <v>43838</v>
      </c>
      <c r="F551">
        <f t="shared" si="64"/>
        <v>20323323932.375839</v>
      </c>
      <c r="G551">
        <f t="shared" si="65"/>
        <v>17823799.112672713</v>
      </c>
      <c r="H551">
        <v>4000000</v>
      </c>
      <c r="I551">
        <v>0.39099999999999902</v>
      </c>
      <c r="J551">
        <f t="shared" si="71"/>
        <v>24071009.477960039</v>
      </c>
      <c r="K551">
        <f t="shared" si="66"/>
        <v>3508.0480283599104</v>
      </c>
      <c r="L551">
        <f t="shared" si="67"/>
        <v>8971.9898423527338</v>
      </c>
      <c r="N551">
        <v>20000000000</v>
      </c>
      <c r="O551" s="2">
        <f t="shared" si="68"/>
        <v>1.016166196618792</v>
      </c>
      <c r="P551" s="2">
        <f t="shared" si="69"/>
        <v>8.9118995563363561E-4</v>
      </c>
      <c r="Q551" s="2">
        <f t="shared" si="70"/>
        <v>8.7701200708997773E-4</v>
      </c>
    </row>
    <row r="552" spans="5:17" x14ac:dyDescent="0.15">
      <c r="E552" s="1">
        <v>43839</v>
      </c>
      <c r="F552">
        <f t="shared" ref="F552:F615" si="72">F551+J551</f>
        <v>20347394941.853798</v>
      </c>
      <c r="G552">
        <f t="shared" ref="G552:G615" si="73">G551+L551</f>
        <v>17832771.102515064</v>
      </c>
      <c r="H552">
        <v>4000000</v>
      </c>
      <c r="I552">
        <v>0.39099999999999902</v>
      </c>
      <c r="J552">
        <f t="shared" si="71"/>
        <v>24071009.477960039</v>
      </c>
      <c r="K552">
        <f t="shared" ref="K552:K615" si="74">H552*G552/F552</f>
        <v>3505.661762299359</v>
      </c>
      <c r="L552">
        <f t="shared" ref="L552:L615" si="75">K552/I552</f>
        <v>8965.8868601006852</v>
      </c>
      <c r="N552">
        <v>20000000000</v>
      </c>
      <c r="O552" s="2">
        <f t="shared" ref="O552:O615" si="76">F552/N552</f>
        <v>1.0173697470926899</v>
      </c>
      <c r="P552" s="2">
        <f t="shared" ref="P552:P615" si="77">G552/N552</f>
        <v>8.9163855512575324E-4</v>
      </c>
      <c r="Q552" s="2">
        <f t="shared" ref="Q552:Q615" si="78">G552/F552</f>
        <v>8.7641544057483981E-4</v>
      </c>
    </row>
    <row r="553" spans="5:17" x14ac:dyDescent="0.15">
      <c r="E553" s="1">
        <v>43840</v>
      </c>
      <c r="F553">
        <f t="shared" si="72"/>
        <v>20371465951.331757</v>
      </c>
      <c r="G553">
        <f t="shared" si="73"/>
        <v>17841736.989375167</v>
      </c>
      <c r="H553">
        <v>4000000</v>
      </c>
      <c r="I553">
        <v>0.39099999999999902</v>
      </c>
      <c r="J553">
        <f t="shared" si="71"/>
        <v>24071009.477960039</v>
      </c>
      <c r="K553">
        <f t="shared" si="74"/>
        <v>3503.2799371434121</v>
      </c>
      <c r="L553">
        <f t="shared" si="75"/>
        <v>8959.7952356609239</v>
      </c>
      <c r="N553">
        <v>20000000000</v>
      </c>
      <c r="O553" s="2">
        <f t="shared" si="76"/>
        <v>1.0185732975665878</v>
      </c>
      <c r="P553" s="2">
        <f t="shared" si="77"/>
        <v>8.920868494687583E-4</v>
      </c>
      <c r="Q553" s="2">
        <f t="shared" si="78"/>
        <v>8.7581998428585292E-4</v>
      </c>
    </row>
    <row r="554" spans="5:17" x14ac:dyDescent="0.15">
      <c r="E554" s="1">
        <v>43841</v>
      </c>
      <c r="F554">
        <f t="shared" si="72"/>
        <v>20395536960.809715</v>
      </c>
      <c r="G554">
        <f t="shared" si="73"/>
        <v>17850696.784610827</v>
      </c>
      <c r="H554">
        <v>4000000</v>
      </c>
      <c r="I554">
        <v>0.39099999999999902</v>
      </c>
      <c r="J554">
        <f t="shared" si="71"/>
        <v>24071009.477960039</v>
      </c>
      <c r="K554">
        <f t="shared" si="74"/>
        <v>3500.9025393959805</v>
      </c>
      <c r="L554">
        <f t="shared" si="75"/>
        <v>8953.7149345165963</v>
      </c>
      <c r="N554">
        <v>20000000000</v>
      </c>
      <c r="O554" s="2">
        <f t="shared" si="76"/>
        <v>1.0197768480404859</v>
      </c>
      <c r="P554" s="2">
        <f t="shared" si="77"/>
        <v>8.9253483923054135E-4</v>
      </c>
      <c r="Q554" s="2">
        <f t="shared" si="78"/>
        <v>8.7522563484899508E-4</v>
      </c>
    </row>
    <row r="555" spans="5:17" x14ac:dyDescent="0.15">
      <c r="E555" s="1">
        <v>43842</v>
      </c>
      <c r="F555">
        <f t="shared" si="72"/>
        <v>20419607970.287674</v>
      </c>
      <c r="G555">
        <f t="shared" si="73"/>
        <v>17859650.499545343</v>
      </c>
      <c r="H555">
        <v>4000000</v>
      </c>
      <c r="I555">
        <v>0.39099999999999902</v>
      </c>
      <c r="J555">
        <f t="shared" si="71"/>
        <v>24071009.477960039</v>
      </c>
      <c r="K555">
        <f t="shared" si="74"/>
        <v>3498.5295556178562</v>
      </c>
      <c r="L555">
        <f t="shared" si="75"/>
        <v>8947.6459222963294</v>
      </c>
      <c r="N555">
        <v>20000000000</v>
      </c>
      <c r="O555" s="2">
        <f t="shared" si="76"/>
        <v>1.0209803985143837</v>
      </c>
      <c r="P555" s="2">
        <f t="shared" si="77"/>
        <v>8.9298252497726713E-4</v>
      </c>
      <c r="Q555" s="2">
        <f t="shared" si="78"/>
        <v>8.7463238890446405E-4</v>
      </c>
    </row>
    <row r="556" spans="5:17" x14ac:dyDescent="0.15">
      <c r="E556" s="1">
        <v>43843</v>
      </c>
      <c r="F556">
        <f t="shared" si="72"/>
        <v>20443678979.765633</v>
      </c>
      <c r="G556">
        <f t="shared" si="73"/>
        <v>17868598.145467639</v>
      </c>
      <c r="H556">
        <v>4000000</v>
      </c>
      <c r="I556">
        <v>0.39099999999999902</v>
      </c>
      <c r="J556">
        <f t="shared" si="71"/>
        <v>24071009.477960039</v>
      </c>
      <c r="K556">
        <f t="shared" si="74"/>
        <v>3496.1609724263999</v>
      </c>
      <c r="L556">
        <f t="shared" si="75"/>
        <v>8941.5881647734241</v>
      </c>
      <c r="N556">
        <v>20000000000</v>
      </c>
      <c r="O556" s="2">
        <f t="shared" si="76"/>
        <v>1.0221839489882816</v>
      </c>
      <c r="P556" s="2">
        <f t="shared" si="77"/>
        <v>8.9342990727338191E-4</v>
      </c>
      <c r="Q556" s="2">
        <f t="shared" si="78"/>
        <v>8.7404024310659982E-4</v>
      </c>
    </row>
    <row r="557" spans="5:17" x14ac:dyDescent="0.15">
      <c r="E557" s="1">
        <v>43844</v>
      </c>
      <c r="F557">
        <f t="shared" si="72"/>
        <v>20467749989.243591</v>
      </c>
      <c r="G557">
        <f t="shared" si="73"/>
        <v>17877539.733632412</v>
      </c>
      <c r="H557">
        <v>4000000</v>
      </c>
      <c r="I557">
        <v>0.39099999999999902</v>
      </c>
      <c r="J557">
        <f t="shared" si="71"/>
        <v>24071009.477960039</v>
      </c>
      <c r="K557">
        <f t="shared" si="74"/>
        <v>3493.796776495235</v>
      </c>
      <c r="L557">
        <f t="shared" si="75"/>
        <v>8935.5416278650737</v>
      </c>
      <c r="N557">
        <v>20000000000</v>
      </c>
      <c r="O557" s="2">
        <f t="shared" si="76"/>
        <v>1.0233874994621797</v>
      </c>
      <c r="P557" s="2">
        <f t="shared" si="77"/>
        <v>8.9387698668162057E-4</v>
      </c>
      <c r="Q557" s="2">
        <f t="shared" si="78"/>
        <v>8.7344919412380882E-4</v>
      </c>
    </row>
    <row r="558" spans="5:17" x14ac:dyDescent="0.15">
      <c r="E558" s="1">
        <v>43845</v>
      </c>
      <c r="F558">
        <f t="shared" si="72"/>
        <v>20491820998.72155</v>
      </c>
      <c r="G558">
        <f t="shared" si="73"/>
        <v>17886475.275260277</v>
      </c>
      <c r="H558">
        <v>4000000</v>
      </c>
      <c r="I558">
        <v>0.39099999999999902</v>
      </c>
      <c r="J558">
        <f t="shared" si="71"/>
        <v>24071009.477960039</v>
      </c>
      <c r="K558">
        <f t="shared" si="74"/>
        <v>3491.436954553953</v>
      </c>
      <c r="L558">
        <f t="shared" si="75"/>
        <v>8929.5062776316154</v>
      </c>
      <c r="N558">
        <v>20000000000</v>
      </c>
      <c r="O558" s="2">
        <f t="shared" si="76"/>
        <v>1.0245910499360775</v>
      </c>
      <c r="P558" s="2">
        <f t="shared" si="77"/>
        <v>8.9432376376301381E-4</v>
      </c>
      <c r="Q558" s="2">
        <f t="shared" si="78"/>
        <v>8.7285923863848823E-4</v>
      </c>
    </row>
    <row r="559" spans="5:17" x14ac:dyDescent="0.15">
      <c r="E559" s="1">
        <v>43846</v>
      </c>
      <c r="F559">
        <f t="shared" si="72"/>
        <v>20515892008.199509</v>
      </c>
      <c r="G559">
        <f t="shared" si="73"/>
        <v>17895404.781537909</v>
      </c>
      <c r="H559">
        <v>4000000</v>
      </c>
      <c r="I559">
        <v>0.39099999999999902</v>
      </c>
      <c r="J559">
        <f t="shared" si="71"/>
        <v>24071009.477960039</v>
      </c>
      <c r="K559">
        <f t="shared" si="74"/>
        <v>3489.0814933878032</v>
      </c>
      <c r="L559">
        <f t="shared" si="75"/>
        <v>8923.4820802757349</v>
      </c>
      <c r="N559">
        <v>20000000000</v>
      </c>
      <c r="O559" s="2">
        <f t="shared" si="76"/>
        <v>1.0257946004099754</v>
      </c>
      <c r="P559" s="2">
        <f t="shared" si="77"/>
        <v>8.9477023907689546E-4</v>
      </c>
      <c r="Q559" s="2">
        <f t="shared" si="78"/>
        <v>8.7227037334695076E-4</v>
      </c>
    </row>
    <row r="560" spans="5:17" x14ac:dyDescent="0.15">
      <c r="E560" s="1">
        <v>43847</v>
      </c>
      <c r="F560">
        <f t="shared" si="72"/>
        <v>20539963017.677467</v>
      </c>
      <c r="G560">
        <f t="shared" si="73"/>
        <v>17904328.263618186</v>
      </c>
      <c r="H560">
        <v>4000000</v>
      </c>
      <c r="I560">
        <v>0.39099999999999902</v>
      </c>
      <c r="J560">
        <f t="shared" si="71"/>
        <v>24071009.477960039</v>
      </c>
      <c r="K560">
        <f t="shared" si="74"/>
        <v>3486.7303798374023</v>
      </c>
      <c r="L560">
        <f t="shared" si="75"/>
        <v>8917.4690021417173</v>
      </c>
      <c r="N560">
        <v>20000000000</v>
      </c>
      <c r="O560" s="2">
        <f t="shared" si="76"/>
        <v>1.0269981508838735</v>
      </c>
      <c r="P560" s="2">
        <f t="shared" si="77"/>
        <v>8.952164131809093E-4</v>
      </c>
      <c r="Q560" s="2">
        <f t="shared" si="78"/>
        <v>8.7168259495935048E-4</v>
      </c>
    </row>
    <row r="561" spans="5:17" x14ac:dyDescent="0.15">
      <c r="E561" s="1">
        <v>43848</v>
      </c>
      <c r="F561">
        <f t="shared" si="72"/>
        <v>20564034027.155426</v>
      </c>
      <c r="G561">
        <f t="shared" si="73"/>
        <v>17913245.732620329</v>
      </c>
      <c r="H561">
        <v>4000000</v>
      </c>
      <c r="I561">
        <v>0.39099999999999902</v>
      </c>
      <c r="J561">
        <f t="shared" si="71"/>
        <v>24071009.477960039</v>
      </c>
      <c r="K561">
        <f t="shared" si="74"/>
        <v>3484.3836007984323</v>
      </c>
      <c r="L561">
        <f t="shared" si="75"/>
        <v>8911.4670097146827</v>
      </c>
      <c r="N561">
        <v>20000000000</v>
      </c>
      <c r="O561" s="2">
        <f t="shared" si="76"/>
        <v>1.0282017013577713</v>
      </c>
      <c r="P561" s="2">
        <f t="shared" si="77"/>
        <v>8.9566228663101643E-4</v>
      </c>
      <c r="Q561" s="2">
        <f t="shared" si="78"/>
        <v>8.7109590019960811E-4</v>
      </c>
    </row>
    <row r="562" spans="5:17" x14ac:dyDescent="0.15">
      <c r="E562" s="1">
        <v>43849</v>
      </c>
      <c r="F562">
        <f t="shared" si="72"/>
        <v>20588105036.633385</v>
      </c>
      <c r="G562">
        <f t="shared" si="73"/>
        <v>17922157.199630044</v>
      </c>
      <c r="H562">
        <v>4000000</v>
      </c>
      <c r="I562">
        <v>0.39099999999999902</v>
      </c>
      <c r="J562">
        <f t="shared" si="71"/>
        <v>24071009.477960039</v>
      </c>
      <c r="K562">
        <f t="shared" si="74"/>
        <v>3482.0411432213514</v>
      </c>
      <c r="L562">
        <f t="shared" si="75"/>
        <v>8905.4760696198464</v>
      </c>
      <c r="N562">
        <v>20000000000</v>
      </c>
      <c r="O562" s="2">
        <f t="shared" si="76"/>
        <v>1.0294052518316692</v>
      </c>
      <c r="P562" s="2">
        <f t="shared" si="77"/>
        <v>8.9610785998150218E-4</v>
      </c>
      <c r="Q562" s="2">
        <f t="shared" si="78"/>
        <v>8.7051028580533785E-4</v>
      </c>
    </row>
    <row r="563" spans="5:17" x14ac:dyDescent="0.15">
      <c r="E563" s="1">
        <v>43850</v>
      </c>
      <c r="F563">
        <f t="shared" si="72"/>
        <v>20612176046.111343</v>
      </c>
      <c r="G563">
        <f t="shared" si="73"/>
        <v>17931062.675699662</v>
      </c>
      <c r="H563">
        <v>4000000</v>
      </c>
      <c r="I563">
        <v>0.39099999999999902</v>
      </c>
      <c r="J563">
        <f t="shared" si="71"/>
        <v>24071009.477960039</v>
      </c>
      <c r="K563">
        <f t="shared" si="74"/>
        <v>3479.7029941110959</v>
      </c>
      <c r="L563">
        <f t="shared" si="75"/>
        <v>8899.4961486217508</v>
      </c>
      <c r="N563">
        <v>20000000000</v>
      </c>
      <c r="O563" s="2">
        <f t="shared" si="76"/>
        <v>1.0306088023055671</v>
      </c>
      <c r="P563" s="2">
        <f t="shared" si="77"/>
        <v>8.9655313378498311E-4</v>
      </c>
      <c r="Q563" s="2">
        <f t="shared" si="78"/>
        <v>8.6992574852777396E-4</v>
      </c>
    </row>
    <row r="564" spans="5:17" x14ac:dyDescent="0.15">
      <c r="E564" s="1">
        <v>43851</v>
      </c>
      <c r="F564">
        <f t="shared" si="72"/>
        <v>20636247055.589302</v>
      </c>
      <c r="G564">
        <f t="shared" si="73"/>
        <v>17939962.171848286</v>
      </c>
      <c r="H564">
        <v>4000000</v>
      </c>
      <c r="I564">
        <v>0.39099999999999902</v>
      </c>
      <c r="J564">
        <f t="shared" si="71"/>
        <v>24071009.477960039</v>
      </c>
      <c r="K564">
        <f t="shared" si="74"/>
        <v>3477.3691405267932</v>
      </c>
      <c r="L564">
        <f t="shared" si="75"/>
        <v>8893.5272136235344</v>
      </c>
      <c r="N564">
        <v>20000000000</v>
      </c>
      <c r="O564" s="2">
        <f t="shared" si="76"/>
        <v>1.0318123527794651</v>
      </c>
      <c r="P564" s="2">
        <f t="shared" si="77"/>
        <v>8.9699810859241434E-4</v>
      </c>
      <c r="Q564" s="2">
        <f t="shared" si="78"/>
        <v>8.6934228513169836E-4</v>
      </c>
    </row>
    <row r="565" spans="5:17" x14ac:dyDescent="0.15">
      <c r="E565" s="1">
        <v>43852</v>
      </c>
      <c r="F565">
        <f t="shared" si="72"/>
        <v>20660318065.067261</v>
      </c>
      <c r="G565">
        <f t="shared" si="73"/>
        <v>17948855.699061908</v>
      </c>
      <c r="H565">
        <v>4000000</v>
      </c>
      <c r="I565">
        <v>0.39099999999999902</v>
      </c>
      <c r="J565">
        <f t="shared" si="71"/>
        <v>24071009.477960039</v>
      </c>
      <c r="K565">
        <f t="shared" si="74"/>
        <v>3475.0395695814709</v>
      </c>
      <c r="L565">
        <f t="shared" si="75"/>
        <v>8887.569231666188</v>
      </c>
      <c r="N565">
        <v>20000000000</v>
      </c>
      <c r="O565" s="2">
        <f t="shared" si="76"/>
        <v>1.033015903253363</v>
      </c>
      <c r="P565" s="2">
        <f t="shared" si="77"/>
        <v>8.9744278495309539E-4</v>
      </c>
      <c r="Q565" s="2">
        <f t="shared" si="78"/>
        <v>8.6875989239536787E-4</v>
      </c>
    </row>
    <row r="566" spans="5:17" x14ac:dyDescent="0.15">
      <c r="E566" s="1">
        <v>43853</v>
      </c>
      <c r="F566">
        <f t="shared" si="72"/>
        <v>20684389074.545219</v>
      </c>
      <c r="G566">
        <f t="shared" si="73"/>
        <v>17957743.268293574</v>
      </c>
      <c r="H566">
        <v>4000000</v>
      </c>
      <c r="I566">
        <v>0.39099999999999902</v>
      </c>
      <c r="J566">
        <f t="shared" si="71"/>
        <v>24071009.477960039</v>
      </c>
      <c r="K566">
        <f t="shared" si="74"/>
        <v>3472.7142684417727</v>
      </c>
      <c r="L566">
        <f t="shared" si="75"/>
        <v>8881.6221699278303</v>
      </c>
      <c r="N566">
        <v>20000000000</v>
      </c>
      <c r="O566" s="2">
        <f t="shared" si="76"/>
        <v>1.0342194537272609</v>
      </c>
      <c r="P566" s="2">
        <f t="shared" si="77"/>
        <v>8.978871634146787E-4</v>
      </c>
      <c r="Q566" s="2">
        <f t="shared" si="78"/>
        <v>8.6817856711044318E-4</v>
      </c>
    </row>
    <row r="567" spans="5:17" x14ac:dyDescent="0.15">
      <c r="E567" s="1">
        <v>43854</v>
      </c>
      <c r="F567">
        <f t="shared" si="72"/>
        <v>20708460084.023178</v>
      </c>
      <c r="G567">
        <f t="shared" si="73"/>
        <v>17966624.890463501</v>
      </c>
      <c r="H567">
        <v>4000000</v>
      </c>
      <c r="I567">
        <v>0.39099999999999902</v>
      </c>
      <c r="J567">
        <f t="shared" si="71"/>
        <v>24071009.477960039</v>
      </c>
      <c r="K567">
        <f t="shared" si="74"/>
        <v>3470.3932243276677</v>
      </c>
      <c r="L567">
        <f t="shared" si="75"/>
        <v>8875.6859957229572</v>
      </c>
      <c r="N567">
        <v>20000000000</v>
      </c>
      <c r="O567" s="2">
        <f t="shared" si="76"/>
        <v>1.035423004201159</v>
      </c>
      <c r="P567" s="2">
        <f t="shared" si="77"/>
        <v>8.9833124452317508E-4</v>
      </c>
      <c r="Q567" s="2">
        <f t="shared" si="78"/>
        <v>8.67598306081917E-4</v>
      </c>
    </row>
    <row r="568" spans="5:17" x14ac:dyDescent="0.15">
      <c r="E568" s="1">
        <v>43855</v>
      </c>
      <c r="F568">
        <f t="shared" si="72"/>
        <v>20732531093.501137</v>
      </c>
      <c r="G568">
        <f t="shared" si="73"/>
        <v>17975500.576459225</v>
      </c>
      <c r="H568">
        <v>4000000</v>
      </c>
      <c r="I568">
        <v>0.39099999999999902</v>
      </c>
      <c r="J568">
        <f t="shared" si="71"/>
        <v>24071009.477960039</v>
      </c>
      <c r="K568">
        <f t="shared" si="74"/>
        <v>3468.0764245121745</v>
      </c>
      <c r="L568">
        <f t="shared" si="75"/>
        <v>8869.7606765017481</v>
      </c>
      <c r="N568">
        <v>20000000000</v>
      </c>
      <c r="O568" s="2">
        <f t="shared" si="76"/>
        <v>1.0366265546750568</v>
      </c>
      <c r="P568" s="2">
        <f t="shared" si="77"/>
        <v>8.9877502882296126E-4</v>
      </c>
      <c r="Q568" s="2">
        <f t="shared" si="78"/>
        <v>8.6701910612804354E-4</v>
      </c>
    </row>
    <row r="569" spans="5:17" x14ac:dyDescent="0.15">
      <c r="E569" s="1">
        <v>43856</v>
      </c>
      <c r="F569">
        <f t="shared" si="72"/>
        <v>20756602102.979095</v>
      </c>
      <c r="G569">
        <f t="shared" si="73"/>
        <v>17984370.337135728</v>
      </c>
      <c r="H569">
        <v>4000000</v>
      </c>
      <c r="I569">
        <v>0.39099999999999902</v>
      </c>
      <c r="J569">
        <f t="shared" si="71"/>
        <v>24071009.477960039</v>
      </c>
      <c r="K569">
        <f t="shared" si="74"/>
        <v>3465.7638563210721</v>
      </c>
      <c r="L569">
        <f t="shared" si="75"/>
        <v>8863.8461798493117</v>
      </c>
      <c r="N569">
        <v>20000000000</v>
      </c>
      <c r="O569" s="2">
        <f t="shared" si="76"/>
        <v>1.0378301051489547</v>
      </c>
      <c r="P569" s="2">
        <f t="shared" si="77"/>
        <v>8.9921851685678645E-4</v>
      </c>
      <c r="Q569" s="2">
        <f t="shared" si="78"/>
        <v>8.664409640802681E-4</v>
      </c>
    </row>
    <row r="570" spans="5:17" x14ac:dyDescent="0.15">
      <c r="E570" s="1">
        <v>43857</v>
      </c>
      <c r="F570">
        <f t="shared" si="72"/>
        <v>20780673112.457054</v>
      </c>
      <c r="G570">
        <f t="shared" si="73"/>
        <v>17993234.183315579</v>
      </c>
      <c r="H570">
        <v>4000000</v>
      </c>
      <c r="I570">
        <v>0.39099999999999902</v>
      </c>
      <c r="J570">
        <f t="shared" si="71"/>
        <v>24071009.477960039</v>
      </c>
      <c r="K570">
        <f t="shared" si="74"/>
        <v>3463.4555071326281</v>
      </c>
      <c r="L570">
        <f t="shared" si="75"/>
        <v>8857.9424734850054</v>
      </c>
      <c r="N570">
        <v>20000000000</v>
      </c>
      <c r="O570" s="2">
        <f t="shared" si="76"/>
        <v>1.0390336556228528</v>
      </c>
      <c r="P570" s="2">
        <f t="shared" si="77"/>
        <v>8.9966170916577889E-4</v>
      </c>
      <c r="Q570" s="2">
        <f t="shared" si="78"/>
        <v>8.6586387678315706E-4</v>
      </c>
    </row>
    <row r="571" spans="5:17" x14ac:dyDescent="0.15">
      <c r="E571" s="1">
        <v>43858</v>
      </c>
      <c r="F571">
        <f t="shared" si="72"/>
        <v>20804744121.935013</v>
      </c>
      <c r="G571">
        <f t="shared" si="73"/>
        <v>18002092.125789065</v>
      </c>
      <c r="H571">
        <v>4000000</v>
      </c>
      <c r="I571">
        <v>0.39099999999999902</v>
      </c>
      <c r="J571">
        <f t="shared" si="71"/>
        <v>24071009.477960039</v>
      </c>
      <c r="K571">
        <f t="shared" si="74"/>
        <v>3461.1513643773137</v>
      </c>
      <c r="L571">
        <f t="shared" si="75"/>
        <v>8852.0495252616947</v>
      </c>
      <c r="N571">
        <v>20000000000</v>
      </c>
      <c r="O571" s="2">
        <f t="shared" si="76"/>
        <v>1.0402372060967506</v>
      </c>
      <c r="P571" s="2">
        <f t="shared" si="77"/>
        <v>9.001046062894532E-4</v>
      </c>
      <c r="Q571" s="2">
        <f t="shared" si="78"/>
        <v>8.6528784109432837E-4</v>
      </c>
    </row>
    <row r="572" spans="5:17" x14ac:dyDescent="0.15">
      <c r="E572" s="1">
        <v>43859</v>
      </c>
      <c r="F572">
        <f t="shared" si="72"/>
        <v>20828815131.412971</v>
      </c>
      <c r="G572">
        <f t="shared" si="73"/>
        <v>18010944.175314326</v>
      </c>
      <c r="H572">
        <v>4000000</v>
      </c>
      <c r="I572">
        <v>0.39099999999999902</v>
      </c>
      <c r="J572">
        <f t="shared" si="71"/>
        <v>24071009.477960039</v>
      </c>
      <c r="K572">
        <f t="shared" si="74"/>
        <v>3458.851415537531</v>
      </c>
      <c r="L572">
        <f t="shared" si="75"/>
        <v>8846.1673031650625</v>
      </c>
      <c r="N572">
        <v>20000000000</v>
      </c>
      <c r="O572" s="2">
        <f t="shared" si="76"/>
        <v>1.0414407565706485</v>
      </c>
      <c r="P572" s="2">
        <f t="shared" si="77"/>
        <v>9.0054720876571633E-4</v>
      </c>
      <c r="Q572" s="2">
        <f t="shared" si="78"/>
        <v>8.6471285388438281E-4</v>
      </c>
    </row>
    <row r="573" spans="5:17" x14ac:dyDescent="0.15">
      <c r="E573" s="1">
        <v>43860</v>
      </c>
      <c r="F573">
        <f t="shared" si="72"/>
        <v>20852886140.89093</v>
      </c>
      <c r="G573">
        <f t="shared" si="73"/>
        <v>18019790.342617489</v>
      </c>
      <c r="H573">
        <v>4000000</v>
      </c>
      <c r="I573">
        <v>0.39099999999999902</v>
      </c>
      <c r="J573">
        <f t="shared" si="71"/>
        <v>24071009.477960039</v>
      </c>
      <c r="K573">
        <f t="shared" si="74"/>
        <v>3456.5556481473409</v>
      </c>
      <c r="L573">
        <f t="shared" si="75"/>
        <v>8840.295775312914</v>
      </c>
      <c r="N573">
        <v>20000000000</v>
      </c>
      <c r="O573" s="2">
        <f t="shared" si="76"/>
        <v>1.0426443070445466</v>
      </c>
      <c r="P573" s="2">
        <f t="shared" si="77"/>
        <v>9.0098951713087452E-4</v>
      </c>
      <c r="Q573" s="2">
        <f t="shared" si="78"/>
        <v>8.6413891203683535E-4</v>
      </c>
    </row>
    <row r="574" spans="5:17" x14ac:dyDescent="0.15">
      <c r="E574" s="1">
        <v>43861</v>
      </c>
      <c r="F574">
        <f t="shared" si="72"/>
        <v>20876957150.368889</v>
      </c>
      <c r="G574">
        <f t="shared" si="73"/>
        <v>18028630.638392802</v>
      </c>
      <c r="H574">
        <v>4000000</v>
      </c>
      <c r="I574">
        <v>0.39099999999999902</v>
      </c>
      <c r="J574">
        <f t="shared" si="71"/>
        <v>24071009.477960039</v>
      </c>
      <c r="K574">
        <f t="shared" si="74"/>
        <v>3454.2640497921875</v>
      </c>
      <c r="L574">
        <f t="shared" si="75"/>
        <v>8834.4349099544652</v>
      </c>
      <c r="N574">
        <v>20000000000</v>
      </c>
      <c r="O574" s="2">
        <f t="shared" si="76"/>
        <v>1.0438478575184444</v>
      </c>
      <c r="P574" s="2">
        <f t="shared" si="77"/>
        <v>9.0143153191964013E-4</v>
      </c>
      <c r="Q574" s="2">
        <f t="shared" si="78"/>
        <v>8.635660124480469E-4</v>
      </c>
    </row>
    <row r="575" spans="5:17" x14ac:dyDescent="0.15">
      <c r="E575" s="1">
        <v>43862</v>
      </c>
      <c r="F575">
        <f t="shared" si="72"/>
        <v>20901028159.846848</v>
      </c>
      <c r="G575">
        <f t="shared" si="73"/>
        <v>18037465.073302757</v>
      </c>
      <c r="H575">
        <v>4000000</v>
      </c>
      <c r="I575">
        <v>0.39099999999999902</v>
      </c>
      <c r="J575">
        <f t="shared" si="71"/>
        <v>24071009.477960039</v>
      </c>
      <c r="K575">
        <f t="shared" si="74"/>
        <v>3451.9766081086277</v>
      </c>
      <c r="L575">
        <f t="shared" si="75"/>
        <v>8828.5846754696577</v>
      </c>
      <c r="N575">
        <v>20000000000</v>
      </c>
      <c r="O575" s="2">
        <f t="shared" si="76"/>
        <v>1.0450514079923423</v>
      </c>
      <c r="P575" s="2">
        <f t="shared" si="77"/>
        <v>9.0187325366513781E-4</v>
      </c>
      <c r="Q575" s="2">
        <f t="shared" si="78"/>
        <v>8.6299415202715688E-4</v>
      </c>
    </row>
    <row r="576" spans="5:17" x14ac:dyDescent="0.15">
      <c r="E576" s="1">
        <v>43863</v>
      </c>
      <c r="F576">
        <f t="shared" si="72"/>
        <v>20925099169.324806</v>
      </c>
      <c r="G576">
        <f t="shared" si="73"/>
        <v>18046293.657978225</v>
      </c>
      <c r="H576">
        <v>4000000</v>
      </c>
      <c r="I576">
        <v>0.39099999999999902</v>
      </c>
      <c r="J576">
        <f t="shared" si="71"/>
        <v>24071009.477960039</v>
      </c>
      <c r="K576">
        <f t="shared" si="74"/>
        <v>3449.6933107840614</v>
      </c>
      <c r="L576">
        <f t="shared" si="75"/>
        <v>8822.7450403684652</v>
      </c>
      <c r="N576">
        <v>20000000000</v>
      </c>
      <c r="O576" s="2">
        <f t="shared" si="76"/>
        <v>1.0462549584662404</v>
      </c>
      <c r="P576" s="2">
        <f t="shared" si="77"/>
        <v>9.0231468289891123E-4</v>
      </c>
      <c r="Q576" s="2">
        <f t="shared" si="78"/>
        <v>8.6242332769601536E-4</v>
      </c>
    </row>
    <row r="577" spans="5:17" x14ac:dyDescent="0.15">
      <c r="E577" s="1">
        <v>43864</v>
      </c>
      <c r="F577">
        <f t="shared" si="72"/>
        <v>20949170178.802765</v>
      </c>
      <c r="G577">
        <f t="shared" si="73"/>
        <v>18055116.403018594</v>
      </c>
      <c r="H577">
        <v>4000000</v>
      </c>
      <c r="I577">
        <v>0.39099999999999902</v>
      </c>
      <c r="J577">
        <f t="shared" si="71"/>
        <v>24071009.477960039</v>
      </c>
      <c r="K577">
        <f t="shared" si="74"/>
        <v>3447.4141455564682</v>
      </c>
      <c r="L577">
        <f t="shared" si="75"/>
        <v>8816.9159732902226</v>
      </c>
      <c r="N577">
        <v>20000000000</v>
      </c>
      <c r="O577" s="2">
        <f t="shared" si="76"/>
        <v>1.0474585089401383</v>
      </c>
      <c r="P577" s="2">
        <f t="shared" si="77"/>
        <v>9.0275582015092969E-4</v>
      </c>
      <c r="Q577" s="2">
        <f t="shared" si="78"/>
        <v>8.6185353638911703E-4</v>
      </c>
    </row>
    <row r="578" spans="5:17" x14ac:dyDescent="0.15">
      <c r="E578" s="1">
        <v>43865</v>
      </c>
      <c r="F578">
        <f t="shared" si="72"/>
        <v>20973241188.280724</v>
      </c>
      <c r="G578">
        <f t="shared" si="73"/>
        <v>18063933.318991885</v>
      </c>
      <c r="H578">
        <v>4000000</v>
      </c>
      <c r="I578">
        <v>0.39099999999999902</v>
      </c>
      <c r="J578">
        <f t="shared" si="71"/>
        <v>24071009.477960039</v>
      </c>
      <c r="K578">
        <f t="shared" si="74"/>
        <v>3445.1391002141372</v>
      </c>
      <c r="L578">
        <f t="shared" si="75"/>
        <v>8811.097443002931</v>
      </c>
      <c r="N578">
        <v>20000000000</v>
      </c>
      <c r="O578" s="2">
        <f t="shared" si="76"/>
        <v>1.0486620594140361</v>
      </c>
      <c r="P578" s="2">
        <f t="shared" si="77"/>
        <v>9.0319666594959418E-4</v>
      </c>
      <c r="Q578" s="2">
        <f t="shared" si="78"/>
        <v>8.612847750535344E-4</v>
      </c>
    </row>
    <row r="579" spans="5:17" x14ac:dyDescent="0.15">
      <c r="E579" s="1">
        <v>43866</v>
      </c>
      <c r="F579">
        <f t="shared" si="72"/>
        <v>20997312197.758682</v>
      </c>
      <c r="G579">
        <f t="shared" si="73"/>
        <v>18072744.416434888</v>
      </c>
      <c r="H579">
        <v>4000000</v>
      </c>
      <c r="I579">
        <v>0.39099999999999902</v>
      </c>
      <c r="J579">
        <f t="shared" si="71"/>
        <v>24071009.477960039</v>
      </c>
      <c r="K579">
        <f t="shared" si="74"/>
        <v>3442.8681625954064</v>
      </c>
      <c r="L579">
        <f t="shared" si="75"/>
        <v>8805.2894184025954</v>
      </c>
      <c r="N579">
        <v>20000000000</v>
      </c>
      <c r="O579" s="2">
        <f t="shared" si="76"/>
        <v>1.0498656098879342</v>
      </c>
      <c r="P579" s="2">
        <f t="shared" si="77"/>
        <v>9.0363722082174435E-4</v>
      </c>
      <c r="Q579" s="2">
        <f t="shared" si="78"/>
        <v>8.6071704064885157E-4</v>
      </c>
    </row>
    <row r="580" spans="5:17" x14ac:dyDescent="0.15">
      <c r="E580" s="1">
        <v>43867</v>
      </c>
      <c r="F580">
        <f t="shared" si="72"/>
        <v>21021383207.236641</v>
      </c>
      <c r="G580">
        <f t="shared" si="73"/>
        <v>18081549.705853291</v>
      </c>
      <c r="H580">
        <v>4000000</v>
      </c>
      <c r="I580">
        <v>0.39099999999999902</v>
      </c>
      <c r="J580">
        <f t="shared" si="71"/>
        <v>24071009.477960039</v>
      </c>
      <c r="K580">
        <f t="shared" si="74"/>
        <v>3440.6013205883978</v>
      </c>
      <c r="L580">
        <f t="shared" si="75"/>
        <v>8799.4918685125485</v>
      </c>
      <c r="N580">
        <v>20000000000</v>
      </c>
      <c r="O580" s="2">
        <f t="shared" si="76"/>
        <v>1.0510691603618321</v>
      </c>
      <c r="P580" s="2">
        <f t="shared" si="77"/>
        <v>9.0407748529266454E-4</v>
      </c>
      <c r="Q580" s="2">
        <f t="shared" si="78"/>
        <v>8.601503301470995E-4</v>
      </c>
    </row>
    <row r="581" spans="5:17" x14ac:dyDescent="0.15">
      <c r="E581" s="1">
        <v>43868</v>
      </c>
      <c r="F581">
        <f t="shared" si="72"/>
        <v>21045454216.7146</v>
      </c>
      <c r="G581">
        <f t="shared" si="73"/>
        <v>18090349.197721802</v>
      </c>
      <c r="H581">
        <v>4000000</v>
      </c>
      <c r="I581">
        <v>0.39099999999999902</v>
      </c>
      <c r="J581">
        <f t="shared" si="71"/>
        <v>24071009.477960039</v>
      </c>
      <c r="K581">
        <f t="shared" si="74"/>
        <v>3438.3385621307593</v>
      </c>
      <c r="L581">
        <f t="shared" si="75"/>
        <v>8793.7047624827828</v>
      </c>
      <c r="N581">
        <v>20000000000</v>
      </c>
      <c r="O581" s="2">
        <f t="shared" si="76"/>
        <v>1.0522727108357299</v>
      </c>
      <c r="P581" s="2">
        <f t="shared" si="77"/>
        <v>9.0451745988609012E-4</v>
      </c>
      <c r="Q581" s="2">
        <f t="shared" si="78"/>
        <v>8.5958464053268986E-4</v>
      </c>
    </row>
    <row r="582" spans="5:17" x14ac:dyDescent="0.15">
      <c r="E582" s="1">
        <v>43869</v>
      </c>
      <c r="F582">
        <f t="shared" si="72"/>
        <v>21069525226.192558</v>
      </c>
      <c r="G582">
        <f t="shared" si="73"/>
        <v>18099142.902484283</v>
      </c>
      <c r="H582">
        <v>4000000</v>
      </c>
      <c r="I582">
        <v>0.39099999999999902</v>
      </c>
      <c r="J582">
        <f t="shared" si="71"/>
        <v>24071009.477960039</v>
      </c>
      <c r="K582">
        <f t="shared" si="74"/>
        <v>3436.0798752094042</v>
      </c>
      <c r="L582">
        <f t="shared" si="75"/>
        <v>8787.9280695892921</v>
      </c>
      <c r="N582">
        <v>20000000000</v>
      </c>
      <c r="O582" s="2">
        <f t="shared" si="76"/>
        <v>1.053476261309628</v>
      </c>
      <c r="P582" s="2">
        <f t="shared" si="77"/>
        <v>9.0495714512421415E-4</v>
      </c>
      <c r="Q582" s="2">
        <f t="shared" si="78"/>
        <v>8.590199688023512E-4</v>
      </c>
    </row>
    <row r="583" spans="5:17" x14ac:dyDescent="0.15">
      <c r="E583" s="1">
        <v>43870</v>
      </c>
      <c r="F583">
        <f t="shared" si="72"/>
        <v>21093596235.670517</v>
      </c>
      <c r="G583">
        <f t="shared" si="73"/>
        <v>18107930.830553871</v>
      </c>
      <c r="H583">
        <v>4000000</v>
      </c>
      <c r="I583">
        <v>0.39099999999999902</v>
      </c>
      <c r="J583">
        <f t="shared" ref="J583:J646" si="79">H583/0.51*1.2/I583</f>
        <v>24071009.477960039</v>
      </c>
      <c r="K583">
        <f t="shared" si="74"/>
        <v>3433.8252478602562</v>
      </c>
      <c r="L583">
        <f t="shared" si="75"/>
        <v>8782.1617592334132</v>
      </c>
      <c r="N583">
        <v>20000000000</v>
      </c>
      <c r="O583" s="2">
        <f t="shared" si="76"/>
        <v>1.0546798117835259</v>
      </c>
      <c r="P583" s="2">
        <f t="shared" si="77"/>
        <v>9.053965415276935E-4</v>
      </c>
      <c r="Q583" s="2">
        <f t="shared" si="78"/>
        <v>8.5845631196506409E-4</v>
      </c>
    </row>
    <row r="584" spans="5:17" x14ac:dyDescent="0.15">
      <c r="E584" s="1">
        <v>43871</v>
      </c>
      <c r="F584">
        <f t="shared" si="72"/>
        <v>21117667245.148476</v>
      </c>
      <c r="G584">
        <f t="shared" si="73"/>
        <v>18116712.992313106</v>
      </c>
      <c r="H584">
        <v>4000000</v>
      </c>
      <c r="I584">
        <v>0.39099999999999902</v>
      </c>
      <c r="J584">
        <f t="shared" si="79"/>
        <v>24071009.477960039</v>
      </c>
      <c r="K584">
        <f t="shared" si="74"/>
        <v>3431.5746681679907</v>
      </c>
      <c r="L584">
        <f t="shared" si="75"/>
        <v>8776.4058009411747</v>
      </c>
      <c r="N584">
        <v>20000000000</v>
      </c>
      <c r="O584" s="2">
        <f t="shared" si="76"/>
        <v>1.0558833622574237</v>
      </c>
      <c r="P584" s="2">
        <f t="shared" si="77"/>
        <v>9.0583564961565523E-4</v>
      </c>
      <c r="Q584" s="2">
        <f t="shared" si="78"/>
        <v>8.5789366704199757E-4</v>
      </c>
    </row>
    <row r="585" spans="5:17" x14ac:dyDescent="0.15">
      <c r="E585" s="1">
        <v>43872</v>
      </c>
      <c r="F585">
        <f t="shared" si="72"/>
        <v>21141738254.626434</v>
      </c>
      <c r="G585">
        <f t="shared" si="73"/>
        <v>18125489.398114048</v>
      </c>
      <c r="H585">
        <v>4000000</v>
      </c>
      <c r="I585">
        <v>0.39099999999999902</v>
      </c>
      <c r="J585">
        <f t="shared" si="79"/>
        <v>24071009.477960039</v>
      </c>
      <c r="K585">
        <f t="shared" si="74"/>
        <v>3429.3281242657813</v>
      </c>
      <c r="L585">
        <f t="shared" si="75"/>
        <v>8770.6601643626345</v>
      </c>
      <c r="N585">
        <v>20000000000</v>
      </c>
      <c r="O585" s="2">
        <f t="shared" si="76"/>
        <v>1.0570869127313218</v>
      </c>
      <c r="P585" s="2">
        <f t="shared" si="77"/>
        <v>9.0627446990570245E-4</v>
      </c>
      <c r="Q585" s="2">
        <f t="shared" si="78"/>
        <v>8.5733203106644546E-4</v>
      </c>
    </row>
    <row r="586" spans="5:17" x14ac:dyDescent="0.15">
      <c r="E586" s="1">
        <v>43873</v>
      </c>
      <c r="F586">
        <f t="shared" si="72"/>
        <v>21165809264.104393</v>
      </c>
      <c r="G586">
        <f t="shared" si="73"/>
        <v>18134260.058278412</v>
      </c>
      <c r="H586">
        <v>4000000</v>
      </c>
      <c r="I586">
        <v>0.39099999999999902</v>
      </c>
      <c r="J586">
        <f t="shared" si="79"/>
        <v>24071009.477960039</v>
      </c>
      <c r="K586">
        <f t="shared" si="74"/>
        <v>3427.0856043350518</v>
      </c>
      <c r="L586">
        <f t="shared" si="75"/>
        <v>8764.9248192712548</v>
      </c>
      <c r="N586">
        <v>20000000000</v>
      </c>
      <c r="O586" s="2">
        <f t="shared" si="76"/>
        <v>1.0582904632052197</v>
      </c>
      <c r="P586" s="2">
        <f t="shared" si="77"/>
        <v>9.0671300291392059E-4</v>
      </c>
      <c r="Q586" s="2">
        <f t="shared" si="78"/>
        <v>8.5677140108376298E-4</v>
      </c>
    </row>
    <row r="587" spans="5:17" x14ac:dyDescent="0.15">
      <c r="E587" s="1">
        <v>43874</v>
      </c>
      <c r="F587">
        <f t="shared" si="72"/>
        <v>21189880273.582352</v>
      </c>
      <c r="G587">
        <f t="shared" si="73"/>
        <v>18143024.983097684</v>
      </c>
      <c r="H587">
        <v>4000000</v>
      </c>
      <c r="I587">
        <v>0.39099999999999902</v>
      </c>
      <c r="J587">
        <f t="shared" si="79"/>
        <v>24071009.477960039</v>
      </c>
      <c r="K587">
        <f t="shared" si="74"/>
        <v>3424.8470966052196</v>
      </c>
      <c r="L587">
        <f t="shared" si="75"/>
        <v>8759.1997355632429</v>
      </c>
      <c r="N587">
        <v>20000000000</v>
      </c>
      <c r="O587" s="2">
        <f t="shared" si="76"/>
        <v>1.0594940136791176</v>
      </c>
      <c r="P587" s="2">
        <f t="shared" si="77"/>
        <v>9.0715124915488415E-4</v>
      </c>
      <c r="Q587" s="2">
        <f t="shared" si="78"/>
        <v>8.5621177415130486E-4</v>
      </c>
    </row>
    <row r="588" spans="5:17" x14ac:dyDescent="0.15">
      <c r="E588" s="1">
        <v>43875</v>
      </c>
      <c r="F588">
        <f t="shared" si="72"/>
        <v>21213951283.06031</v>
      </c>
      <c r="G588">
        <f t="shared" si="73"/>
        <v>18151784.182833247</v>
      </c>
      <c r="H588">
        <v>4000000</v>
      </c>
      <c r="I588">
        <v>0.39099999999999902</v>
      </c>
      <c r="J588">
        <f t="shared" si="79"/>
        <v>24071009.477960039</v>
      </c>
      <c r="K588">
        <f t="shared" si="74"/>
        <v>3422.6125893534495</v>
      </c>
      <c r="L588">
        <f t="shared" si="75"/>
        <v>8753.484883256926</v>
      </c>
      <c r="N588">
        <v>20000000000</v>
      </c>
      <c r="O588" s="2">
        <f t="shared" si="76"/>
        <v>1.0606975641530154</v>
      </c>
      <c r="P588" s="2">
        <f t="shared" si="77"/>
        <v>9.0758920914166231E-4</v>
      </c>
      <c r="Q588" s="2">
        <f t="shared" si="78"/>
        <v>8.5565314733836249E-4</v>
      </c>
    </row>
    <row r="589" spans="5:17" x14ac:dyDescent="0.15">
      <c r="E589" s="1">
        <v>43876</v>
      </c>
      <c r="F589">
        <f t="shared" si="72"/>
        <v>21238022292.538269</v>
      </c>
      <c r="G589">
        <f t="shared" si="73"/>
        <v>18160537.667716503</v>
      </c>
      <c r="H589">
        <v>4000000</v>
      </c>
      <c r="I589">
        <v>0.39099999999999902</v>
      </c>
      <c r="J589">
        <f t="shared" si="79"/>
        <v>24071009.477960039</v>
      </c>
      <c r="K589">
        <f t="shared" si="74"/>
        <v>3420.3820709044076</v>
      </c>
      <c r="L589">
        <f t="shared" si="75"/>
        <v>8747.7802324921122</v>
      </c>
      <c r="N589">
        <v>20000000000</v>
      </c>
      <c r="O589" s="2">
        <f t="shared" si="76"/>
        <v>1.0619011146269135</v>
      </c>
      <c r="P589" s="2">
        <f t="shared" si="77"/>
        <v>9.0802688338582514E-4</v>
      </c>
      <c r="Q589" s="2">
        <f t="shared" si="78"/>
        <v>8.5509551772610184E-4</v>
      </c>
    </row>
    <row r="590" spans="5:17" x14ac:dyDescent="0.15">
      <c r="E590" s="1">
        <v>43877</v>
      </c>
      <c r="F590">
        <f t="shared" si="72"/>
        <v>21262093302.016228</v>
      </c>
      <c r="G590">
        <f t="shared" si="73"/>
        <v>18169285.447948996</v>
      </c>
      <c r="H590">
        <v>4000000</v>
      </c>
      <c r="I590">
        <v>0.39099999999999902</v>
      </c>
      <c r="J590">
        <f t="shared" si="79"/>
        <v>24071009.477960039</v>
      </c>
      <c r="K590">
        <f t="shared" si="74"/>
        <v>3418.1555296300107</v>
      </c>
      <c r="L590">
        <f t="shared" si="75"/>
        <v>8742.0857535294617</v>
      </c>
      <c r="N590">
        <v>20000000000</v>
      </c>
      <c r="O590" s="2">
        <f t="shared" si="76"/>
        <v>1.0631046651008114</v>
      </c>
      <c r="P590" s="2">
        <f t="shared" si="77"/>
        <v>9.0846427239744975E-4</v>
      </c>
      <c r="Q590" s="2">
        <f t="shared" si="78"/>
        <v>8.5453888240750271E-4</v>
      </c>
    </row>
    <row r="591" spans="5:17" x14ac:dyDescent="0.15">
      <c r="E591" s="1">
        <v>43878</v>
      </c>
      <c r="F591">
        <f t="shared" si="72"/>
        <v>21286164311.494186</v>
      </c>
      <c r="G591">
        <f t="shared" si="73"/>
        <v>18178027.533702526</v>
      </c>
      <c r="H591">
        <v>4000000</v>
      </c>
      <c r="I591">
        <v>0.39099999999999902</v>
      </c>
      <c r="J591">
        <f t="shared" si="79"/>
        <v>24071009.477960039</v>
      </c>
      <c r="K591">
        <f t="shared" si="74"/>
        <v>3415.9329539491873</v>
      </c>
      <c r="L591">
        <f t="shared" si="75"/>
        <v>8736.4014167498608</v>
      </c>
      <c r="N591">
        <v>20000000000</v>
      </c>
      <c r="O591" s="2">
        <f t="shared" si="76"/>
        <v>1.0643082155747092</v>
      </c>
      <c r="P591" s="2">
        <f t="shared" si="77"/>
        <v>9.0890137668512628E-4</v>
      </c>
      <c r="Q591" s="2">
        <f t="shared" si="78"/>
        <v>8.5398323848729686E-4</v>
      </c>
    </row>
    <row r="592" spans="5:17" x14ac:dyDescent="0.15">
      <c r="E592" s="1">
        <v>43879</v>
      </c>
      <c r="F592">
        <f t="shared" si="72"/>
        <v>21310235320.972145</v>
      </c>
      <c r="G592">
        <f t="shared" si="73"/>
        <v>18186763.935119275</v>
      </c>
      <c r="H592">
        <v>4000000</v>
      </c>
      <c r="I592">
        <v>0.39099999999999902</v>
      </c>
      <c r="J592">
        <f t="shared" si="79"/>
        <v>24071009.477960039</v>
      </c>
      <c r="K592">
        <f t="shared" si="74"/>
        <v>3413.7143323276296</v>
      </c>
      <c r="L592">
        <f t="shared" si="75"/>
        <v>8730.7271926538069</v>
      </c>
      <c r="N592">
        <v>20000000000</v>
      </c>
      <c r="O592" s="2">
        <f t="shared" si="76"/>
        <v>1.0655117660486073</v>
      </c>
      <c r="P592" s="2">
        <f t="shared" si="77"/>
        <v>9.0933819675596372E-4</v>
      </c>
      <c r="Q592" s="2">
        <f t="shared" si="78"/>
        <v>8.5342858308190745E-4</v>
      </c>
    </row>
    <row r="593" spans="5:17" x14ac:dyDescent="0.15">
      <c r="E593" s="1">
        <v>43880</v>
      </c>
      <c r="F593">
        <f t="shared" si="72"/>
        <v>21334306330.450104</v>
      </c>
      <c r="G593">
        <f t="shared" si="73"/>
        <v>18195494.66231193</v>
      </c>
      <c r="H593">
        <v>4000000</v>
      </c>
      <c r="I593">
        <v>0.39099999999999902</v>
      </c>
      <c r="J593">
        <f t="shared" si="79"/>
        <v>24071009.477960039</v>
      </c>
      <c r="K593">
        <f t="shared" si="74"/>
        <v>3411.4996532775572</v>
      </c>
      <c r="L593">
        <f t="shared" si="75"/>
        <v>8725.0630518607813</v>
      </c>
      <c r="N593">
        <v>20000000000</v>
      </c>
      <c r="O593" s="2">
        <f t="shared" si="76"/>
        <v>1.0667153165225052</v>
      </c>
      <c r="P593" s="2">
        <f t="shared" si="77"/>
        <v>9.0977473311559646E-4</v>
      </c>
      <c r="Q593" s="2">
        <f t="shared" si="78"/>
        <v>8.5287491331938929E-4</v>
      </c>
    </row>
    <row r="594" spans="5:17" x14ac:dyDescent="0.15">
      <c r="E594" s="1">
        <v>43881</v>
      </c>
      <c r="F594">
        <f t="shared" si="72"/>
        <v>21358377339.928062</v>
      </c>
      <c r="G594">
        <f t="shared" si="73"/>
        <v>18204219.725363791</v>
      </c>
      <c r="H594">
        <v>4000000</v>
      </c>
      <c r="I594">
        <v>0.39099999999999902</v>
      </c>
      <c r="J594">
        <f t="shared" si="79"/>
        <v>24071009.477960039</v>
      </c>
      <c r="K594">
        <f t="shared" si="74"/>
        <v>3409.2889053574709</v>
      </c>
      <c r="L594">
        <f t="shared" si="75"/>
        <v>8719.4089651086433</v>
      </c>
      <c r="N594">
        <v>20000000000</v>
      </c>
      <c r="O594" s="2">
        <f t="shared" si="76"/>
        <v>1.067918866996403</v>
      </c>
      <c r="P594" s="2">
        <f t="shared" si="77"/>
        <v>9.1021098626818957E-4</v>
      </c>
      <c r="Q594" s="2">
        <f t="shared" si="78"/>
        <v>8.523222263393678E-4</v>
      </c>
    </row>
    <row r="595" spans="5:17" x14ac:dyDescent="0.15">
      <c r="E595" s="1">
        <v>43882</v>
      </c>
      <c r="F595">
        <f t="shared" si="72"/>
        <v>21382448349.406021</v>
      </c>
      <c r="G595">
        <f t="shared" si="73"/>
        <v>18212939.134328898</v>
      </c>
      <c r="H595">
        <v>4000000</v>
      </c>
      <c r="I595">
        <v>0.39099999999999902</v>
      </c>
      <c r="J595">
        <f t="shared" si="79"/>
        <v>24071009.477960039</v>
      </c>
      <c r="K595">
        <f t="shared" si="74"/>
        <v>3407.0820771719218</v>
      </c>
      <c r="L595">
        <f t="shared" si="75"/>
        <v>8713.7649032530189</v>
      </c>
      <c r="N595">
        <v>20000000000</v>
      </c>
      <c r="O595" s="2">
        <f t="shared" si="76"/>
        <v>1.0691224174703011</v>
      </c>
      <c r="P595" s="2">
        <f t="shared" si="77"/>
        <v>9.1064695671644487E-4</v>
      </c>
      <c r="Q595" s="2">
        <f t="shared" si="78"/>
        <v>8.5177051929298043E-4</v>
      </c>
    </row>
    <row r="596" spans="5:17" x14ac:dyDescent="0.15">
      <c r="E596" s="1">
        <v>43883</v>
      </c>
      <c r="F596">
        <f t="shared" si="72"/>
        <v>21406519358.88398</v>
      </c>
      <c r="G596">
        <f t="shared" si="73"/>
        <v>18221652.899232153</v>
      </c>
      <c r="H596">
        <v>4000000</v>
      </c>
      <c r="I596">
        <v>0.39099999999999902</v>
      </c>
      <c r="J596">
        <f t="shared" si="79"/>
        <v>24071009.477960039</v>
      </c>
      <c r="K596">
        <f t="shared" si="74"/>
        <v>3404.8791573712674</v>
      </c>
      <c r="L596">
        <f t="shared" si="75"/>
        <v>8708.1308372666899</v>
      </c>
      <c r="N596">
        <v>20000000000</v>
      </c>
      <c r="O596" s="2">
        <f t="shared" si="76"/>
        <v>1.070325967944199</v>
      </c>
      <c r="P596" s="2">
        <f t="shared" si="77"/>
        <v>9.1108264496160768E-4</v>
      </c>
      <c r="Q596" s="2">
        <f t="shared" si="78"/>
        <v>8.5121978934281687E-4</v>
      </c>
    </row>
    <row r="597" spans="5:17" x14ac:dyDescent="0.15">
      <c r="E597" s="1">
        <v>43884</v>
      </c>
      <c r="F597">
        <f t="shared" si="72"/>
        <v>21430590368.361938</v>
      </c>
      <c r="G597">
        <f t="shared" si="73"/>
        <v>18230361.030069418</v>
      </c>
      <c r="H597">
        <v>4000000</v>
      </c>
      <c r="I597">
        <v>0.39099999999999902</v>
      </c>
      <c r="J597">
        <f t="shared" si="79"/>
        <v>24071009.477960039</v>
      </c>
      <c r="K597">
        <f t="shared" si="74"/>
        <v>3402.6801346514408</v>
      </c>
      <c r="L597">
        <f t="shared" si="75"/>
        <v>8702.5067382390007</v>
      </c>
      <c r="N597">
        <v>20000000000</v>
      </c>
      <c r="O597" s="2">
        <f t="shared" si="76"/>
        <v>1.0715295184180968</v>
      </c>
      <c r="P597" s="2">
        <f t="shared" si="77"/>
        <v>9.1151805150347092E-4</v>
      </c>
      <c r="Q597" s="2">
        <f t="shared" si="78"/>
        <v>8.5067003366286024E-4</v>
      </c>
    </row>
    <row r="598" spans="5:17" x14ac:dyDescent="0.15">
      <c r="E598" s="1">
        <v>43885</v>
      </c>
      <c r="F598">
        <f t="shared" si="72"/>
        <v>21454661377.839897</v>
      </c>
      <c r="G598">
        <f t="shared" si="73"/>
        <v>18239063.536807656</v>
      </c>
      <c r="H598">
        <v>4000000</v>
      </c>
      <c r="I598">
        <v>0.39099999999999902</v>
      </c>
      <c r="J598">
        <f t="shared" si="79"/>
        <v>24071009.477960039</v>
      </c>
      <c r="K598">
        <f t="shared" si="74"/>
        <v>3400.4849977537151</v>
      </c>
      <c r="L598">
        <f t="shared" si="75"/>
        <v>8696.8925773752526</v>
      </c>
      <c r="N598">
        <v>20000000000</v>
      </c>
      <c r="O598" s="2">
        <f t="shared" si="76"/>
        <v>1.0727330688919949</v>
      </c>
      <c r="P598" s="2">
        <f t="shared" si="77"/>
        <v>9.1195317684038279E-4</v>
      </c>
      <c r="Q598" s="2">
        <f t="shared" si="78"/>
        <v>8.501212494384288E-4</v>
      </c>
    </row>
    <row r="599" spans="5:17" x14ac:dyDescent="0.15">
      <c r="E599" s="1">
        <v>43886</v>
      </c>
      <c r="F599">
        <f t="shared" si="72"/>
        <v>21478732387.317856</v>
      </c>
      <c r="G599">
        <f t="shared" si="73"/>
        <v>18247760.429385033</v>
      </c>
      <c r="H599">
        <v>4000000</v>
      </c>
      <c r="I599">
        <v>0.39099999999999902</v>
      </c>
      <c r="J599">
        <f t="shared" si="79"/>
        <v>24071009.477960039</v>
      </c>
      <c r="K599">
        <f t="shared" si="74"/>
        <v>3398.2937354644719</v>
      </c>
      <c r="L599">
        <f t="shared" si="75"/>
        <v>8691.2883259961145</v>
      </c>
      <c r="N599">
        <v>20000000000</v>
      </c>
      <c r="O599" s="2">
        <f t="shared" si="76"/>
        <v>1.0739366193658928</v>
      </c>
      <c r="P599" s="2">
        <f t="shared" si="77"/>
        <v>9.1238802146925159E-4</v>
      </c>
      <c r="Q599" s="2">
        <f t="shared" si="78"/>
        <v>8.4957343386611801E-4</v>
      </c>
    </row>
    <row r="600" spans="5:17" x14ac:dyDescent="0.15">
      <c r="E600" s="1">
        <v>43887</v>
      </c>
      <c r="F600">
        <f t="shared" si="72"/>
        <v>21502803396.795815</v>
      </c>
      <c r="G600">
        <f t="shared" si="73"/>
        <v>18256451.717711028</v>
      </c>
      <c r="H600">
        <v>4000000</v>
      </c>
      <c r="I600">
        <v>0.39099999999999902</v>
      </c>
      <c r="J600">
        <f t="shared" si="79"/>
        <v>24071009.477960039</v>
      </c>
      <c r="K600">
        <f t="shared" si="74"/>
        <v>3396.1063366149674</v>
      </c>
      <c r="L600">
        <f t="shared" si="75"/>
        <v>8685.6939555370227</v>
      </c>
      <c r="N600">
        <v>20000000000</v>
      </c>
      <c r="O600" s="2">
        <f t="shared" si="76"/>
        <v>1.0751401698397907</v>
      </c>
      <c r="P600" s="2">
        <f t="shared" si="77"/>
        <v>9.1282258588555143E-4</v>
      </c>
      <c r="Q600" s="2">
        <f t="shared" si="78"/>
        <v>8.4902658415374188E-4</v>
      </c>
    </row>
    <row r="601" spans="5:17" x14ac:dyDescent="0.15">
      <c r="E601" s="1">
        <v>43888</v>
      </c>
      <c r="F601">
        <f t="shared" si="72"/>
        <v>21526874406.273773</v>
      </c>
      <c r="G601">
        <f t="shared" si="73"/>
        <v>18265137.411666565</v>
      </c>
      <c r="H601">
        <v>4000000</v>
      </c>
      <c r="I601">
        <v>0.39099999999999902</v>
      </c>
      <c r="J601">
        <f t="shared" si="79"/>
        <v>24071009.477960039</v>
      </c>
      <c r="K601">
        <f t="shared" si="74"/>
        <v>3393.9227900811075</v>
      </c>
      <c r="L601">
        <f t="shared" si="75"/>
        <v>8680.1094375476114</v>
      </c>
      <c r="N601">
        <v>20000000000</v>
      </c>
      <c r="O601" s="2">
        <f t="shared" si="76"/>
        <v>1.0763437203136887</v>
      </c>
      <c r="P601" s="2">
        <f t="shared" si="77"/>
        <v>9.1325687058332829E-4</v>
      </c>
      <c r="Q601" s="2">
        <f t="shared" si="78"/>
        <v>8.4848069752027676E-4</v>
      </c>
    </row>
    <row r="602" spans="5:17" x14ac:dyDescent="0.15">
      <c r="E602" s="1">
        <v>43889</v>
      </c>
      <c r="F602">
        <f t="shared" si="72"/>
        <v>21550945415.751732</v>
      </c>
      <c r="G602">
        <f t="shared" si="73"/>
        <v>18273817.521104112</v>
      </c>
      <c r="H602">
        <v>4000000</v>
      </c>
      <c r="I602">
        <v>0.39099999999999902</v>
      </c>
      <c r="J602">
        <f t="shared" si="79"/>
        <v>24071009.477960039</v>
      </c>
      <c r="K602">
        <f t="shared" si="74"/>
        <v>3391.7430847832143</v>
      </c>
      <c r="L602">
        <f t="shared" si="75"/>
        <v>8674.534743691107</v>
      </c>
      <c r="N602">
        <v>20000000000</v>
      </c>
      <c r="O602" s="2">
        <f t="shared" si="76"/>
        <v>1.0775472707875866</v>
      </c>
      <c r="P602" s="2">
        <f t="shared" si="77"/>
        <v>9.1369087605520558E-4</v>
      </c>
      <c r="Q602" s="2">
        <f t="shared" si="78"/>
        <v>8.4793577119580358E-4</v>
      </c>
    </row>
    <row r="603" spans="5:17" x14ac:dyDescent="0.15">
      <c r="E603" s="1">
        <v>43890</v>
      </c>
      <c r="F603">
        <f t="shared" si="72"/>
        <v>21575016425.229691</v>
      </c>
      <c r="G603">
        <f t="shared" si="73"/>
        <v>18282492.055847805</v>
      </c>
      <c r="H603">
        <v>4000000</v>
      </c>
      <c r="I603">
        <v>0.39099999999999902</v>
      </c>
      <c r="J603">
        <f t="shared" si="79"/>
        <v>24071009.477960039</v>
      </c>
      <c r="K603">
        <f t="shared" si="74"/>
        <v>3389.5672096858052</v>
      </c>
      <c r="L603">
        <f t="shared" si="75"/>
        <v>8668.9698457437698</v>
      </c>
      <c r="N603">
        <v>20000000000</v>
      </c>
      <c r="O603" s="2">
        <f t="shared" si="76"/>
        <v>1.0787508212614845</v>
      </c>
      <c r="P603" s="2">
        <f t="shared" si="77"/>
        <v>9.1412460279239021E-4</v>
      </c>
      <c r="Q603" s="2">
        <f t="shared" si="78"/>
        <v>8.473918024214513E-4</v>
      </c>
    </row>
    <row r="604" spans="5:17" x14ac:dyDescent="0.15">
      <c r="E604" s="1">
        <v>43891</v>
      </c>
      <c r="F604">
        <f t="shared" si="72"/>
        <v>21599087434.707649</v>
      </c>
      <c r="G604">
        <f t="shared" si="73"/>
        <v>18291161.025693547</v>
      </c>
      <c r="H604">
        <v>4000000</v>
      </c>
      <c r="I604">
        <v>0.39099999999999902</v>
      </c>
      <c r="J604">
        <f t="shared" si="79"/>
        <v>24071009.477960039</v>
      </c>
      <c r="K604">
        <f t="shared" si="74"/>
        <v>3387.3951537973621</v>
      </c>
      <c r="L604">
        <f t="shared" si="75"/>
        <v>8663.4147155942992</v>
      </c>
      <c r="N604">
        <v>20000000000</v>
      </c>
      <c r="O604" s="2">
        <f t="shared" si="76"/>
        <v>1.0799543717353826</v>
      </c>
      <c r="P604" s="2">
        <f t="shared" si="77"/>
        <v>9.1455805128467735E-4</v>
      </c>
      <c r="Q604" s="2">
        <f t="shared" si="78"/>
        <v>8.4684878844934052E-4</v>
      </c>
    </row>
    <row r="605" spans="5:17" x14ac:dyDescent="0.15">
      <c r="E605" s="1">
        <v>43892</v>
      </c>
      <c r="F605">
        <f t="shared" si="72"/>
        <v>21623158444.185608</v>
      </c>
      <c r="G605">
        <f t="shared" si="73"/>
        <v>18299824.440409143</v>
      </c>
      <c r="H605">
        <v>4000000</v>
      </c>
      <c r="I605">
        <v>0.39099999999999902</v>
      </c>
      <c r="J605">
        <f t="shared" si="79"/>
        <v>24071009.477960039</v>
      </c>
      <c r="K605">
        <f t="shared" si="74"/>
        <v>3385.2269061701113</v>
      </c>
      <c r="L605">
        <f t="shared" si="75"/>
        <v>8657.8693252432731</v>
      </c>
      <c r="N605">
        <v>20000000000</v>
      </c>
      <c r="O605" s="2">
        <f t="shared" si="76"/>
        <v>1.0811579222092804</v>
      </c>
      <c r="P605" s="2">
        <f t="shared" si="77"/>
        <v>9.1499122202045712E-4</v>
      </c>
      <c r="Q605" s="2">
        <f t="shared" si="78"/>
        <v>8.4630672654252787E-4</v>
      </c>
    </row>
    <row r="606" spans="5:17" x14ac:dyDescent="0.15">
      <c r="E606" s="1">
        <v>43893</v>
      </c>
      <c r="F606">
        <f t="shared" si="72"/>
        <v>21647229453.663567</v>
      </c>
      <c r="G606">
        <f t="shared" si="73"/>
        <v>18308482.309734385</v>
      </c>
      <c r="H606">
        <v>4000000</v>
      </c>
      <c r="I606">
        <v>0.39099999999999902</v>
      </c>
      <c r="J606">
        <f t="shared" si="79"/>
        <v>24071009.477960039</v>
      </c>
      <c r="K606">
        <f t="shared" si="74"/>
        <v>3383.0624558997997</v>
      </c>
      <c r="L606">
        <f t="shared" si="75"/>
        <v>8652.3336468025791</v>
      </c>
      <c r="N606">
        <v>20000000000</v>
      </c>
      <c r="O606" s="2">
        <f t="shared" si="76"/>
        <v>1.0823614726831783</v>
      </c>
      <c r="P606" s="2">
        <f t="shared" si="77"/>
        <v>9.1542411548671922E-4</v>
      </c>
      <c r="Q606" s="2">
        <f t="shared" si="78"/>
        <v>8.4576561397494993E-4</v>
      </c>
    </row>
    <row r="607" spans="5:17" x14ac:dyDescent="0.15">
      <c r="E607" s="1">
        <v>43894</v>
      </c>
      <c r="F607">
        <f t="shared" si="72"/>
        <v>21671300463.141525</v>
      </c>
      <c r="G607">
        <f t="shared" si="73"/>
        <v>18317134.64338119</v>
      </c>
      <c r="H607">
        <v>4000000</v>
      </c>
      <c r="I607">
        <v>0.39099999999999902</v>
      </c>
      <c r="J607">
        <f t="shared" si="79"/>
        <v>24071009.477960039</v>
      </c>
      <c r="K607">
        <f t="shared" si="74"/>
        <v>3380.9017921254726</v>
      </c>
      <c r="L607">
        <f t="shared" si="75"/>
        <v>8646.8076524948374</v>
      </c>
      <c r="N607">
        <v>20000000000</v>
      </c>
      <c r="O607" s="2">
        <f t="shared" si="76"/>
        <v>1.0835650231570764</v>
      </c>
      <c r="P607" s="2">
        <f t="shared" si="77"/>
        <v>9.1585673216905948E-4</v>
      </c>
      <c r="Q607" s="2">
        <f t="shared" si="78"/>
        <v>8.4522544803136809E-4</v>
      </c>
    </row>
    <row r="608" spans="5:17" x14ac:dyDescent="0.15">
      <c r="E608" s="1">
        <v>43895</v>
      </c>
      <c r="F608">
        <f t="shared" si="72"/>
        <v>21695371472.619484</v>
      </c>
      <c r="G608">
        <f t="shared" si="73"/>
        <v>18325781.451033685</v>
      </c>
      <c r="H608">
        <v>4000000</v>
      </c>
      <c r="I608">
        <v>0.39099999999999902</v>
      </c>
      <c r="J608">
        <f t="shared" si="79"/>
        <v>24071009.477960039</v>
      </c>
      <c r="K608">
        <f t="shared" si="74"/>
        <v>3378.744904029254</v>
      </c>
      <c r="L608">
        <f t="shared" si="75"/>
        <v>8641.2913146528463</v>
      </c>
      <c r="N608">
        <v>20000000000</v>
      </c>
      <c r="O608" s="2">
        <f t="shared" si="76"/>
        <v>1.0847685736309742</v>
      </c>
      <c r="P608" s="2">
        <f t="shared" si="77"/>
        <v>9.1628907255168431E-4</v>
      </c>
      <c r="Q608" s="2">
        <f t="shared" si="78"/>
        <v>8.4468622600731354E-4</v>
      </c>
    </row>
    <row r="609" spans="5:17" x14ac:dyDescent="0.15">
      <c r="E609" s="1">
        <v>43896</v>
      </c>
      <c r="F609">
        <f t="shared" si="72"/>
        <v>21719442482.097443</v>
      </c>
      <c r="G609">
        <f t="shared" si="73"/>
        <v>18334422.742348339</v>
      </c>
      <c r="H609">
        <v>4000000</v>
      </c>
      <c r="I609">
        <v>0.39099999999999902</v>
      </c>
      <c r="J609">
        <f t="shared" si="79"/>
        <v>24071009.477960039</v>
      </c>
      <c r="K609">
        <f t="shared" si="74"/>
        <v>3376.5917808361328</v>
      </c>
      <c r="L609">
        <f t="shared" si="75"/>
        <v>8635.7846057190309</v>
      </c>
      <c r="N609">
        <v>20000000000</v>
      </c>
      <c r="O609" s="2">
        <f t="shared" si="76"/>
        <v>1.0859721241048721</v>
      </c>
      <c r="P609" s="2">
        <f t="shared" si="77"/>
        <v>9.1672113711741693E-4</v>
      </c>
      <c r="Q609" s="2">
        <f t="shared" si="78"/>
        <v>8.4414794520903317E-4</v>
      </c>
    </row>
    <row r="610" spans="5:17" x14ac:dyDescent="0.15">
      <c r="E610" s="1">
        <v>43897</v>
      </c>
      <c r="F610">
        <f t="shared" si="72"/>
        <v>21743513491.575401</v>
      </c>
      <c r="G610">
        <f t="shared" si="73"/>
        <v>18343058.526954059</v>
      </c>
      <c r="H610">
        <v>4000000</v>
      </c>
      <c r="I610">
        <v>0.39099999999999902</v>
      </c>
      <c r="J610">
        <f t="shared" si="79"/>
        <v>24071009.477960039</v>
      </c>
      <c r="K610">
        <f t="shared" si="74"/>
        <v>3374.4424118137372</v>
      </c>
      <c r="L610">
        <f t="shared" si="75"/>
        <v>8630.2874982448739</v>
      </c>
      <c r="N610">
        <v>20000000000</v>
      </c>
      <c r="O610" s="2">
        <f t="shared" si="76"/>
        <v>1.08717567457877</v>
      </c>
      <c r="P610" s="2">
        <f t="shared" si="77"/>
        <v>9.1715292634770294E-4</v>
      </c>
      <c r="Q610" s="2">
        <f t="shared" si="78"/>
        <v>8.4361060295343431E-4</v>
      </c>
    </row>
    <row r="611" spans="5:17" x14ac:dyDescent="0.15">
      <c r="E611" s="1">
        <v>43898</v>
      </c>
      <c r="F611">
        <f t="shared" si="72"/>
        <v>21767584501.05336</v>
      </c>
      <c r="G611">
        <f t="shared" si="73"/>
        <v>18351688.814452302</v>
      </c>
      <c r="H611">
        <v>4000000</v>
      </c>
      <c r="I611">
        <v>0.39099999999999902</v>
      </c>
      <c r="J611">
        <f t="shared" si="79"/>
        <v>24071009.477960039</v>
      </c>
      <c r="K611">
        <f t="shared" si="74"/>
        <v>3372.2967862721266</v>
      </c>
      <c r="L611">
        <f t="shared" si="75"/>
        <v>8624.7999648903715</v>
      </c>
      <c r="N611">
        <v>20000000000</v>
      </c>
      <c r="O611" s="2">
        <f t="shared" si="76"/>
        <v>1.088379225052668</v>
      </c>
      <c r="P611" s="2">
        <f t="shared" si="77"/>
        <v>9.1758444072261513E-4</v>
      </c>
      <c r="Q611" s="2">
        <f t="shared" si="78"/>
        <v>8.4307419656803179E-4</v>
      </c>
    </row>
    <row r="612" spans="5:17" x14ac:dyDescent="0.15">
      <c r="E612" s="1">
        <v>43899</v>
      </c>
      <c r="F612">
        <f t="shared" si="72"/>
        <v>21791655510.531319</v>
      </c>
      <c r="G612">
        <f t="shared" si="73"/>
        <v>18360313.614417192</v>
      </c>
      <c r="H612">
        <v>4000000</v>
      </c>
      <c r="I612">
        <v>0.39099999999999902</v>
      </c>
      <c r="J612">
        <f t="shared" si="79"/>
        <v>24071009.477960039</v>
      </c>
      <c r="K612">
        <f t="shared" si="74"/>
        <v>3370.1548935635747</v>
      </c>
      <c r="L612">
        <f t="shared" si="75"/>
        <v>8619.3219784234861</v>
      </c>
      <c r="N612">
        <v>20000000000</v>
      </c>
      <c r="O612" s="2">
        <f t="shared" si="76"/>
        <v>1.0895827755265659</v>
      </c>
      <c r="P612" s="2">
        <f t="shared" si="77"/>
        <v>9.1801568072085956E-4</v>
      </c>
      <c r="Q612" s="2">
        <f t="shared" si="78"/>
        <v>8.4253872339089373E-4</v>
      </c>
    </row>
    <row r="613" spans="5:17" x14ac:dyDescent="0.15">
      <c r="E613" s="1">
        <v>43900</v>
      </c>
      <c r="F613">
        <f t="shared" si="72"/>
        <v>21815726520.009277</v>
      </c>
      <c r="G613">
        <f t="shared" si="73"/>
        <v>18368932.936395615</v>
      </c>
      <c r="H613">
        <v>4000000</v>
      </c>
      <c r="I613">
        <v>0.39099999999999902</v>
      </c>
      <c r="J613">
        <f t="shared" si="79"/>
        <v>24071009.477960039</v>
      </c>
      <c r="K613">
        <f t="shared" si="74"/>
        <v>3368.0167230823549</v>
      </c>
      <c r="L613">
        <f t="shared" si="75"/>
        <v>8613.8535117195988</v>
      </c>
      <c r="N613">
        <v>20000000000</v>
      </c>
      <c r="O613" s="2">
        <f t="shared" si="76"/>
        <v>1.0907863260004638</v>
      </c>
      <c r="P613" s="2">
        <f t="shared" si="77"/>
        <v>9.1844664681978074E-4</v>
      </c>
      <c r="Q613" s="2">
        <f t="shared" si="78"/>
        <v>8.4200418077058864E-4</v>
      </c>
    </row>
    <row r="614" spans="5:17" x14ac:dyDescent="0.15">
      <c r="E614" s="1">
        <v>43901</v>
      </c>
      <c r="F614">
        <f t="shared" si="72"/>
        <v>21839797529.487236</v>
      </c>
      <c r="G614">
        <f t="shared" si="73"/>
        <v>18377546.789907336</v>
      </c>
      <c r="H614">
        <v>4000000</v>
      </c>
      <c r="I614">
        <v>0.39099999999999902</v>
      </c>
      <c r="J614">
        <f t="shared" si="79"/>
        <v>24071009.477960039</v>
      </c>
      <c r="K614">
        <f t="shared" si="74"/>
        <v>3365.8822642645282</v>
      </c>
      <c r="L614">
        <f t="shared" si="75"/>
        <v>8608.3945377609634</v>
      </c>
      <c r="N614">
        <v>20000000000</v>
      </c>
      <c r="O614" s="2">
        <f t="shared" si="76"/>
        <v>1.0919898764743619</v>
      </c>
      <c r="P614" s="2">
        <f t="shared" si="77"/>
        <v>9.1887733949536684E-4</v>
      </c>
      <c r="Q614" s="2">
        <f t="shared" si="78"/>
        <v>8.4147056606613199E-4</v>
      </c>
    </row>
    <row r="615" spans="5:17" x14ac:dyDescent="0.15">
      <c r="E615" s="1">
        <v>43902</v>
      </c>
      <c r="F615">
        <f t="shared" si="72"/>
        <v>21863868538.965195</v>
      </c>
      <c r="G615">
        <f t="shared" si="73"/>
        <v>18386155.184445098</v>
      </c>
      <c r="H615">
        <v>4000000</v>
      </c>
      <c r="I615">
        <v>0.39099999999999902</v>
      </c>
      <c r="J615">
        <f t="shared" si="79"/>
        <v>24071009.477960039</v>
      </c>
      <c r="K615">
        <f t="shared" si="74"/>
        <v>3363.7515065877365</v>
      </c>
      <c r="L615">
        <f t="shared" si="75"/>
        <v>8602.9450296361756</v>
      </c>
      <c r="N615">
        <v>20000000000</v>
      </c>
      <c r="O615" s="2">
        <f t="shared" si="76"/>
        <v>1.0931934269482597</v>
      </c>
      <c r="P615" s="2">
        <f t="shared" si="77"/>
        <v>9.193077592222549E-4</v>
      </c>
      <c r="Q615" s="2">
        <f t="shared" si="78"/>
        <v>8.4093787664693423E-4</v>
      </c>
    </row>
    <row r="616" spans="5:17" x14ac:dyDescent="0.15">
      <c r="E616" s="1">
        <v>43903</v>
      </c>
      <c r="F616">
        <f t="shared" ref="F616:F669" si="80">F615+J615</f>
        <v>21887939548.443153</v>
      </c>
      <c r="G616">
        <f t="shared" ref="G616:G669" si="81">G615+L615</f>
        <v>18394758.129474733</v>
      </c>
      <c r="H616">
        <v>4000000</v>
      </c>
      <c r="I616">
        <v>0.39099999999999902</v>
      </c>
      <c r="J616">
        <f t="shared" si="79"/>
        <v>24071009.477960039</v>
      </c>
      <c r="K616">
        <f t="shared" ref="K616:K669" si="82">H616*G616/F616</f>
        <v>3361.6244395709905</v>
      </c>
      <c r="L616">
        <f t="shared" ref="L616:L669" si="83">K616/I616</f>
        <v>8597.5049605396398</v>
      </c>
      <c r="N616">
        <v>20000000000</v>
      </c>
      <c r="O616" s="2">
        <f t="shared" ref="O616:O669" si="84">F616/N616</f>
        <v>1.0943969774221576</v>
      </c>
      <c r="P616" s="2">
        <f t="shared" ref="P616:P669" si="85">G616/N616</f>
        <v>9.1973790647373668E-4</v>
      </c>
      <c r="Q616" s="2">
        <f t="shared" ref="Q616:Q669" si="86">G616/F616</f>
        <v>8.404061098927476E-4</v>
      </c>
    </row>
    <row r="617" spans="5:17" x14ac:dyDescent="0.15">
      <c r="E617" s="1">
        <v>43904</v>
      </c>
      <c r="F617">
        <f t="shared" si="80"/>
        <v>21912010557.921112</v>
      </c>
      <c r="G617">
        <f t="shared" si="81"/>
        <v>18403355.634435274</v>
      </c>
      <c r="H617">
        <v>4000000</v>
      </c>
      <c r="I617">
        <v>0.39099999999999902</v>
      </c>
      <c r="J617">
        <f t="shared" si="79"/>
        <v>24071009.477960039</v>
      </c>
      <c r="K617">
        <f t="shared" si="82"/>
        <v>3359.5010527744616</v>
      </c>
      <c r="L617">
        <f t="shared" si="83"/>
        <v>8592.0743037710236</v>
      </c>
      <c r="N617">
        <v>20000000000</v>
      </c>
      <c r="O617" s="2">
        <f t="shared" si="84"/>
        <v>1.0956005278960557</v>
      </c>
      <c r="P617" s="2">
        <f t="shared" si="85"/>
        <v>9.2016778172176366E-4</v>
      </c>
      <c r="Q617" s="2">
        <f t="shared" si="86"/>
        <v>8.3987526319361547E-4</v>
      </c>
    </row>
    <row r="618" spans="5:17" x14ac:dyDescent="0.15">
      <c r="E618" s="1">
        <v>43905</v>
      </c>
      <c r="F618">
        <f t="shared" si="80"/>
        <v>21936081567.399071</v>
      </c>
      <c r="G618">
        <f t="shared" si="81"/>
        <v>18411947.708739046</v>
      </c>
      <c r="H618">
        <v>4000000</v>
      </c>
      <c r="I618">
        <v>0.39099999999999902</v>
      </c>
      <c r="J618">
        <f t="shared" si="79"/>
        <v>24071009.477960039</v>
      </c>
      <c r="K618">
        <f t="shared" si="82"/>
        <v>3357.3813357992767</v>
      </c>
      <c r="L618">
        <f t="shared" si="83"/>
        <v>8586.6530327347446</v>
      </c>
      <c r="N618">
        <v>20000000000</v>
      </c>
      <c r="O618" s="2">
        <f t="shared" si="84"/>
        <v>1.0968040783699535</v>
      </c>
      <c r="P618" s="2">
        <f t="shared" si="85"/>
        <v>9.2059738543695232E-4</v>
      </c>
      <c r="Q618" s="2">
        <f t="shared" si="86"/>
        <v>8.3934533394981921E-4</v>
      </c>
    </row>
    <row r="619" spans="5:17" x14ac:dyDescent="0.15">
      <c r="E619" s="1">
        <v>43906</v>
      </c>
      <c r="F619">
        <f t="shared" si="80"/>
        <v>21960152576.877029</v>
      </c>
      <c r="G619">
        <f t="shared" si="81"/>
        <v>18420534.361771781</v>
      </c>
      <c r="H619">
        <v>4000000</v>
      </c>
      <c r="I619">
        <v>0.39099999999999902</v>
      </c>
      <c r="J619">
        <f t="shared" si="79"/>
        <v>24071009.477960039</v>
      </c>
      <c r="K619">
        <f t="shared" si="82"/>
        <v>3355.2652782873115</v>
      </c>
      <c r="L619">
        <f t="shared" si="83"/>
        <v>8581.2411209394377</v>
      </c>
      <c r="N619">
        <v>20000000000</v>
      </c>
      <c r="O619" s="2">
        <f t="shared" si="84"/>
        <v>1.0980076288438514</v>
      </c>
      <c r="P619" s="2">
        <f t="shared" si="85"/>
        <v>9.2102671808858905E-4</v>
      </c>
      <c r="Q619" s="2">
        <f t="shared" si="86"/>
        <v>8.3881631957182781E-4</v>
      </c>
    </row>
    <row r="620" spans="5:17" x14ac:dyDescent="0.15">
      <c r="E620" s="1">
        <v>43907</v>
      </c>
      <c r="F620">
        <f t="shared" si="80"/>
        <v>21984223586.354988</v>
      </c>
      <c r="G620">
        <f t="shared" si="81"/>
        <v>18429115.602892719</v>
      </c>
      <c r="H620">
        <v>4000000</v>
      </c>
      <c r="I620">
        <v>0.39099999999999902</v>
      </c>
      <c r="J620">
        <f t="shared" si="79"/>
        <v>24071009.477960039</v>
      </c>
      <c r="K620">
        <f t="shared" si="82"/>
        <v>3353.1528699209866</v>
      </c>
      <c r="L620">
        <f t="shared" si="83"/>
        <v>8575.8385419974293</v>
      </c>
      <c r="N620">
        <v>20000000000</v>
      </c>
      <c r="O620" s="2">
        <f t="shared" si="84"/>
        <v>1.0992111793177495</v>
      </c>
      <c r="P620" s="2">
        <f t="shared" si="85"/>
        <v>9.2145578014463591E-4</v>
      </c>
      <c r="Q620" s="2">
        <f t="shared" si="86"/>
        <v>8.3828821748024667E-4</v>
      </c>
    </row>
    <row r="621" spans="5:17" x14ac:dyDescent="0.15">
      <c r="E621" s="1">
        <v>43908</v>
      </c>
      <c r="F621">
        <f t="shared" si="80"/>
        <v>22008294595.832947</v>
      </c>
      <c r="G621">
        <f t="shared" si="81"/>
        <v>18437691.441434715</v>
      </c>
      <c r="H621">
        <v>4000000</v>
      </c>
      <c r="I621">
        <v>0.39099999999999902</v>
      </c>
      <c r="J621">
        <f t="shared" si="79"/>
        <v>24071009.477960039</v>
      </c>
      <c r="K621">
        <f t="shared" si="82"/>
        <v>3351.044100423067</v>
      </c>
      <c r="L621">
        <f t="shared" si="83"/>
        <v>8570.4452696242333</v>
      </c>
      <c r="N621">
        <v>20000000000</v>
      </c>
      <c r="O621" s="2">
        <f t="shared" si="84"/>
        <v>1.1004147297916473</v>
      </c>
      <c r="P621" s="2">
        <f t="shared" si="85"/>
        <v>9.2188457207173578E-4</v>
      </c>
      <c r="Q621" s="2">
        <f t="shared" si="86"/>
        <v>8.3776102510576666E-4</v>
      </c>
    </row>
    <row r="622" spans="5:17" x14ac:dyDescent="0.15">
      <c r="E622" s="1">
        <v>43909</v>
      </c>
      <c r="F622">
        <f t="shared" si="80"/>
        <v>22032365605.310905</v>
      </c>
      <c r="G622">
        <f t="shared" si="81"/>
        <v>18446261.886704341</v>
      </c>
      <c r="H622">
        <v>4000000</v>
      </c>
      <c r="I622">
        <v>0.39099999999999902</v>
      </c>
      <c r="J622">
        <f t="shared" si="79"/>
        <v>24071009.477960039</v>
      </c>
      <c r="K622">
        <f t="shared" si="82"/>
        <v>3348.9389595564562</v>
      </c>
      <c r="L622">
        <f t="shared" si="83"/>
        <v>8565.0612776380167</v>
      </c>
      <c r="N622">
        <v>20000000000</v>
      </c>
      <c r="O622" s="2">
        <f t="shared" si="84"/>
        <v>1.1016182802655452</v>
      </c>
      <c r="P622" s="2">
        <f t="shared" si="85"/>
        <v>9.2231309433521706E-4</v>
      </c>
      <c r="Q622" s="2">
        <f t="shared" si="86"/>
        <v>8.3723473988911413E-4</v>
      </c>
    </row>
    <row r="623" spans="5:17" x14ac:dyDescent="0.15">
      <c r="E623" s="1">
        <v>43910</v>
      </c>
      <c r="F623">
        <f t="shared" si="80"/>
        <v>22056436614.788864</v>
      </c>
      <c r="G623">
        <f t="shared" si="81"/>
        <v>18454826.94798198</v>
      </c>
      <c r="H623">
        <v>4000000</v>
      </c>
      <c r="I623">
        <v>0.39099999999999902</v>
      </c>
      <c r="J623">
        <f t="shared" si="79"/>
        <v>24071009.477960039</v>
      </c>
      <c r="K623">
        <f t="shared" si="82"/>
        <v>3346.8374371240002</v>
      </c>
      <c r="L623">
        <f t="shared" si="83"/>
        <v>8559.6865399591006</v>
      </c>
      <c r="N623">
        <v>20000000000</v>
      </c>
      <c r="O623" s="2">
        <f t="shared" si="84"/>
        <v>1.1028218307394433</v>
      </c>
      <c r="P623" s="2">
        <f t="shared" si="85"/>
        <v>9.22741347399099E-4</v>
      </c>
      <c r="Q623" s="2">
        <f t="shared" si="86"/>
        <v>8.3670935928100007E-4</v>
      </c>
    </row>
    <row r="624" spans="5:17" x14ac:dyDescent="0.15">
      <c r="E624" s="1">
        <v>43911</v>
      </c>
      <c r="F624">
        <f t="shared" si="80"/>
        <v>22080507624.266823</v>
      </c>
      <c r="G624">
        <f t="shared" si="81"/>
        <v>18463386.634521939</v>
      </c>
      <c r="H624">
        <v>4000000</v>
      </c>
      <c r="I624">
        <v>0.39099999999999902</v>
      </c>
      <c r="J624">
        <f t="shared" si="79"/>
        <v>24071009.477960039</v>
      </c>
      <c r="K624">
        <f t="shared" si="82"/>
        <v>3344.7395229682829</v>
      </c>
      <c r="L624">
        <f t="shared" si="83"/>
        <v>8554.3210306094406</v>
      </c>
      <c r="N624">
        <v>20000000000</v>
      </c>
      <c r="O624" s="2">
        <f t="shared" si="84"/>
        <v>1.1040253812133412</v>
      </c>
      <c r="P624" s="2">
        <f t="shared" si="85"/>
        <v>9.2316933172609695E-4</v>
      </c>
      <c r="Q624" s="2">
        <f t="shared" si="86"/>
        <v>8.3618488074207087E-4</v>
      </c>
    </row>
    <row r="625" spans="5:17" x14ac:dyDescent="0.15">
      <c r="E625" s="1">
        <v>43912</v>
      </c>
      <c r="F625">
        <f t="shared" si="80"/>
        <v>22104578633.744781</v>
      </c>
      <c r="G625">
        <f t="shared" si="81"/>
        <v>18471940.955552548</v>
      </c>
      <c r="H625">
        <v>4000000</v>
      </c>
      <c r="I625">
        <v>0.39099999999999902</v>
      </c>
      <c r="J625">
        <f t="shared" si="79"/>
        <v>24071009.477960039</v>
      </c>
      <c r="K625">
        <f t="shared" si="82"/>
        <v>3342.6452069714351</v>
      </c>
      <c r="L625">
        <f t="shared" si="83"/>
        <v>8548.9647237121317</v>
      </c>
      <c r="N625">
        <v>20000000000</v>
      </c>
      <c r="O625" s="2">
        <f t="shared" si="84"/>
        <v>1.105228931687239</v>
      </c>
      <c r="P625" s="2">
        <f t="shared" si="85"/>
        <v>9.2359704777762741E-4</v>
      </c>
      <c r="Q625" s="2">
        <f t="shared" si="86"/>
        <v>8.356613017428588E-4</v>
      </c>
    </row>
    <row r="626" spans="5:17" x14ac:dyDescent="0.15">
      <c r="E626" s="1">
        <v>43913</v>
      </c>
      <c r="F626">
        <f t="shared" si="80"/>
        <v>22128649643.22274</v>
      </c>
      <c r="G626">
        <f t="shared" si="81"/>
        <v>18480489.920276262</v>
      </c>
      <c r="H626">
        <v>4000000</v>
      </c>
      <c r="I626">
        <v>0.39099999999999902</v>
      </c>
      <c r="J626">
        <f t="shared" si="79"/>
        <v>24071009.477960039</v>
      </c>
      <c r="K626">
        <f t="shared" si="82"/>
        <v>3340.554479054932</v>
      </c>
      <c r="L626">
        <f t="shared" si="83"/>
        <v>8543.617593490897</v>
      </c>
      <c r="N626">
        <v>20000000000</v>
      </c>
      <c r="O626" s="2">
        <f t="shared" si="84"/>
        <v>1.1064324821611371</v>
      </c>
      <c r="P626" s="2">
        <f t="shared" si="85"/>
        <v>9.240244960138131E-4</v>
      </c>
      <c r="Q626" s="2">
        <f t="shared" si="86"/>
        <v>8.3513861976373298E-4</v>
      </c>
    </row>
    <row r="627" spans="5:17" x14ac:dyDescent="0.15">
      <c r="E627" s="1">
        <v>43914</v>
      </c>
      <c r="F627">
        <f t="shared" si="80"/>
        <v>22152720652.700699</v>
      </c>
      <c r="G627">
        <f t="shared" si="81"/>
        <v>18489033.537869751</v>
      </c>
      <c r="H627">
        <v>4000000</v>
      </c>
      <c r="I627">
        <v>0.39099999999999902</v>
      </c>
      <c r="J627">
        <f t="shared" si="79"/>
        <v>24071009.477960039</v>
      </c>
      <c r="K627">
        <f t="shared" si="82"/>
        <v>3338.4673291793983</v>
      </c>
      <c r="L627">
        <f t="shared" si="83"/>
        <v>8538.2796142695825</v>
      </c>
      <c r="N627">
        <v>20000000000</v>
      </c>
      <c r="O627" s="2">
        <f t="shared" si="84"/>
        <v>1.107636032635035</v>
      </c>
      <c r="P627" s="2">
        <f t="shared" si="85"/>
        <v>9.2445167689348762E-4</v>
      </c>
      <c r="Q627" s="2">
        <f t="shared" si="86"/>
        <v>8.3461683229484962E-4</v>
      </c>
    </row>
    <row r="628" spans="5:17" x14ac:dyDescent="0.15">
      <c r="E628" s="1">
        <v>43915</v>
      </c>
      <c r="F628">
        <f t="shared" si="80"/>
        <v>22176791662.178658</v>
      </c>
      <c r="G628">
        <f t="shared" si="81"/>
        <v>18497571.817484021</v>
      </c>
      <c r="H628">
        <v>4000000</v>
      </c>
      <c r="I628">
        <v>0.39099999999999902</v>
      </c>
      <c r="J628">
        <f t="shared" si="79"/>
        <v>24071009.477960039</v>
      </c>
      <c r="K628">
        <f t="shared" si="82"/>
        <v>3336.3837473444182</v>
      </c>
      <c r="L628">
        <f t="shared" si="83"/>
        <v>8532.95076047168</v>
      </c>
      <c r="N628">
        <v>20000000000</v>
      </c>
      <c r="O628" s="2">
        <f t="shared" si="84"/>
        <v>1.1088395831089328</v>
      </c>
      <c r="P628" s="2">
        <f t="shared" si="85"/>
        <v>9.2487859087420109E-4</v>
      </c>
      <c r="Q628" s="2">
        <f t="shared" si="86"/>
        <v>8.3409593683610465E-4</v>
      </c>
    </row>
    <row r="629" spans="5:17" x14ac:dyDescent="0.15">
      <c r="E629" s="1">
        <v>43916</v>
      </c>
      <c r="F629">
        <f t="shared" si="80"/>
        <v>22200862671.656616</v>
      </c>
      <c r="G629">
        <f t="shared" si="81"/>
        <v>18506104.768244494</v>
      </c>
      <c r="H629">
        <v>4000000</v>
      </c>
      <c r="I629">
        <v>0.39099999999999902</v>
      </c>
      <c r="J629">
        <f t="shared" si="79"/>
        <v>24071009.477960039</v>
      </c>
      <c r="K629">
        <f t="shared" si="82"/>
        <v>3334.3037235883371</v>
      </c>
      <c r="L629">
        <f t="shared" si="83"/>
        <v>8527.6310066198093</v>
      </c>
      <c r="N629">
        <v>20000000000</v>
      </c>
      <c r="O629" s="2">
        <f t="shared" si="84"/>
        <v>1.1100431335828309</v>
      </c>
      <c r="P629" s="2">
        <f t="shared" si="85"/>
        <v>9.2530523841222471E-4</v>
      </c>
      <c r="Q629" s="2">
        <f t="shared" si="86"/>
        <v>8.3357593089708427E-4</v>
      </c>
    </row>
    <row r="630" spans="5:17" x14ac:dyDescent="0.15">
      <c r="E630" s="1">
        <v>43917</v>
      </c>
      <c r="F630">
        <f t="shared" si="80"/>
        <v>22224933681.134575</v>
      </c>
      <c r="G630">
        <f t="shared" si="81"/>
        <v>18514632.399251115</v>
      </c>
      <c r="H630">
        <v>4000000</v>
      </c>
      <c r="I630">
        <v>0.39099999999999902</v>
      </c>
      <c r="J630">
        <f t="shared" si="79"/>
        <v>24071009.477960039</v>
      </c>
      <c r="K630">
        <f t="shared" si="82"/>
        <v>3332.2272479880712</v>
      </c>
      <c r="L630">
        <f t="shared" si="83"/>
        <v>8522.3203273352428</v>
      </c>
      <c r="N630">
        <v>20000000000</v>
      </c>
      <c r="O630" s="2">
        <f t="shared" si="84"/>
        <v>1.1112466840567288</v>
      </c>
      <c r="P630" s="2">
        <f t="shared" si="85"/>
        <v>9.2573161996255574E-4</v>
      </c>
      <c r="Q630" s="2">
        <f t="shared" si="86"/>
        <v>8.3305681199701779E-4</v>
      </c>
    </row>
    <row r="631" spans="5:17" x14ac:dyDescent="0.15">
      <c r="E631" s="1">
        <v>43918</v>
      </c>
      <c r="F631">
        <f t="shared" si="80"/>
        <v>22249004690.612534</v>
      </c>
      <c r="G631">
        <f t="shared" si="81"/>
        <v>18523154.719578449</v>
      </c>
      <c r="H631">
        <v>4000000</v>
      </c>
      <c r="I631">
        <v>0.39099999999999902</v>
      </c>
      <c r="J631">
        <f t="shared" si="79"/>
        <v>24071009.477960039</v>
      </c>
      <c r="K631">
        <f t="shared" si="82"/>
        <v>3330.154310658917</v>
      </c>
      <c r="L631">
        <f t="shared" si="83"/>
        <v>8517.0186973374057</v>
      </c>
      <c r="N631">
        <v>20000000000</v>
      </c>
      <c r="O631" s="2">
        <f t="shared" si="84"/>
        <v>1.1124502345306266</v>
      </c>
      <c r="P631" s="2">
        <f t="shared" si="85"/>
        <v>9.2615773597892238E-4</v>
      </c>
      <c r="Q631" s="2">
        <f t="shared" si="86"/>
        <v>8.3253857766472927E-4</v>
      </c>
    </row>
    <row r="632" spans="5:17" x14ac:dyDescent="0.15">
      <c r="E632" s="1">
        <v>43919</v>
      </c>
      <c r="F632">
        <f t="shared" si="80"/>
        <v>22273075700.090492</v>
      </c>
      <c r="G632">
        <f t="shared" si="81"/>
        <v>18531671.738275785</v>
      </c>
      <c r="H632">
        <v>4000000</v>
      </c>
      <c r="I632">
        <v>0.39099999999999902</v>
      </c>
      <c r="J632">
        <f t="shared" si="79"/>
        <v>24071009.477960039</v>
      </c>
      <c r="K632">
        <f t="shared" si="82"/>
        <v>3328.0849017543624</v>
      </c>
      <c r="L632">
        <f t="shared" si="83"/>
        <v>8511.7260914434028</v>
      </c>
      <c r="N632">
        <v>20000000000</v>
      </c>
      <c r="O632" s="2">
        <f t="shared" si="84"/>
        <v>1.1136537850045247</v>
      </c>
      <c r="P632" s="2">
        <f t="shared" si="85"/>
        <v>9.265835869137893E-4</v>
      </c>
      <c r="Q632" s="2">
        <f t="shared" si="86"/>
        <v>8.320212254385906E-4</v>
      </c>
    </row>
    <row r="633" spans="5:17" x14ac:dyDescent="0.15">
      <c r="E633" s="1">
        <v>43920</v>
      </c>
      <c r="F633">
        <f t="shared" si="80"/>
        <v>22297146709.568451</v>
      </c>
      <c r="G633">
        <f t="shared" si="81"/>
        <v>18540183.464367229</v>
      </c>
      <c r="H633">
        <v>4000000</v>
      </c>
      <c r="I633">
        <v>0.39099999999999902</v>
      </c>
      <c r="J633">
        <f t="shared" si="79"/>
        <v>24071009.477960039</v>
      </c>
      <c r="K633">
        <f t="shared" si="82"/>
        <v>3326.0190114658963</v>
      </c>
      <c r="L633">
        <f t="shared" si="83"/>
        <v>8506.4424845675312</v>
      </c>
      <c r="N633">
        <v>20000000000</v>
      </c>
      <c r="O633" s="2">
        <f t="shared" si="84"/>
        <v>1.1148573354784226</v>
      </c>
      <c r="P633" s="2">
        <f t="shared" si="85"/>
        <v>9.2700917321836144E-4</v>
      </c>
      <c r="Q633" s="2">
        <f t="shared" si="86"/>
        <v>8.3150475286647408E-4</v>
      </c>
    </row>
    <row r="634" spans="5:17" x14ac:dyDescent="0.15">
      <c r="E634" s="1">
        <v>43921</v>
      </c>
      <c r="F634">
        <f t="shared" si="80"/>
        <v>22321217719.04641</v>
      </c>
      <c r="G634">
        <f t="shared" si="81"/>
        <v>18548689.906851798</v>
      </c>
      <c r="H634">
        <v>4000000</v>
      </c>
      <c r="I634">
        <v>0.39099999999999902</v>
      </c>
      <c r="J634">
        <f t="shared" si="79"/>
        <v>24071009.477960039</v>
      </c>
      <c r="K634">
        <f t="shared" si="82"/>
        <v>3323.9566300228212</v>
      </c>
      <c r="L634">
        <f t="shared" si="83"/>
        <v>8501.1678517207911</v>
      </c>
      <c r="N634">
        <v>20000000000</v>
      </c>
      <c r="O634" s="2">
        <f t="shared" si="84"/>
        <v>1.1160608859523204</v>
      </c>
      <c r="P634" s="2">
        <f t="shared" si="85"/>
        <v>9.2743449534258995E-4</v>
      </c>
      <c r="Q634" s="2">
        <f t="shared" si="86"/>
        <v>8.3098915750570539E-4</v>
      </c>
    </row>
    <row r="635" spans="5:17" x14ac:dyDescent="0.15">
      <c r="E635" s="1">
        <v>43922</v>
      </c>
      <c r="F635">
        <f t="shared" si="80"/>
        <v>22345288728.524368</v>
      </c>
      <c r="G635">
        <f t="shared" si="81"/>
        <v>18557191.074703518</v>
      </c>
      <c r="H635">
        <v>4000000</v>
      </c>
      <c r="I635">
        <v>0.39099999999999902</v>
      </c>
      <c r="J635">
        <f t="shared" si="79"/>
        <v>24071009.477960039</v>
      </c>
      <c r="K635">
        <f t="shared" si="82"/>
        <v>3321.8977476920691</v>
      </c>
      <c r="L635">
        <f t="shared" si="83"/>
        <v>8495.9021680104288</v>
      </c>
      <c r="N635">
        <v>20000000000</v>
      </c>
      <c r="O635" s="2">
        <f t="shared" si="84"/>
        <v>1.1172644364262183</v>
      </c>
      <c r="P635" s="2">
        <f t="shared" si="85"/>
        <v>9.2785955373517594E-4</v>
      </c>
      <c r="Q635" s="2">
        <f t="shared" si="86"/>
        <v>8.3047443692301718E-4</v>
      </c>
    </row>
    <row r="636" spans="5:17" x14ac:dyDescent="0.15">
      <c r="E636" s="1">
        <v>43923</v>
      </c>
      <c r="F636">
        <f t="shared" si="80"/>
        <v>22369359738.002327</v>
      </c>
      <c r="G636">
        <f t="shared" si="81"/>
        <v>18565686.976871528</v>
      </c>
      <c r="H636">
        <v>4000000</v>
      </c>
      <c r="I636">
        <v>0.39099999999999902</v>
      </c>
      <c r="J636">
        <f t="shared" si="79"/>
        <v>24071009.477960039</v>
      </c>
      <c r="K636">
        <f t="shared" si="82"/>
        <v>3319.8423547780126</v>
      </c>
      <c r="L636">
        <f t="shared" si="83"/>
        <v>8490.6454086394406</v>
      </c>
      <c r="N636">
        <v>20000000000</v>
      </c>
      <c r="O636" s="2">
        <f t="shared" si="84"/>
        <v>1.1184679869001164</v>
      </c>
      <c r="P636" s="2">
        <f t="shared" si="85"/>
        <v>9.2828434884357634E-4</v>
      </c>
      <c r="Q636" s="2">
        <f t="shared" si="86"/>
        <v>8.2996058869450311E-4</v>
      </c>
    </row>
    <row r="637" spans="5:17" x14ac:dyDescent="0.15">
      <c r="E637" s="1">
        <v>43924</v>
      </c>
      <c r="F637">
        <f t="shared" si="80"/>
        <v>22393430747.480286</v>
      </c>
      <c r="G637">
        <f t="shared" si="81"/>
        <v>18574177.622280166</v>
      </c>
      <c r="H637">
        <v>4000000</v>
      </c>
      <c r="I637">
        <v>0.39099999999999902</v>
      </c>
      <c r="J637">
        <f t="shared" si="79"/>
        <v>24071009.477960039</v>
      </c>
      <c r="K637">
        <f t="shared" si="82"/>
        <v>3317.7904416222841</v>
      </c>
      <c r="L637">
        <f t="shared" si="83"/>
        <v>8485.3975489061195</v>
      </c>
      <c r="N637">
        <v>20000000000</v>
      </c>
      <c r="O637" s="2">
        <f t="shared" si="84"/>
        <v>1.1196715373740143</v>
      </c>
      <c r="P637" s="2">
        <f t="shared" si="85"/>
        <v>9.2870888111400824E-4</v>
      </c>
      <c r="Q637" s="2">
        <f t="shared" si="86"/>
        <v>8.2944761040557112E-4</v>
      </c>
    </row>
    <row r="638" spans="5:17" x14ac:dyDescent="0.15">
      <c r="E638" s="1">
        <v>43925</v>
      </c>
      <c r="F638">
        <f t="shared" si="80"/>
        <v>22417501756.958244</v>
      </c>
      <c r="G638">
        <f t="shared" si="81"/>
        <v>18582663.019829072</v>
      </c>
      <c r="H638">
        <v>4000000</v>
      </c>
      <c r="I638">
        <v>0.39099999999999902</v>
      </c>
      <c r="J638">
        <f t="shared" si="79"/>
        <v>24071009.477960039</v>
      </c>
      <c r="K638">
        <f t="shared" si="82"/>
        <v>3315.7419986035929</v>
      </c>
      <c r="L638">
        <f t="shared" si="83"/>
        <v>8480.1585642035843</v>
      </c>
      <c r="N638">
        <v>20000000000</v>
      </c>
      <c r="O638" s="2">
        <f t="shared" si="84"/>
        <v>1.1208750878479121</v>
      </c>
      <c r="P638" s="2">
        <f t="shared" si="85"/>
        <v>9.2913315099145356E-4</v>
      </c>
      <c r="Q638" s="2">
        <f t="shared" si="86"/>
        <v>8.2893549965089828E-4</v>
      </c>
    </row>
    <row r="639" spans="5:17" x14ac:dyDescent="0.15">
      <c r="E639" s="1">
        <v>43926</v>
      </c>
      <c r="F639">
        <f t="shared" si="80"/>
        <v>22441572766.436203</v>
      </c>
      <c r="G639">
        <f t="shared" si="81"/>
        <v>18591143.178393275</v>
      </c>
      <c r="H639">
        <v>4000000</v>
      </c>
      <c r="I639">
        <v>0.39099999999999902</v>
      </c>
      <c r="J639">
        <f t="shared" si="79"/>
        <v>24071009.477960039</v>
      </c>
      <c r="K639">
        <f t="shared" si="82"/>
        <v>3313.6970161375384</v>
      </c>
      <c r="L639">
        <f t="shared" si="83"/>
        <v>8474.9284300193012</v>
      </c>
      <c r="N639">
        <v>20000000000</v>
      </c>
      <c r="O639" s="2">
        <f t="shared" si="84"/>
        <v>1.1220786383218102</v>
      </c>
      <c r="P639" s="2">
        <f t="shared" si="85"/>
        <v>9.2955715891966369E-4</v>
      </c>
      <c r="Q639" s="2">
        <f t="shared" si="86"/>
        <v>8.284242540343847E-4</v>
      </c>
    </row>
    <row r="640" spans="5:17" x14ac:dyDescent="0.15">
      <c r="E640" s="1">
        <v>43927</v>
      </c>
      <c r="F640">
        <f t="shared" si="80"/>
        <v>22465643775.914162</v>
      </c>
      <c r="G640">
        <f t="shared" si="81"/>
        <v>18599618.106823295</v>
      </c>
      <c r="H640">
        <v>4000000</v>
      </c>
      <c r="I640">
        <v>0.39099999999999902</v>
      </c>
      <c r="J640">
        <f t="shared" si="79"/>
        <v>24071009.477960039</v>
      </c>
      <c r="K640">
        <f t="shared" si="82"/>
        <v>3311.6554846764366</v>
      </c>
      <c r="L640">
        <f t="shared" si="83"/>
        <v>8469.7071219346417</v>
      </c>
      <c r="N640">
        <v>20000000000</v>
      </c>
      <c r="O640" s="2">
        <f t="shared" si="84"/>
        <v>1.1232821887957081</v>
      </c>
      <c r="P640" s="2">
        <f t="shared" si="85"/>
        <v>9.2998090534116473E-4</v>
      </c>
      <c r="Q640" s="2">
        <f t="shared" si="86"/>
        <v>8.2791387116910907E-4</v>
      </c>
    </row>
    <row r="641" spans="5:17" x14ac:dyDescent="0.15">
      <c r="E641" s="1">
        <v>43928</v>
      </c>
      <c r="F641">
        <f t="shared" si="80"/>
        <v>22489714785.39212</v>
      </c>
      <c r="G641">
        <f t="shared" si="81"/>
        <v>18608087.81394523</v>
      </c>
      <c r="H641">
        <v>4000000</v>
      </c>
      <c r="I641">
        <v>0.39099999999999902</v>
      </c>
      <c r="J641">
        <f t="shared" si="79"/>
        <v>24071009.477960039</v>
      </c>
      <c r="K641">
        <f t="shared" si="82"/>
        <v>3309.6173947091324</v>
      </c>
      <c r="L641">
        <f t="shared" si="83"/>
        <v>8464.4946156244005</v>
      </c>
      <c r="N641">
        <v>20000000000</v>
      </c>
      <c r="O641" s="2">
        <f t="shared" si="84"/>
        <v>1.1244857392696059</v>
      </c>
      <c r="P641" s="2">
        <f t="shared" si="85"/>
        <v>9.3040439069726145E-4</v>
      </c>
      <c r="Q641" s="2">
        <f t="shared" si="86"/>
        <v>8.2740434867728302E-4</v>
      </c>
    </row>
    <row r="642" spans="5:17" x14ac:dyDescent="0.15">
      <c r="E642" s="1">
        <v>43929</v>
      </c>
      <c r="F642">
        <f t="shared" si="80"/>
        <v>22513785794.870079</v>
      </c>
      <c r="G642">
        <f t="shared" si="81"/>
        <v>18616552.308560856</v>
      </c>
      <c r="H642">
        <v>4000000</v>
      </c>
      <c r="I642">
        <v>0.39099999999999902</v>
      </c>
      <c r="J642">
        <f t="shared" si="79"/>
        <v>24071009.477960039</v>
      </c>
      <c r="K642">
        <f t="shared" si="82"/>
        <v>3307.5827367608276</v>
      </c>
      <c r="L642">
        <f t="shared" si="83"/>
        <v>8459.2908868563572</v>
      </c>
      <c r="N642">
        <v>20000000000</v>
      </c>
      <c r="O642" s="2">
        <f t="shared" si="84"/>
        <v>1.125689289743504</v>
      </c>
      <c r="P642" s="2">
        <f t="shared" si="85"/>
        <v>9.3082761542804279E-4</v>
      </c>
      <c r="Q642" s="2">
        <f t="shared" si="86"/>
        <v>8.2689568419020689E-4</v>
      </c>
    </row>
    <row r="643" spans="5:17" x14ac:dyDescent="0.15">
      <c r="E643" s="1">
        <v>43930</v>
      </c>
      <c r="F643">
        <f t="shared" si="80"/>
        <v>22537856804.348038</v>
      </c>
      <c r="G643">
        <f t="shared" si="81"/>
        <v>18625011.599447712</v>
      </c>
      <c r="H643">
        <v>4000000</v>
      </c>
      <c r="I643">
        <v>0.39099999999999902</v>
      </c>
      <c r="J643">
        <f t="shared" si="79"/>
        <v>24071009.477960039</v>
      </c>
      <c r="K643">
        <f t="shared" si="82"/>
        <v>3305.5515013928998</v>
      </c>
      <c r="L643">
        <f t="shared" si="83"/>
        <v>8454.0959114908128</v>
      </c>
      <c r="N643">
        <v>20000000000</v>
      </c>
      <c r="O643" s="2">
        <f t="shared" si="84"/>
        <v>1.1268928402174019</v>
      </c>
      <c r="P643" s="2">
        <f t="shared" si="85"/>
        <v>9.3125057997238566E-4</v>
      </c>
      <c r="Q643" s="2">
        <f t="shared" si="86"/>
        <v>8.2638787534822504E-4</v>
      </c>
    </row>
    <row r="644" spans="5:17" x14ac:dyDescent="0.15">
      <c r="E644" s="1">
        <v>43931</v>
      </c>
      <c r="F644">
        <f t="shared" si="80"/>
        <v>22561927813.825996</v>
      </c>
      <c r="G644">
        <f t="shared" si="81"/>
        <v>18633465.695359204</v>
      </c>
      <c r="H644">
        <v>4000000</v>
      </c>
      <c r="I644">
        <v>0.39099999999999902</v>
      </c>
      <c r="J644">
        <f t="shared" si="79"/>
        <v>24071009.477960039</v>
      </c>
      <c r="K644">
        <f t="shared" si="82"/>
        <v>3303.5236792027276</v>
      </c>
      <c r="L644">
        <f t="shared" si="83"/>
        <v>8448.9096654801433</v>
      </c>
      <c r="N644">
        <v>20000000000</v>
      </c>
      <c r="O644" s="2">
        <f t="shared" si="84"/>
        <v>1.1280963906912997</v>
      </c>
      <c r="P644" s="2">
        <f t="shared" si="85"/>
        <v>9.3167328476796024E-4</v>
      </c>
      <c r="Q644" s="2">
        <f t="shared" si="86"/>
        <v>8.2588091980068199E-4</v>
      </c>
    </row>
    <row r="645" spans="5:17" x14ac:dyDescent="0.15">
      <c r="E645" s="1">
        <v>43932</v>
      </c>
      <c r="F645">
        <f t="shared" si="80"/>
        <v>22585998823.303955</v>
      </c>
      <c r="G645">
        <f t="shared" si="81"/>
        <v>18641914.605024684</v>
      </c>
      <c r="H645">
        <v>4000000</v>
      </c>
      <c r="I645">
        <v>0.39099999999999902</v>
      </c>
      <c r="J645">
        <f t="shared" si="79"/>
        <v>24071009.477960039</v>
      </c>
      <c r="K645">
        <f t="shared" si="82"/>
        <v>3301.4992608235125</v>
      </c>
      <c r="L645">
        <f t="shared" si="83"/>
        <v>8443.7321248683402</v>
      </c>
      <c r="N645">
        <v>20000000000</v>
      </c>
      <c r="O645" s="2">
        <f t="shared" si="84"/>
        <v>1.1292999411651978</v>
      </c>
      <c r="P645" s="2">
        <f t="shared" si="85"/>
        <v>9.3209573025123424E-4</v>
      </c>
      <c r="Q645" s="2">
        <f t="shared" si="86"/>
        <v>8.253748152058782E-4</v>
      </c>
    </row>
    <row r="646" spans="5:17" x14ac:dyDescent="0.15">
      <c r="E646" s="1">
        <v>43933</v>
      </c>
      <c r="F646">
        <f t="shared" si="80"/>
        <v>22610069832.781914</v>
      </c>
      <c r="G646">
        <f t="shared" si="81"/>
        <v>18650358.337149553</v>
      </c>
      <c r="H646">
        <v>4000000</v>
      </c>
      <c r="I646">
        <v>0.39099999999999902</v>
      </c>
      <c r="J646">
        <f t="shared" si="79"/>
        <v>24071009.477960039</v>
      </c>
      <c r="K646">
        <f t="shared" si="82"/>
        <v>3299.4782369241075</v>
      </c>
      <c r="L646">
        <f t="shared" si="83"/>
        <v>8438.5632657905771</v>
      </c>
      <c r="N646">
        <v>20000000000</v>
      </c>
      <c r="O646" s="2">
        <f t="shared" si="84"/>
        <v>1.1305034916390957</v>
      </c>
      <c r="P646" s="2">
        <f t="shared" si="85"/>
        <v>9.3251791685747764E-4</v>
      </c>
      <c r="Q646" s="2">
        <f t="shared" si="86"/>
        <v>8.2486955923102682E-4</v>
      </c>
    </row>
    <row r="647" spans="5:17" x14ac:dyDescent="0.15">
      <c r="E647" s="1">
        <v>43934</v>
      </c>
      <c r="F647">
        <f t="shared" si="80"/>
        <v>22634140842.259872</v>
      </c>
      <c r="G647">
        <f t="shared" si="81"/>
        <v>18658796.900415342</v>
      </c>
      <c r="H647">
        <v>4000000</v>
      </c>
      <c r="I647">
        <v>0.39099999999999902</v>
      </c>
      <c r="J647">
        <f t="shared" ref="J647:J710" si="87">H647/0.51*1.2/I647</f>
        <v>24071009.477960039</v>
      </c>
      <c r="K647">
        <f t="shared" si="82"/>
        <v>3297.4605982088401</v>
      </c>
      <c r="L647">
        <f t="shared" si="83"/>
        <v>8433.4030644727573</v>
      </c>
      <c r="N647">
        <v>20000000000</v>
      </c>
      <c r="O647" s="2">
        <f t="shared" si="84"/>
        <v>1.1317070421129936</v>
      </c>
      <c r="P647" s="2">
        <f t="shared" si="85"/>
        <v>9.3293984502076715E-4</v>
      </c>
      <c r="Q647" s="2">
        <f t="shared" si="86"/>
        <v>8.2436514955220989E-4</v>
      </c>
    </row>
    <row r="648" spans="5:17" x14ac:dyDescent="0.15">
      <c r="E648" s="1">
        <v>43935</v>
      </c>
      <c r="F648">
        <f t="shared" si="80"/>
        <v>22658211851.737831</v>
      </c>
      <c r="G648">
        <f t="shared" si="81"/>
        <v>18667230.303479817</v>
      </c>
      <c r="H648">
        <v>4000000</v>
      </c>
      <c r="I648">
        <v>0.39099999999999902</v>
      </c>
      <c r="J648">
        <f t="shared" si="87"/>
        <v>24071009.477960039</v>
      </c>
      <c r="K648">
        <f t="shared" si="82"/>
        <v>3295.446335417344</v>
      </c>
      <c r="L648">
        <f t="shared" si="83"/>
        <v>8428.2514972310801</v>
      </c>
      <c r="N648">
        <v>20000000000</v>
      </c>
      <c r="O648" s="2">
        <f t="shared" si="84"/>
        <v>1.1329105925868916</v>
      </c>
      <c r="P648" s="2">
        <f t="shared" si="85"/>
        <v>9.3336151517399088E-4</v>
      </c>
      <c r="Q648" s="2">
        <f t="shared" si="86"/>
        <v>8.2386158385433603E-4</v>
      </c>
    </row>
    <row r="649" spans="5:17" x14ac:dyDescent="0.15">
      <c r="E649" s="1">
        <v>43936</v>
      </c>
      <c r="F649">
        <f t="shared" si="80"/>
        <v>22682282861.21579</v>
      </c>
      <c r="G649">
        <f t="shared" si="81"/>
        <v>18675658.554977048</v>
      </c>
      <c r="H649">
        <v>4000000</v>
      </c>
      <c r="I649">
        <v>0.39099999999999902</v>
      </c>
      <c r="J649">
        <f t="shared" si="87"/>
        <v>24071009.477960039</v>
      </c>
      <c r="K649">
        <f t="shared" si="82"/>
        <v>3293.4354393243848</v>
      </c>
      <c r="L649">
        <f t="shared" si="83"/>
        <v>8423.1085404715941</v>
      </c>
      <c r="N649">
        <v>20000000000</v>
      </c>
      <c r="O649" s="2">
        <f t="shared" si="84"/>
        <v>1.1341141430607895</v>
      </c>
      <c r="P649" s="2">
        <f t="shared" si="85"/>
        <v>9.3378292774885243E-4</v>
      </c>
      <c r="Q649" s="2">
        <f t="shared" si="86"/>
        <v>8.2335885983109624E-4</v>
      </c>
    </row>
    <row r="650" spans="5:17" x14ac:dyDescent="0.15">
      <c r="E650" s="1">
        <v>43937</v>
      </c>
      <c r="F650">
        <f t="shared" si="80"/>
        <v>22706353870.693748</v>
      </c>
      <c r="G650">
        <f t="shared" si="81"/>
        <v>18684081.66351752</v>
      </c>
      <c r="H650">
        <v>4000000</v>
      </c>
      <c r="I650">
        <v>0.39099999999999902</v>
      </c>
      <c r="J650">
        <f t="shared" si="87"/>
        <v>24071009.477960039</v>
      </c>
      <c r="K650">
        <f t="shared" si="82"/>
        <v>3291.4279007396908</v>
      </c>
      <c r="L650">
        <f t="shared" si="83"/>
        <v>8417.9741706897676</v>
      </c>
      <c r="N650">
        <v>20000000000</v>
      </c>
      <c r="O650" s="2">
        <f t="shared" si="84"/>
        <v>1.1353176935346874</v>
      </c>
      <c r="P650" s="2">
        <f t="shared" si="85"/>
        <v>9.3420408317587602E-4</v>
      </c>
      <c r="Q650" s="2">
        <f t="shared" si="86"/>
        <v>8.2285697518492268E-4</v>
      </c>
    </row>
    <row r="651" spans="5:17" x14ac:dyDescent="0.15">
      <c r="E651" s="1">
        <v>43938</v>
      </c>
      <c r="F651">
        <f t="shared" si="80"/>
        <v>22730424880.171707</v>
      </c>
      <c r="G651">
        <f t="shared" si="81"/>
        <v>18692499.637688208</v>
      </c>
      <c r="H651">
        <v>4000000</v>
      </c>
      <c r="I651">
        <v>0.39099999999999902</v>
      </c>
      <c r="J651">
        <f t="shared" si="87"/>
        <v>24071009.477960039</v>
      </c>
      <c r="K651">
        <f t="shared" si="82"/>
        <v>3289.4237105077823</v>
      </c>
      <c r="L651">
        <f t="shared" si="83"/>
        <v>8412.8483644700518</v>
      </c>
      <c r="N651">
        <v>20000000000</v>
      </c>
      <c r="O651" s="2">
        <f t="shared" si="84"/>
        <v>1.1365212440085855</v>
      </c>
      <c r="P651" s="2">
        <f t="shared" si="85"/>
        <v>9.3462498188441037E-4</v>
      </c>
      <c r="Q651" s="2">
        <f t="shared" si="86"/>
        <v>8.2235592762694562E-4</v>
      </c>
    </row>
    <row r="652" spans="5:17" x14ac:dyDescent="0.15">
      <c r="E652" s="1">
        <v>43939</v>
      </c>
      <c r="F652">
        <f t="shared" si="80"/>
        <v>22754495889.649666</v>
      </c>
      <c r="G652">
        <f t="shared" si="81"/>
        <v>18700912.486052677</v>
      </c>
      <c r="H652">
        <v>4000000</v>
      </c>
      <c r="I652">
        <v>0.39099999999999902</v>
      </c>
      <c r="J652">
        <f t="shared" si="87"/>
        <v>24071009.477960039</v>
      </c>
      <c r="K652">
        <f t="shared" si="82"/>
        <v>3287.4228595078052</v>
      </c>
      <c r="L652">
        <f t="shared" si="83"/>
        <v>8407.7310984854557</v>
      </c>
      <c r="N652">
        <v>20000000000</v>
      </c>
      <c r="O652" s="2">
        <f t="shared" si="84"/>
        <v>1.1377247944824833</v>
      </c>
      <c r="P652" s="2">
        <f t="shared" si="85"/>
        <v>9.350456243026338E-4</v>
      </c>
      <c r="Q652" s="2">
        <f t="shared" si="86"/>
        <v>8.2185571487695139E-4</v>
      </c>
    </row>
    <row r="653" spans="5:17" x14ac:dyDescent="0.15">
      <c r="E653" s="1">
        <v>43940</v>
      </c>
      <c r="F653">
        <f t="shared" si="80"/>
        <v>22778566899.127625</v>
      </c>
      <c r="G653">
        <f t="shared" si="81"/>
        <v>18709320.217151161</v>
      </c>
      <c r="H653">
        <v>4000000</v>
      </c>
      <c r="I653">
        <v>0.39099999999999902</v>
      </c>
      <c r="J653">
        <f t="shared" si="87"/>
        <v>24071009.477960039</v>
      </c>
      <c r="K653">
        <f t="shared" si="82"/>
        <v>3285.4253386533619</v>
      </c>
      <c r="L653">
        <f t="shared" si="83"/>
        <v>8402.6223494971109</v>
      </c>
      <c r="N653">
        <v>20000000000</v>
      </c>
      <c r="O653" s="2">
        <f t="shared" si="84"/>
        <v>1.1389283449563812</v>
      </c>
      <c r="P653" s="2">
        <f t="shared" si="85"/>
        <v>9.3546601085755805E-4</v>
      </c>
      <c r="Q653" s="2">
        <f t="shared" si="86"/>
        <v>8.2135633466334063E-4</v>
      </c>
    </row>
    <row r="654" spans="5:17" x14ac:dyDescent="0.15">
      <c r="E654" s="1">
        <v>43941</v>
      </c>
      <c r="F654">
        <f t="shared" si="80"/>
        <v>22802637908.605583</v>
      </c>
      <c r="G654">
        <f t="shared" si="81"/>
        <v>18717722.839500658</v>
      </c>
      <c r="H654">
        <v>4000000</v>
      </c>
      <c r="I654">
        <v>0.39099999999999902</v>
      </c>
      <c r="J654">
        <f t="shared" si="87"/>
        <v>24071009.477960039</v>
      </c>
      <c r="K654">
        <f t="shared" si="82"/>
        <v>3283.431138892347</v>
      </c>
      <c r="L654">
        <f t="shared" si="83"/>
        <v>8397.5220943538498</v>
      </c>
      <c r="N654">
        <v>20000000000</v>
      </c>
      <c r="O654" s="2">
        <f t="shared" si="84"/>
        <v>1.1401318954302793</v>
      </c>
      <c r="P654" s="2">
        <f t="shared" si="85"/>
        <v>9.3588614197503289E-4</v>
      </c>
      <c r="Q654" s="2">
        <f t="shared" si="86"/>
        <v>8.2085778472308667E-4</v>
      </c>
    </row>
    <row r="655" spans="5:17" x14ac:dyDescent="0.15">
      <c r="E655" s="1">
        <v>43942</v>
      </c>
      <c r="F655">
        <f t="shared" si="80"/>
        <v>22826708918.083542</v>
      </c>
      <c r="G655">
        <f t="shared" si="81"/>
        <v>18726120.361595012</v>
      </c>
      <c r="H655">
        <v>4000000</v>
      </c>
      <c r="I655">
        <v>0.39099999999999902</v>
      </c>
      <c r="J655">
        <f t="shared" si="87"/>
        <v>24071009.477960039</v>
      </c>
      <c r="K655">
        <f t="shared" si="82"/>
        <v>3281.4402512067777</v>
      </c>
      <c r="L655">
        <f t="shared" si="83"/>
        <v>8392.4303099917797</v>
      </c>
      <c r="N655">
        <v>20000000000</v>
      </c>
      <c r="O655" s="2">
        <f t="shared" si="84"/>
        <v>1.1413354459041771</v>
      </c>
      <c r="P655" s="2">
        <f t="shared" si="85"/>
        <v>9.3630601807975062E-4</v>
      </c>
      <c r="Q655" s="2">
        <f t="shared" si="86"/>
        <v>8.2036006280169441E-4</v>
      </c>
    </row>
    <row r="656" spans="5:17" x14ac:dyDescent="0.15">
      <c r="E656" s="1">
        <v>43943</v>
      </c>
      <c r="F656">
        <f t="shared" si="80"/>
        <v>22850779927.561501</v>
      </c>
      <c r="G656">
        <f t="shared" si="81"/>
        <v>18734512.791905005</v>
      </c>
      <c r="H656">
        <v>4000000</v>
      </c>
      <c r="I656">
        <v>0.39099999999999902</v>
      </c>
      <c r="J656">
        <f t="shared" si="87"/>
        <v>24071009.477960039</v>
      </c>
      <c r="K656">
        <f t="shared" si="82"/>
        <v>3279.4526666126339</v>
      </c>
      <c r="L656">
        <f t="shared" si="83"/>
        <v>8387.3469734338669</v>
      </c>
      <c r="N656">
        <v>20000000000</v>
      </c>
      <c r="O656" s="2">
        <f t="shared" si="84"/>
        <v>1.142538996378075</v>
      </c>
      <c r="P656" s="2">
        <f t="shared" si="85"/>
        <v>9.3672563959525026E-4</v>
      </c>
      <c r="Q656" s="2">
        <f t="shared" si="86"/>
        <v>8.198631666531585E-4</v>
      </c>
    </row>
    <row r="657" spans="5:17" x14ac:dyDescent="0.15">
      <c r="E657" s="1">
        <v>43944</v>
      </c>
      <c r="F657">
        <f t="shared" si="80"/>
        <v>22874850937.039459</v>
      </c>
      <c r="G657">
        <f t="shared" si="81"/>
        <v>18742900.138878439</v>
      </c>
      <c r="H657">
        <v>4000000</v>
      </c>
      <c r="I657">
        <v>0.39099999999999902</v>
      </c>
      <c r="J657">
        <f t="shared" si="87"/>
        <v>24071009.477960039</v>
      </c>
      <c r="K657">
        <f t="shared" si="82"/>
        <v>3277.468376159693</v>
      </c>
      <c r="L657">
        <f t="shared" si="83"/>
        <v>8382.2720617895175</v>
      </c>
      <c r="N657">
        <v>20000000000</v>
      </c>
      <c r="O657" s="2">
        <f t="shared" si="84"/>
        <v>1.1437425468519729</v>
      </c>
      <c r="P657" s="2">
        <f t="shared" si="85"/>
        <v>9.3714500694392191E-4</v>
      </c>
      <c r="Q657" s="2">
        <f t="shared" si="86"/>
        <v>8.193670940399233E-4</v>
      </c>
    </row>
    <row r="658" spans="5:17" x14ac:dyDescent="0.15">
      <c r="E658" s="1">
        <v>43945</v>
      </c>
      <c r="F658">
        <f t="shared" si="80"/>
        <v>22898921946.517418</v>
      </c>
      <c r="G658">
        <f t="shared" si="81"/>
        <v>18751282.41094023</v>
      </c>
      <c r="H658">
        <v>4000000</v>
      </c>
      <c r="I658">
        <v>0.39099999999999902</v>
      </c>
      <c r="J658">
        <f t="shared" si="87"/>
        <v>24071009.477960039</v>
      </c>
      <c r="K658">
        <f t="shared" si="82"/>
        <v>3275.487370931367</v>
      </c>
      <c r="L658">
        <f t="shared" si="83"/>
        <v>8377.2055522541559</v>
      </c>
      <c r="N658">
        <v>20000000000</v>
      </c>
      <c r="O658" s="2">
        <f t="shared" si="84"/>
        <v>1.1449460973258709</v>
      </c>
      <c r="P658" s="2">
        <f t="shared" si="85"/>
        <v>9.375641205470115E-4</v>
      </c>
      <c r="Q658" s="2">
        <f t="shared" si="86"/>
        <v>8.1887184273284172E-4</v>
      </c>
    </row>
    <row r="659" spans="5:17" x14ac:dyDescent="0.15">
      <c r="E659" s="1">
        <v>43946</v>
      </c>
      <c r="F659">
        <f t="shared" si="80"/>
        <v>22922992955.995377</v>
      </c>
      <c r="G659">
        <f t="shared" si="81"/>
        <v>18759659.616492484</v>
      </c>
      <c r="H659">
        <v>4000000</v>
      </c>
      <c r="I659">
        <v>0.39099999999999902</v>
      </c>
      <c r="J659">
        <f t="shared" si="87"/>
        <v>24071009.477960039</v>
      </c>
      <c r="K659">
        <f t="shared" si="82"/>
        <v>3273.5096420445402</v>
      </c>
      <c r="L659">
        <f t="shared" si="83"/>
        <v>8372.1474221088192</v>
      </c>
      <c r="N659">
        <v>20000000000</v>
      </c>
      <c r="O659" s="2">
        <f t="shared" si="84"/>
        <v>1.1461496477997688</v>
      </c>
      <c r="P659" s="2">
        <f t="shared" si="85"/>
        <v>9.3798298082462418E-4</v>
      </c>
      <c r="Q659" s="2">
        <f t="shared" si="86"/>
        <v>8.1837741051113497E-4</v>
      </c>
    </row>
    <row r="660" spans="5:17" x14ac:dyDescent="0.15">
      <c r="E660" s="1">
        <v>43947</v>
      </c>
      <c r="F660">
        <f t="shared" si="80"/>
        <v>22947063965.473335</v>
      </c>
      <c r="G660">
        <f t="shared" si="81"/>
        <v>18768031.763914593</v>
      </c>
      <c r="H660">
        <v>4000000</v>
      </c>
      <c r="I660">
        <v>0.39099999999999902</v>
      </c>
      <c r="J660">
        <f t="shared" si="87"/>
        <v>24071009.477960039</v>
      </c>
      <c r="K660">
        <f t="shared" si="82"/>
        <v>3271.53518064941</v>
      </c>
      <c r="L660">
        <f t="shared" si="83"/>
        <v>8367.0976487197404</v>
      </c>
      <c r="N660">
        <v>20000000000</v>
      </c>
      <c r="O660" s="2">
        <f t="shared" si="84"/>
        <v>1.1473531982736667</v>
      </c>
      <c r="P660" s="2">
        <f t="shared" si="85"/>
        <v>9.3840158819572959E-4</v>
      </c>
      <c r="Q660" s="2">
        <f t="shared" si="86"/>
        <v>8.1788379516235246E-4</v>
      </c>
    </row>
    <row r="661" spans="5:17" x14ac:dyDescent="0.15">
      <c r="E661" s="1">
        <v>43948</v>
      </c>
      <c r="F661">
        <f t="shared" si="80"/>
        <v>22971134974.951294</v>
      </c>
      <c r="G661">
        <f t="shared" si="81"/>
        <v>18776398.861563314</v>
      </c>
      <c r="H661">
        <v>4000000</v>
      </c>
      <c r="I661">
        <v>0.39099999999999902</v>
      </c>
      <c r="J661">
        <f t="shared" si="87"/>
        <v>24071009.477960039</v>
      </c>
      <c r="K661">
        <f t="shared" si="82"/>
        <v>3269.5639779293274</v>
      </c>
      <c r="L661">
        <f t="shared" si="83"/>
        <v>8362.0562095379428</v>
      </c>
      <c r="N661">
        <v>20000000000</v>
      </c>
      <c r="O661" s="2">
        <f t="shared" si="84"/>
        <v>1.1485567487475647</v>
      </c>
      <c r="P661" s="2">
        <f t="shared" si="85"/>
        <v>9.3881994307816572E-4</v>
      </c>
      <c r="Q661" s="2">
        <f t="shared" si="86"/>
        <v>8.1739099448233186E-4</v>
      </c>
    </row>
    <row r="662" spans="5:17" x14ac:dyDescent="0.15">
      <c r="E662" s="1">
        <v>43949</v>
      </c>
      <c r="F662">
        <f t="shared" si="80"/>
        <v>22995205984.429253</v>
      </c>
      <c r="G662">
        <f t="shared" si="81"/>
        <v>18784760.917772852</v>
      </c>
      <c r="H662">
        <v>4000000</v>
      </c>
      <c r="I662">
        <v>0.39099999999999902</v>
      </c>
      <c r="J662">
        <f t="shared" si="87"/>
        <v>24071009.477960039</v>
      </c>
      <c r="K662">
        <f t="shared" si="82"/>
        <v>3267.5960251006368</v>
      </c>
      <c r="L662">
        <f t="shared" si="83"/>
        <v>8357.0230820988363</v>
      </c>
      <c r="N662">
        <v>20000000000</v>
      </c>
      <c r="O662" s="2">
        <f t="shared" si="84"/>
        <v>1.1497602992214626</v>
      </c>
      <c r="P662" s="2">
        <f t="shared" si="85"/>
        <v>9.3923804588864261E-4</v>
      </c>
      <c r="Q662" s="2">
        <f t="shared" si="86"/>
        <v>8.1689900627515927E-4</v>
      </c>
    </row>
    <row r="663" spans="5:17" x14ac:dyDescent="0.15">
      <c r="E663" s="1">
        <v>43950</v>
      </c>
      <c r="F663">
        <f t="shared" si="80"/>
        <v>23019276993.907211</v>
      </c>
      <c r="G663">
        <f t="shared" si="81"/>
        <v>18793117.940854952</v>
      </c>
      <c r="H663">
        <v>4000000</v>
      </c>
      <c r="I663">
        <v>0.39099999999999902</v>
      </c>
      <c r="J663">
        <f t="shared" si="87"/>
        <v>24071009.477960039</v>
      </c>
      <c r="K663">
        <f t="shared" si="82"/>
        <v>3265.6313134125198</v>
      </c>
      <c r="L663">
        <f t="shared" si="83"/>
        <v>8351.99824402181</v>
      </c>
      <c r="N663">
        <v>20000000000</v>
      </c>
      <c r="O663" s="2">
        <f t="shared" si="84"/>
        <v>1.1509638496953605</v>
      </c>
      <c r="P663" s="2">
        <f t="shared" si="85"/>
        <v>9.3965589704274755E-4</v>
      </c>
      <c r="Q663" s="2">
        <f t="shared" si="86"/>
        <v>8.1640782835312991E-4</v>
      </c>
    </row>
    <row r="664" spans="5:17" x14ac:dyDescent="0.15">
      <c r="E664" s="1">
        <v>43951</v>
      </c>
      <c r="F664">
        <f t="shared" si="80"/>
        <v>23043348003.38517</v>
      </c>
      <c r="G664">
        <f t="shared" si="81"/>
        <v>18801469.939098973</v>
      </c>
      <c r="H664">
        <v>4000000</v>
      </c>
      <c r="I664">
        <v>0.39099999999999902</v>
      </c>
      <c r="J664">
        <f t="shared" si="87"/>
        <v>24071009.477960039</v>
      </c>
      <c r="K664">
        <f t="shared" si="82"/>
        <v>3263.6698341468355</v>
      </c>
      <c r="L664">
        <f t="shared" si="83"/>
        <v>8346.98167300983</v>
      </c>
      <c r="N664">
        <v>20000000000</v>
      </c>
      <c r="O664" s="2">
        <f t="shared" si="84"/>
        <v>1.1521674001692586</v>
      </c>
      <c r="P664" s="2">
        <f t="shared" si="85"/>
        <v>9.4007349695494869E-4</v>
      </c>
      <c r="Q664" s="2">
        <f t="shared" si="86"/>
        <v>8.1591745853670892E-4</v>
      </c>
    </row>
    <row r="665" spans="5:17" x14ac:dyDescent="0.15">
      <c r="E665" s="1">
        <v>43952</v>
      </c>
      <c r="F665">
        <f t="shared" si="80"/>
        <v>23067419012.863129</v>
      </c>
      <c r="G665">
        <f t="shared" si="81"/>
        <v>18809816.920771983</v>
      </c>
      <c r="H665">
        <v>4000000</v>
      </c>
      <c r="I665">
        <v>0.39099999999999902</v>
      </c>
      <c r="J665">
        <f t="shared" si="87"/>
        <v>24071009.477960039</v>
      </c>
      <c r="K665">
        <f t="shared" si="82"/>
        <v>3261.7115786179684</v>
      </c>
      <c r="L665">
        <f t="shared" si="83"/>
        <v>8341.9733468490449</v>
      </c>
      <c r="N665">
        <v>20000000000</v>
      </c>
      <c r="O665" s="2">
        <f t="shared" si="84"/>
        <v>1.1533709506431564</v>
      </c>
      <c r="P665" s="2">
        <f t="shared" si="85"/>
        <v>9.4049084603859908E-4</v>
      </c>
      <c r="Q665" s="2">
        <f t="shared" si="86"/>
        <v>8.1542789465449206E-4</v>
      </c>
    </row>
    <row r="666" spans="5:17" x14ac:dyDescent="0.15">
      <c r="E666" s="1">
        <v>43953</v>
      </c>
      <c r="F666">
        <f t="shared" si="80"/>
        <v>23091490022.341087</v>
      </c>
      <c r="G666">
        <f t="shared" si="81"/>
        <v>18818158.894118831</v>
      </c>
      <c r="H666">
        <v>4000000</v>
      </c>
      <c r="I666">
        <v>0.39099999999999902</v>
      </c>
      <c r="J666">
        <f t="shared" si="87"/>
        <v>24071009.477960039</v>
      </c>
      <c r="K666">
        <f t="shared" si="82"/>
        <v>3259.7565381726699</v>
      </c>
      <c r="L666">
        <f t="shared" si="83"/>
        <v>8336.9732434083835</v>
      </c>
      <c r="N666">
        <v>20000000000</v>
      </c>
      <c r="O666" s="2">
        <f t="shared" si="84"/>
        <v>1.1545745011170543</v>
      </c>
      <c r="P666" s="2">
        <f t="shared" si="85"/>
        <v>9.4090794470594156E-4</v>
      </c>
      <c r="Q666" s="2">
        <f t="shared" si="86"/>
        <v>8.1493913454316739E-4</v>
      </c>
    </row>
    <row r="667" spans="5:17" x14ac:dyDescent="0.15">
      <c r="E667" s="1">
        <v>43954</v>
      </c>
      <c r="F667">
        <f t="shared" si="80"/>
        <v>23115561031.819046</v>
      </c>
      <c r="G667">
        <f t="shared" si="81"/>
        <v>18826495.867362238</v>
      </c>
      <c r="H667">
        <v>4000000</v>
      </c>
      <c r="I667">
        <v>0.39099999999999902</v>
      </c>
      <c r="J667">
        <f t="shared" si="87"/>
        <v>24071009.477960039</v>
      </c>
      <c r="K667">
        <f t="shared" si="82"/>
        <v>3257.8047041899054</v>
      </c>
      <c r="L667">
        <f t="shared" si="83"/>
        <v>8331.9813406391659</v>
      </c>
      <c r="N667">
        <v>20000000000</v>
      </c>
      <c r="O667" s="2">
        <f t="shared" si="84"/>
        <v>1.1557780515909524</v>
      </c>
      <c r="P667" s="2">
        <f t="shared" si="85"/>
        <v>9.4132479336811188E-4</v>
      </c>
      <c r="Q667" s="2">
        <f t="shared" si="86"/>
        <v>8.144511760474764E-4</v>
      </c>
    </row>
    <row r="668" spans="5:17" x14ac:dyDescent="0.15">
      <c r="E668" s="1">
        <v>43955</v>
      </c>
      <c r="F668">
        <f t="shared" si="80"/>
        <v>23139632041.297005</v>
      </c>
      <c r="G668">
        <f t="shared" si="81"/>
        <v>18834827.848702878</v>
      </c>
      <c r="H668">
        <v>4000000</v>
      </c>
      <c r="I668">
        <v>0.39099999999999902</v>
      </c>
      <c r="J668">
        <f t="shared" si="87"/>
        <v>24071009.477960039</v>
      </c>
      <c r="K668">
        <f t="shared" si="82"/>
        <v>3255.8560680807032</v>
      </c>
      <c r="L668">
        <f t="shared" si="83"/>
        <v>8326.9976165747084</v>
      </c>
      <c r="N668">
        <v>20000000000</v>
      </c>
      <c r="O668" s="2">
        <f t="shared" si="84"/>
        <v>1.1569816020648502</v>
      </c>
      <c r="P668" s="2">
        <f t="shared" si="85"/>
        <v>9.4174139243514391E-4</v>
      </c>
      <c r="Q668" s="2">
        <f t="shared" si="86"/>
        <v>8.1396401702017566E-4</v>
      </c>
    </row>
    <row r="669" spans="5:17" x14ac:dyDescent="0.15">
      <c r="E669" s="1">
        <v>43956</v>
      </c>
      <c r="F669">
        <f t="shared" si="80"/>
        <v>23163703050.774963</v>
      </c>
      <c r="G669">
        <f t="shared" si="81"/>
        <v>18843154.846319452</v>
      </c>
      <c r="H669">
        <v>4000000</v>
      </c>
      <c r="I669">
        <v>0.39099999999999902</v>
      </c>
      <c r="J669">
        <f t="shared" si="87"/>
        <v>24071009.477960039</v>
      </c>
      <c r="K669">
        <f t="shared" si="82"/>
        <v>3253.910621287996</v>
      </c>
      <c r="L669">
        <f t="shared" si="83"/>
        <v>8322.0220493299348</v>
      </c>
      <c r="N669">
        <v>20000000000</v>
      </c>
      <c r="O669" s="2">
        <f t="shared" si="84"/>
        <v>1.1581851525387481</v>
      </c>
      <c r="P669" s="2">
        <f t="shared" si="85"/>
        <v>9.4215774231597258E-4</v>
      </c>
      <c r="Q669" s="2">
        <f t="shared" si="86"/>
        <v>8.1347765532199898E-4</v>
      </c>
    </row>
    <row r="670" spans="5:17" x14ac:dyDescent="0.15">
      <c r="E670" s="1">
        <v>43957</v>
      </c>
      <c r="F670">
        <f t="shared" ref="F670:F695" si="88">F669+J669</f>
        <v>23187774060.252922</v>
      </c>
      <c r="G670">
        <f t="shared" ref="G670:G695" si="89">G669+L669</f>
        <v>18851476.868368782</v>
      </c>
      <c r="H670">
        <v>4000000</v>
      </c>
      <c r="I670">
        <v>0.39099999999999902</v>
      </c>
      <c r="J670">
        <f t="shared" si="87"/>
        <v>24071009.477960039</v>
      </c>
      <c r="K670">
        <f t="shared" ref="K670:K695" si="90">H670*G670/F670</f>
        <v>3251.9683552864767</v>
      </c>
      <c r="L670">
        <f t="shared" ref="L670:L695" si="91">K670/I670</f>
        <v>8317.0546171009846</v>
      </c>
      <c r="N670">
        <v>20000000000</v>
      </c>
      <c r="O670" s="2">
        <f t="shared" ref="O670:O695" si="92">F670/N670</f>
        <v>1.1593887030126462</v>
      </c>
      <c r="P670" s="2">
        <f t="shared" ref="P670:P695" si="93">G670/N670</f>
        <v>9.4257384341843908E-4</v>
      </c>
      <c r="Q670" s="2">
        <f t="shared" ref="Q670:Q695" si="94">G670/F670</f>
        <v>8.1299208882161923E-4</v>
      </c>
    </row>
    <row r="671" spans="5:17" x14ac:dyDescent="0.15">
      <c r="E671" s="1">
        <v>43958</v>
      </c>
      <c r="F671">
        <f t="shared" si="88"/>
        <v>23211845069.730881</v>
      </c>
      <c r="G671">
        <f t="shared" si="89"/>
        <v>18859793.922985882</v>
      </c>
      <c r="H671">
        <v>4000000</v>
      </c>
      <c r="I671">
        <v>0.39099999999999902</v>
      </c>
      <c r="J671">
        <f t="shared" si="87"/>
        <v>24071009.477960039</v>
      </c>
      <c r="K671">
        <f t="shared" si="90"/>
        <v>3250.0292615824433</v>
      </c>
      <c r="L671">
        <f t="shared" si="91"/>
        <v>8312.095298164837</v>
      </c>
      <c r="N671">
        <v>20000000000</v>
      </c>
      <c r="O671" s="2">
        <f t="shared" si="92"/>
        <v>1.160592253486544</v>
      </c>
      <c r="P671" s="2">
        <f t="shared" si="93"/>
        <v>9.4298969614929411E-4</v>
      </c>
      <c r="Q671" s="2">
        <f t="shared" si="94"/>
        <v>8.1250731539561074E-4</v>
      </c>
    </row>
    <row r="672" spans="5:17" x14ac:dyDescent="0.15">
      <c r="E672" s="1">
        <v>43959</v>
      </c>
      <c r="F672">
        <f t="shared" si="88"/>
        <v>23235916079.208839</v>
      </c>
      <c r="G672">
        <f t="shared" si="89"/>
        <v>18868106.018284045</v>
      </c>
      <c r="H672">
        <v>4000000</v>
      </c>
      <c r="I672">
        <v>0.39099999999999902</v>
      </c>
      <c r="J672">
        <f t="shared" si="87"/>
        <v>24071009.477960039</v>
      </c>
      <c r="K672">
        <f t="shared" si="90"/>
        <v>3248.0933317136491</v>
      </c>
      <c r="L672">
        <f t="shared" si="91"/>
        <v>8307.1440708789196</v>
      </c>
      <c r="N672">
        <v>20000000000</v>
      </c>
      <c r="O672" s="2">
        <f t="shared" si="92"/>
        <v>1.1617958039604419</v>
      </c>
      <c r="P672" s="2">
        <f t="shared" si="93"/>
        <v>9.4340530091420222E-4</v>
      </c>
      <c r="Q672" s="2">
        <f t="shared" si="94"/>
        <v>8.120233329284122E-4</v>
      </c>
    </row>
    <row r="673" spans="5:17" x14ac:dyDescent="0.15">
      <c r="E673" s="1">
        <v>43960</v>
      </c>
      <c r="F673">
        <f t="shared" si="88"/>
        <v>23259987088.686798</v>
      </c>
      <c r="G673">
        <f t="shared" si="89"/>
        <v>18876413.162354924</v>
      </c>
      <c r="H673">
        <v>4000000</v>
      </c>
      <c r="I673">
        <v>0.39099999999999902</v>
      </c>
      <c r="J673">
        <f t="shared" si="87"/>
        <v>24071009.477960039</v>
      </c>
      <c r="K673">
        <f t="shared" si="90"/>
        <v>3246.1605572491549</v>
      </c>
      <c r="L673">
        <f t="shared" si="91"/>
        <v>8302.2009136807246</v>
      </c>
      <c r="N673">
        <v>20000000000</v>
      </c>
      <c r="O673" s="2">
        <f t="shared" si="92"/>
        <v>1.16299935443434</v>
      </c>
      <c r="P673" s="2">
        <f t="shared" si="93"/>
        <v>9.4382065811774623E-4</v>
      </c>
      <c r="Q673" s="2">
        <f t="shared" si="94"/>
        <v>8.1154013931228884E-4</v>
      </c>
    </row>
    <row r="674" spans="5:17" x14ac:dyDescent="0.15">
      <c r="E674" s="1">
        <v>43961</v>
      </c>
      <c r="F674">
        <f t="shared" si="88"/>
        <v>23284058098.164757</v>
      </c>
      <c r="G674">
        <f t="shared" si="89"/>
        <v>18884715.363268606</v>
      </c>
      <c r="H674">
        <v>4000000</v>
      </c>
      <c r="I674">
        <v>0.39099999999999902</v>
      </c>
      <c r="J674">
        <f t="shared" si="87"/>
        <v>24071009.477960039</v>
      </c>
      <c r="K674">
        <f t="shared" si="90"/>
        <v>3244.2309297891838</v>
      </c>
      <c r="L674">
        <f t="shared" si="91"/>
        <v>8297.265805087447</v>
      </c>
      <c r="N674">
        <v>20000000000</v>
      </c>
      <c r="O674" s="2">
        <f t="shared" si="92"/>
        <v>1.1642029049082379</v>
      </c>
      <c r="P674" s="2">
        <f t="shared" si="93"/>
        <v>9.442357681634303E-4</v>
      </c>
      <c r="Q674" s="2">
        <f t="shared" si="94"/>
        <v>8.1105773244729597E-4</v>
      </c>
    </row>
    <row r="675" spans="5:17" x14ac:dyDescent="0.15">
      <c r="E675" s="1">
        <v>43962</v>
      </c>
      <c r="F675">
        <f t="shared" si="88"/>
        <v>23308129107.642715</v>
      </c>
      <c r="G675">
        <f t="shared" si="89"/>
        <v>18893012.629073694</v>
      </c>
      <c r="H675">
        <v>4000000</v>
      </c>
      <c r="I675">
        <v>0.39099999999999902</v>
      </c>
      <c r="J675">
        <f t="shared" si="87"/>
        <v>24071009.477960039</v>
      </c>
      <c r="K675">
        <f t="shared" si="90"/>
        <v>3242.3044409649665</v>
      </c>
      <c r="L675">
        <f t="shared" si="91"/>
        <v>8292.3387236955878</v>
      </c>
      <c r="N675">
        <v>20000000000</v>
      </c>
      <c r="O675" s="2">
        <f t="shared" si="92"/>
        <v>1.1654064553821357</v>
      </c>
      <c r="P675" s="2">
        <f t="shared" si="93"/>
        <v>9.446506314536847E-4</v>
      </c>
      <c r="Q675" s="2">
        <f t="shared" si="94"/>
        <v>8.1057611024124162E-4</v>
      </c>
    </row>
    <row r="676" spans="5:17" x14ac:dyDescent="0.15">
      <c r="E676" s="1">
        <v>43963</v>
      </c>
      <c r="F676">
        <f t="shared" si="88"/>
        <v>23332200117.120674</v>
      </c>
      <c r="G676">
        <f t="shared" si="89"/>
        <v>18901304.967797391</v>
      </c>
      <c r="H676">
        <v>4000000</v>
      </c>
      <c r="I676">
        <v>0.39099999999999902</v>
      </c>
      <c r="J676">
        <f t="shared" si="87"/>
        <v>24071009.477960039</v>
      </c>
      <c r="K676">
        <f t="shared" si="90"/>
        <v>3240.3810824386019</v>
      </c>
      <c r="L676">
        <f t="shared" si="91"/>
        <v>8287.4196481805884</v>
      </c>
      <c r="N676">
        <v>20000000000</v>
      </c>
      <c r="O676" s="2">
        <f t="shared" si="92"/>
        <v>1.1666100058560338</v>
      </c>
      <c r="P676" s="2">
        <f t="shared" si="93"/>
        <v>9.4506524838986958E-4</v>
      </c>
      <c r="Q676" s="2">
        <f t="shared" si="94"/>
        <v>8.1009527060965051E-4</v>
      </c>
    </row>
    <row r="677" spans="5:17" x14ac:dyDescent="0.15">
      <c r="E677" s="1">
        <v>43964</v>
      </c>
      <c r="F677">
        <f t="shared" si="88"/>
        <v>23356271126.598633</v>
      </c>
      <c r="G677">
        <f t="shared" si="89"/>
        <v>18909592.387445573</v>
      </c>
      <c r="H677">
        <v>4000000</v>
      </c>
      <c r="I677">
        <v>0.39099999999999902</v>
      </c>
      <c r="J677">
        <f t="shared" si="87"/>
        <v>24071009.477960039</v>
      </c>
      <c r="K677">
        <f t="shared" si="90"/>
        <v>3238.4608459029091</v>
      </c>
      <c r="L677">
        <f t="shared" si="91"/>
        <v>8282.5085572964636</v>
      </c>
      <c r="N677">
        <v>20000000000</v>
      </c>
      <c r="O677" s="2">
        <f t="shared" si="92"/>
        <v>1.1678135563299317</v>
      </c>
      <c r="P677" s="2">
        <f t="shared" si="93"/>
        <v>9.4547961937227866E-4</v>
      </c>
      <c r="Q677" s="2">
        <f t="shared" si="94"/>
        <v>8.096152114757272E-4</v>
      </c>
    </row>
    <row r="678" spans="5:17" x14ac:dyDescent="0.15">
      <c r="E678" s="1">
        <v>43965</v>
      </c>
      <c r="F678">
        <f t="shared" si="88"/>
        <v>23380342136.076591</v>
      </c>
      <c r="G678">
        <f t="shared" si="89"/>
        <v>18917874.89600287</v>
      </c>
      <c r="H678">
        <v>4000000</v>
      </c>
      <c r="I678">
        <v>0.39099999999999902</v>
      </c>
      <c r="J678">
        <f t="shared" si="87"/>
        <v>24071009.477960039</v>
      </c>
      <c r="K678">
        <f t="shared" si="90"/>
        <v>3236.5437230812813</v>
      </c>
      <c r="L678">
        <f t="shared" si="91"/>
        <v>8277.6054298754207</v>
      </c>
      <c r="N678">
        <v>20000000000</v>
      </c>
      <c r="O678" s="2">
        <f t="shared" si="92"/>
        <v>1.1690171068038295</v>
      </c>
      <c r="P678" s="2">
        <f t="shared" si="93"/>
        <v>9.4589374480014349E-4</v>
      </c>
      <c r="Q678" s="2">
        <f t="shared" si="94"/>
        <v>8.0913593077032019E-4</v>
      </c>
    </row>
    <row r="679" spans="5:17" x14ac:dyDescent="0.15">
      <c r="E679" s="1">
        <v>43966</v>
      </c>
      <c r="F679">
        <f t="shared" si="88"/>
        <v>23404413145.55455</v>
      </c>
      <c r="G679">
        <f t="shared" si="89"/>
        <v>18926152.501432747</v>
      </c>
      <c r="H679">
        <v>4000000</v>
      </c>
      <c r="I679">
        <v>0.39099999999999902</v>
      </c>
      <c r="J679">
        <f t="shared" si="87"/>
        <v>24071009.477960039</v>
      </c>
      <c r="K679">
        <f t="shared" si="90"/>
        <v>3234.6297057275442</v>
      </c>
      <c r="L679">
        <f t="shared" si="91"/>
        <v>8272.7102448275</v>
      </c>
      <c r="N679">
        <v>20000000000</v>
      </c>
      <c r="O679" s="2">
        <f t="shared" si="92"/>
        <v>1.1702206572777276</v>
      </c>
      <c r="P679" s="2">
        <f t="shared" si="93"/>
        <v>9.4630762507163732E-4</v>
      </c>
      <c r="Q679" s="2">
        <f t="shared" si="94"/>
        <v>8.0865742643188607E-4</v>
      </c>
    </row>
    <row r="680" spans="5:17" x14ac:dyDescent="0.15">
      <c r="E680" s="1">
        <v>43967</v>
      </c>
      <c r="F680">
        <f t="shared" si="88"/>
        <v>23428484155.032509</v>
      </c>
      <c r="G680">
        <f t="shared" si="89"/>
        <v>18934425.211677574</v>
      </c>
      <c r="H680">
        <v>4000000</v>
      </c>
      <c r="I680">
        <v>0.39099999999999902</v>
      </c>
      <c r="J680">
        <f t="shared" si="87"/>
        <v>24071009.477960039</v>
      </c>
      <c r="K680">
        <f t="shared" si="90"/>
        <v>3232.7187856258133</v>
      </c>
      <c r="L680">
        <f t="shared" si="91"/>
        <v>8267.8229811402089</v>
      </c>
      <c r="N680">
        <v>20000000000</v>
      </c>
      <c r="O680" s="2">
        <f t="shared" si="92"/>
        <v>1.1714242077516255</v>
      </c>
      <c r="P680" s="2">
        <f t="shared" si="93"/>
        <v>9.4672126058387867E-4</v>
      </c>
      <c r="Q680" s="2">
        <f t="shared" si="94"/>
        <v>8.0817969640645324E-4</v>
      </c>
    </row>
    <row r="681" spans="5:17" x14ac:dyDescent="0.15">
      <c r="E681" s="1">
        <v>43968</v>
      </c>
      <c r="F681">
        <f t="shared" si="88"/>
        <v>23452555164.510468</v>
      </c>
      <c r="G681">
        <f t="shared" si="89"/>
        <v>18942693.034658715</v>
      </c>
      <c r="H681">
        <v>4000000</v>
      </c>
      <c r="I681">
        <v>0.39099999999999902</v>
      </c>
      <c r="J681">
        <f t="shared" si="87"/>
        <v>24071009.477960039</v>
      </c>
      <c r="K681">
        <f t="shared" si="90"/>
        <v>3230.810954590348</v>
      </c>
      <c r="L681">
        <f t="shared" si="91"/>
        <v>8262.9436178781489</v>
      </c>
      <c r="N681">
        <v>20000000000</v>
      </c>
      <c r="O681" s="2">
        <f t="shared" si="92"/>
        <v>1.1726277582255233</v>
      </c>
      <c r="P681" s="2">
        <f t="shared" si="93"/>
        <v>9.4713465173293571E-4</v>
      </c>
      <c r="Q681" s="2">
        <f t="shared" si="94"/>
        <v>8.0770273864758698E-4</v>
      </c>
    </row>
    <row r="682" spans="5:17" x14ac:dyDescent="0.15">
      <c r="E682" s="1">
        <v>43969</v>
      </c>
      <c r="F682">
        <f t="shared" si="88"/>
        <v>23476626173.988426</v>
      </c>
      <c r="G682">
        <f t="shared" si="89"/>
        <v>18950955.978276592</v>
      </c>
      <c r="H682">
        <v>4000000</v>
      </c>
      <c r="I682">
        <v>0.39099999999999902</v>
      </c>
      <c r="J682">
        <f t="shared" si="87"/>
        <v>24071009.477960039</v>
      </c>
      <c r="K682">
        <f t="shared" si="90"/>
        <v>3228.9062044654138</v>
      </c>
      <c r="L682">
        <f t="shared" si="91"/>
        <v>8258.0721341826647</v>
      </c>
      <c r="N682">
        <v>20000000000</v>
      </c>
      <c r="O682" s="2">
        <f t="shared" si="92"/>
        <v>1.1738313086994212</v>
      </c>
      <c r="P682" s="2">
        <f t="shared" si="93"/>
        <v>9.475477989138296E-4</v>
      </c>
      <c r="Q682" s="2">
        <f t="shared" si="94"/>
        <v>8.0722655111635359E-4</v>
      </c>
    </row>
    <row r="683" spans="5:17" x14ac:dyDescent="0.15">
      <c r="E683" s="1">
        <v>43970</v>
      </c>
      <c r="F683">
        <f t="shared" si="88"/>
        <v>23500697183.466385</v>
      </c>
      <c r="G683">
        <f t="shared" si="89"/>
        <v>18959214.050410774</v>
      </c>
      <c r="H683">
        <v>4000000</v>
      </c>
      <c r="I683">
        <v>0.39099999999999902</v>
      </c>
      <c r="J683">
        <f t="shared" si="87"/>
        <v>24071009.477960039</v>
      </c>
      <c r="K683">
        <f t="shared" si="90"/>
        <v>3227.004527125142</v>
      </c>
      <c r="L683">
        <f t="shared" si="91"/>
        <v>8253.2085092714842</v>
      </c>
      <c r="N683">
        <v>20000000000</v>
      </c>
      <c r="O683" s="2">
        <f t="shared" si="92"/>
        <v>1.1750348591733193</v>
      </c>
      <c r="P683" s="2">
        <f t="shared" si="93"/>
        <v>9.4796070252053867E-4</v>
      </c>
      <c r="Q683" s="2">
        <f t="shared" si="94"/>
        <v>8.0675113178128551E-4</v>
      </c>
    </row>
    <row r="684" spans="5:17" x14ac:dyDescent="0.15">
      <c r="E684" s="1">
        <v>43971</v>
      </c>
      <c r="F684">
        <f t="shared" si="88"/>
        <v>23524768192.944344</v>
      </c>
      <c r="G684">
        <f t="shared" si="89"/>
        <v>18967467.258920044</v>
      </c>
      <c r="H684">
        <v>4000000</v>
      </c>
      <c r="I684">
        <v>0.39099999999999902</v>
      </c>
      <c r="J684">
        <f t="shared" si="87"/>
        <v>24071009.477960039</v>
      </c>
      <c r="K684">
        <f t="shared" si="90"/>
        <v>3225.1059144733854</v>
      </c>
      <c r="L684">
        <f t="shared" si="91"/>
        <v>8248.352722438347</v>
      </c>
      <c r="N684">
        <v>20000000000</v>
      </c>
      <c r="O684" s="2">
        <f t="shared" si="92"/>
        <v>1.1762384096472172</v>
      </c>
      <c r="P684" s="2">
        <f t="shared" si="93"/>
        <v>9.4837336294600221E-4</v>
      </c>
      <c r="Q684" s="2">
        <f t="shared" si="94"/>
        <v>8.0627647861834632E-4</v>
      </c>
    </row>
    <row r="685" spans="5:17" x14ac:dyDescent="0.15">
      <c r="E685" s="1">
        <v>43972</v>
      </c>
      <c r="F685">
        <f t="shared" si="88"/>
        <v>23548839202.422302</v>
      </c>
      <c r="G685">
        <f t="shared" si="89"/>
        <v>18975715.611642484</v>
      </c>
      <c r="H685">
        <v>4000000</v>
      </c>
      <c r="I685">
        <v>0.39099999999999902</v>
      </c>
      <c r="J685">
        <f t="shared" si="87"/>
        <v>24071009.477960039</v>
      </c>
      <c r="K685">
        <f t="shared" si="90"/>
        <v>3223.2103584435849</v>
      </c>
      <c r="L685">
        <f t="shared" si="91"/>
        <v>8243.5047530526681</v>
      </c>
      <c r="N685">
        <v>20000000000</v>
      </c>
      <c r="O685" s="2">
        <f t="shared" si="92"/>
        <v>1.177441960121115</v>
      </c>
      <c r="P685" s="2">
        <f t="shared" si="93"/>
        <v>9.4878578058212417E-4</v>
      </c>
      <c r="Q685" s="2">
        <f t="shared" si="94"/>
        <v>8.0580258961089623E-4</v>
      </c>
    </row>
    <row r="686" spans="5:17" x14ac:dyDescent="0.15">
      <c r="E686" s="1">
        <v>43973</v>
      </c>
      <c r="F686">
        <f t="shared" si="88"/>
        <v>23572910211.900261</v>
      </c>
      <c r="G686">
        <f t="shared" si="89"/>
        <v>18983959.116395537</v>
      </c>
      <c r="H686">
        <v>4000000</v>
      </c>
      <c r="I686">
        <v>0.39099999999999902</v>
      </c>
      <c r="J686">
        <f t="shared" si="87"/>
        <v>24071009.477960039</v>
      </c>
      <c r="K686">
        <f t="shared" si="90"/>
        <v>3221.3178509986269</v>
      </c>
      <c r="L686">
        <f t="shared" si="91"/>
        <v>8238.6645805591688</v>
      </c>
      <c r="N686">
        <v>20000000000</v>
      </c>
      <c r="O686" s="2">
        <f t="shared" si="92"/>
        <v>1.1786455105950131</v>
      </c>
      <c r="P686" s="2">
        <f t="shared" si="93"/>
        <v>9.4919795581977688E-4</v>
      </c>
      <c r="Q686" s="2">
        <f t="shared" si="94"/>
        <v>8.0532946274965687E-4</v>
      </c>
    </row>
    <row r="687" spans="5:17" x14ac:dyDescent="0.15">
      <c r="E687" s="1">
        <v>43974</v>
      </c>
      <c r="F687">
        <f t="shared" si="88"/>
        <v>23596981221.37822</v>
      </c>
      <c r="G687">
        <f t="shared" si="89"/>
        <v>18992197.780976094</v>
      </c>
      <c r="H687">
        <v>4000000</v>
      </c>
      <c r="I687">
        <v>0.39099999999999902</v>
      </c>
      <c r="J687">
        <f t="shared" si="87"/>
        <v>24071009.477960039</v>
      </c>
      <c r="K687">
        <f t="shared" si="90"/>
        <v>3219.4283841307092</v>
      </c>
      <c r="L687">
        <f t="shared" si="91"/>
        <v>8233.8321844775382</v>
      </c>
      <c r="N687">
        <v>20000000000</v>
      </c>
      <c r="O687" s="2">
        <f t="shared" si="92"/>
        <v>1.179849061068911</v>
      </c>
      <c r="P687" s="2">
        <f t="shared" si="93"/>
        <v>9.4960988904880476E-4</v>
      </c>
      <c r="Q687" s="2">
        <f t="shared" si="94"/>
        <v>8.0485709603267733E-4</v>
      </c>
    </row>
    <row r="688" spans="5:17" x14ac:dyDescent="0.15">
      <c r="E688" s="1">
        <v>43975</v>
      </c>
      <c r="F688">
        <f t="shared" si="88"/>
        <v>23621052230.856178</v>
      </c>
      <c r="G688">
        <f t="shared" si="89"/>
        <v>19000431.613160573</v>
      </c>
      <c r="H688">
        <v>4000000</v>
      </c>
      <c r="I688">
        <v>0.39099999999999902</v>
      </c>
      <c r="J688">
        <f t="shared" si="87"/>
        <v>24071009.477960039</v>
      </c>
      <c r="K688">
        <f t="shared" si="90"/>
        <v>3217.5419498612027</v>
      </c>
      <c r="L688">
        <f t="shared" si="91"/>
        <v>8229.0075444020731</v>
      </c>
      <c r="N688">
        <v>20000000000</v>
      </c>
      <c r="O688" s="2">
        <f t="shared" si="92"/>
        <v>1.1810526115428088</v>
      </c>
      <c r="P688" s="2">
        <f t="shared" si="93"/>
        <v>9.5002158065802861E-4</v>
      </c>
      <c r="Q688" s="2">
        <f t="shared" si="94"/>
        <v>8.0438548746530056E-4</v>
      </c>
    </row>
    <row r="689" spans="5:17" x14ac:dyDescent="0.15">
      <c r="E689" s="1">
        <v>43976</v>
      </c>
      <c r="F689">
        <f t="shared" si="88"/>
        <v>23645123240.334137</v>
      </c>
      <c r="G689">
        <f t="shared" si="89"/>
        <v>19008660.620704975</v>
      </c>
      <c r="H689">
        <v>4000000</v>
      </c>
      <c r="I689">
        <v>0.39099999999999902</v>
      </c>
      <c r="J689">
        <f t="shared" si="87"/>
        <v>24071009.477960039</v>
      </c>
      <c r="K689">
        <f t="shared" si="90"/>
        <v>3215.6585402405135</v>
      </c>
      <c r="L689">
        <f t="shared" si="91"/>
        <v>8224.190640001334</v>
      </c>
      <c r="N689">
        <v>20000000000</v>
      </c>
      <c r="O689" s="2">
        <f t="shared" si="92"/>
        <v>1.1822561620167069</v>
      </c>
      <c r="P689" s="2">
        <f t="shared" si="93"/>
        <v>9.5043303103524879E-4</v>
      </c>
      <c r="Q689" s="2">
        <f t="shared" si="94"/>
        <v>8.0391463506012827E-4</v>
      </c>
    </row>
    <row r="690" spans="5:17" x14ac:dyDescent="0.15">
      <c r="E690" s="1">
        <v>43977</v>
      </c>
      <c r="F690">
        <f t="shared" si="88"/>
        <v>23669194249.812096</v>
      </c>
      <c r="G690">
        <f t="shared" si="89"/>
        <v>19016884.811344977</v>
      </c>
      <c r="H690">
        <v>4000000</v>
      </c>
      <c r="I690">
        <v>0.39099999999999902</v>
      </c>
      <c r="J690">
        <f t="shared" si="87"/>
        <v>24071009.477960039</v>
      </c>
      <c r="K690">
        <f t="shared" si="90"/>
        <v>3213.7781473479517</v>
      </c>
      <c r="L690">
        <f t="shared" si="91"/>
        <v>8219.3814510177999</v>
      </c>
      <c r="N690">
        <v>20000000000</v>
      </c>
      <c r="O690" s="2">
        <f t="shared" si="92"/>
        <v>1.1834597124906048</v>
      </c>
      <c r="P690" s="2">
        <f t="shared" si="93"/>
        <v>9.5084424056724891E-4</v>
      </c>
      <c r="Q690" s="2">
        <f t="shared" si="94"/>
        <v>8.034445368369879E-4</v>
      </c>
    </row>
    <row r="691" spans="5:17" x14ac:dyDescent="0.15">
      <c r="E691" s="1">
        <v>43978</v>
      </c>
      <c r="F691">
        <f t="shared" si="88"/>
        <v>23693265259.290054</v>
      </c>
      <c r="G691">
        <f t="shared" si="89"/>
        <v>19025104.192795996</v>
      </c>
      <c r="H691">
        <v>4000000</v>
      </c>
      <c r="I691">
        <v>0.39099999999999902</v>
      </c>
      <c r="J691">
        <f t="shared" si="87"/>
        <v>24071009.477960039</v>
      </c>
      <c r="K691">
        <f t="shared" si="90"/>
        <v>3211.9007632915964</v>
      </c>
      <c r="L691">
        <f t="shared" si="91"/>
        <v>8214.5799572675314</v>
      </c>
      <c r="N691">
        <v>20000000000</v>
      </c>
      <c r="O691" s="2">
        <f t="shared" si="92"/>
        <v>1.1846632629645026</v>
      </c>
      <c r="P691" s="2">
        <f t="shared" si="93"/>
        <v>9.5125520963979979E-4</v>
      </c>
      <c r="Q691" s="2">
        <f t="shared" si="94"/>
        <v>8.0297519082289908E-4</v>
      </c>
    </row>
    <row r="692" spans="5:17" x14ac:dyDescent="0.15">
      <c r="E692" s="1">
        <v>43979</v>
      </c>
      <c r="F692">
        <f t="shared" si="88"/>
        <v>23717336268.768013</v>
      </c>
      <c r="G692">
        <f t="shared" si="89"/>
        <v>19033318.772753265</v>
      </c>
      <c r="H692">
        <v>4000000</v>
      </c>
      <c r="I692">
        <v>0.39099999999999902</v>
      </c>
      <c r="J692">
        <f t="shared" si="87"/>
        <v>24071009.477960039</v>
      </c>
      <c r="K692">
        <f t="shared" si="90"/>
        <v>3210.0263802081586</v>
      </c>
      <c r="L692">
        <f t="shared" si="91"/>
        <v>8209.7861386398126</v>
      </c>
      <c r="N692">
        <v>20000000000</v>
      </c>
      <c r="O692" s="2">
        <f t="shared" si="92"/>
        <v>1.1858668134384007</v>
      </c>
      <c r="P692" s="2">
        <f t="shared" si="93"/>
        <v>9.5166593863766323E-4</v>
      </c>
      <c r="Q692" s="2">
        <f t="shared" si="94"/>
        <v>8.0250659505203968E-4</v>
      </c>
    </row>
    <row r="693" spans="5:17" x14ac:dyDescent="0.15">
      <c r="E693" s="1">
        <v>43980</v>
      </c>
      <c r="F693">
        <f t="shared" si="88"/>
        <v>23741407278.245972</v>
      </c>
      <c r="G693">
        <f t="shared" si="89"/>
        <v>19041528.558891904</v>
      </c>
      <c r="H693">
        <v>4000000</v>
      </c>
      <c r="I693">
        <v>0.39099999999999902</v>
      </c>
      <c r="J693">
        <f t="shared" si="87"/>
        <v>24071009.477960039</v>
      </c>
      <c r="K693">
        <f t="shared" si="90"/>
        <v>3208.1549902628522</v>
      </c>
      <c r="L693">
        <f t="shared" si="91"/>
        <v>8204.9999750968291</v>
      </c>
      <c r="N693">
        <v>20000000000</v>
      </c>
      <c r="O693" s="2">
        <f t="shared" si="92"/>
        <v>1.1870703639122986</v>
      </c>
      <c r="P693" s="2">
        <f t="shared" si="93"/>
        <v>9.5207642794459518E-4</v>
      </c>
      <c r="Q693" s="2">
        <f t="shared" si="94"/>
        <v>8.0203874756571304E-4</v>
      </c>
    </row>
    <row r="694" spans="5:17" x14ac:dyDescent="0.15">
      <c r="E694" s="1">
        <v>43981</v>
      </c>
      <c r="F694">
        <f t="shared" si="88"/>
        <v>23765478287.72393</v>
      </c>
      <c r="G694">
        <f t="shared" si="89"/>
        <v>19049733.558867</v>
      </c>
      <c r="H694">
        <v>4000000</v>
      </c>
      <c r="I694">
        <v>0.39099999999999902</v>
      </c>
      <c r="J694">
        <f t="shared" si="87"/>
        <v>24071009.477960039</v>
      </c>
      <c r="K694">
        <f t="shared" si="90"/>
        <v>3206.2865856492608</v>
      </c>
      <c r="L694">
        <f t="shared" si="91"/>
        <v>8200.2214466733221</v>
      </c>
      <c r="N694">
        <v>20000000000</v>
      </c>
      <c r="O694" s="2">
        <f t="shared" si="92"/>
        <v>1.1882739143861965</v>
      </c>
      <c r="P694" s="2">
        <f t="shared" si="93"/>
        <v>9.5248667794335001E-4</v>
      </c>
      <c r="Q694" s="2">
        <f t="shared" si="94"/>
        <v>8.0157164641231522E-4</v>
      </c>
    </row>
    <row r="695" spans="5:17" x14ac:dyDescent="0.15">
      <c r="E695" s="1">
        <v>43982</v>
      </c>
      <c r="F695">
        <f t="shared" si="88"/>
        <v>23789549297.201889</v>
      </c>
      <c r="G695">
        <f t="shared" si="89"/>
        <v>19057933.780313674</v>
      </c>
      <c r="H695">
        <v>4000000</v>
      </c>
      <c r="I695">
        <v>0.39099999999999902</v>
      </c>
      <c r="J695">
        <f t="shared" si="87"/>
        <v>24071009.477960039</v>
      </c>
      <c r="K695">
        <f t="shared" si="90"/>
        <v>3204.4211585892058</v>
      </c>
      <c r="L695">
        <f t="shared" si="91"/>
        <v>8195.4505334762507</v>
      </c>
      <c r="N695">
        <v>20000000000</v>
      </c>
      <c r="O695" s="2">
        <f t="shared" si="92"/>
        <v>1.1894774648600945</v>
      </c>
      <c r="P695" s="2">
        <f t="shared" si="93"/>
        <v>9.5289668901568376E-4</v>
      </c>
      <c r="Q695" s="2">
        <f t="shared" si="94"/>
        <v>8.0110528964730135E-4</v>
      </c>
    </row>
    <row r="696" spans="5:17" x14ac:dyDescent="0.15">
      <c r="E696" s="1">
        <v>43983</v>
      </c>
      <c r="F696">
        <f t="shared" ref="F696:F729" si="95">F695+J695</f>
        <v>23813620306.679848</v>
      </c>
      <c r="G696">
        <f t="shared" ref="G696:G729" si="96">G695+L695</f>
        <v>19066129.23084715</v>
      </c>
      <c r="H696">
        <v>4000000</v>
      </c>
      <c r="I696">
        <v>0.39099999999999902</v>
      </c>
      <c r="J696">
        <f t="shared" si="87"/>
        <v>24071009.477960039</v>
      </c>
      <c r="K696">
        <f t="shared" ref="K696:K729" si="97">H696*G696/F696</f>
        <v>3202.5587013326149</v>
      </c>
      <c r="L696">
        <f t="shared" ref="L696:L729" si="98">K696/I696</f>
        <v>8190.6872156844574</v>
      </c>
      <c r="N696">
        <v>20000000000</v>
      </c>
      <c r="O696" s="2">
        <f t="shared" ref="O696:O729" si="99">F696/N696</f>
        <v>1.1906810153339924</v>
      </c>
      <c r="P696" s="2">
        <f t="shared" ref="P696:P729" si="100">G696/N696</f>
        <v>9.5330646154235751E-4</v>
      </c>
      <c r="Q696" s="2">
        <f t="shared" ref="Q696:Q729" si="101">G696/F696</f>
        <v>8.0063967533315378E-4</v>
      </c>
    </row>
    <row r="697" spans="5:17" x14ac:dyDescent="0.15">
      <c r="E697" s="1">
        <v>43984</v>
      </c>
      <c r="F697">
        <f t="shared" si="95"/>
        <v>23837691316.157806</v>
      </c>
      <c r="G697">
        <f t="shared" si="96"/>
        <v>19074319.918062836</v>
      </c>
      <c r="H697">
        <v>4000000</v>
      </c>
      <c r="I697">
        <v>0.39099999999999902</v>
      </c>
      <c r="J697">
        <f t="shared" si="87"/>
        <v>24071009.477960039</v>
      </c>
      <c r="K697">
        <f t="shared" si="97"/>
        <v>3200.699206157396</v>
      </c>
      <c r="L697">
        <f t="shared" si="98"/>
        <v>8185.9314735483476</v>
      </c>
      <c r="N697">
        <v>20000000000</v>
      </c>
      <c r="O697" s="2">
        <f t="shared" si="99"/>
        <v>1.1918845658078903</v>
      </c>
      <c r="P697" s="2">
        <f t="shared" si="100"/>
        <v>9.537159959031418E-4</v>
      </c>
      <c r="Q697" s="2">
        <f t="shared" si="101"/>
        <v>8.0017480153934896E-4</v>
      </c>
    </row>
    <row r="698" spans="5:17" x14ac:dyDescent="0.15">
      <c r="E698" s="1">
        <v>43985</v>
      </c>
      <c r="F698">
        <f t="shared" si="95"/>
        <v>23861762325.635765</v>
      </c>
      <c r="G698">
        <f t="shared" si="96"/>
        <v>19082505.849536385</v>
      </c>
      <c r="H698">
        <v>4000000</v>
      </c>
      <c r="I698">
        <v>0.39099999999999902</v>
      </c>
      <c r="J698">
        <f t="shared" si="87"/>
        <v>24071009.477960039</v>
      </c>
      <c r="K698">
        <f t="shared" si="97"/>
        <v>3198.8426653693036</v>
      </c>
      <c r="L698">
        <f t="shared" si="98"/>
        <v>8181.1832873895437</v>
      </c>
      <c r="N698">
        <v>20000000000</v>
      </c>
      <c r="O698" s="2">
        <f t="shared" si="99"/>
        <v>1.1930881162817883</v>
      </c>
      <c r="P698" s="2">
        <f t="shared" si="100"/>
        <v>9.5412529247681924E-4</v>
      </c>
      <c r="Q698" s="2">
        <f t="shared" si="101"/>
        <v>7.9971066634232585E-4</v>
      </c>
    </row>
    <row r="699" spans="5:17" x14ac:dyDescent="0.15">
      <c r="E699" s="1">
        <v>43986</v>
      </c>
      <c r="F699">
        <f t="shared" si="95"/>
        <v>23885833335.113724</v>
      </c>
      <c r="G699">
        <f t="shared" si="96"/>
        <v>19090687.032823775</v>
      </c>
      <c r="H699">
        <v>4000000</v>
      </c>
      <c r="I699">
        <v>0.39099999999999902</v>
      </c>
      <c r="J699">
        <f t="shared" si="87"/>
        <v>24071009.477960039</v>
      </c>
      <c r="K699">
        <f t="shared" si="97"/>
        <v>3196.9890713018121</v>
      </c>
      <c r="L699">
        <f t="shared" si="98"/>
        <v>8176.4426376005631</v>
      </c>
      <c r="N699">
        <v>20000000000</v>
      </c>
      <c r="O699" s="2">
        <f t="shared" si="99"/>
        <v>1.1942916667556862</v>
      </c>
      <c r="P699" s="2">
        <f t="shared" si="100"/>
        <v>9.5453435164118876E-4</v>
      </c>
      <c r="Q699" s="2">
        <f t="shared" si="101"/>
        <v>7.9924726782545311E-4</v>
      </c>
    </row>
    <row r="700" spans="5:17" x14ac:dyDescent="0.15">
      <c r="E700" s="1">
        <v>43987</v>
      </c>
      <c r="F700">
        <f t="shared" si="95"/>
        <v>23909904344.591682</v>
      </c>
      <c r="G700">
        <f t="shared" si="96"/>
        <v>19098863.475461375</v>
      </c>
      <c r="H700">
        <v>4000000</v>
      </c>
      <c r="I700">
        <v>0.39099999999999902</v>
      </c>
      <c r="J700">
        <f t="shared" si="87"/>
        <v>24071009.477960039</v>
      </c>
      <c r="K700">
        <f t="shared" si="97"/>
        <v>3195.138416315991</v>
      </c>
      <c r="L700">
        <f t="shared" si="98"/>
        <v>8171.7095046444992</v>
      </c>
      <c r="N700">
        <v>20000000000</v>
      </c>
      <c r="O700" s="2">
        <f t="shared" si="99"/>
        <v>1.1954952172295841</v>
      </c>
      <c r="P700" s="2">
        <f t="shared" si="100"/>
        <v>9.5494317377306872E-4</v>
      </c>
      <c r="Q700" s="2">
        <f t="shared" si="101"/>
        <v>7.9878460407899774E-4</v>
      </c>
    </row>
    <row r="701" spans="5:17" x14ac:dyDescent="0.15">
      <c r="E701" s="1">
        <v>43988</v>
      </c>
      <c r="F701">
        <f t="shared" si="95"/>
        <v>23933975354.069641</v>
      </c>
      <c r="G701">
        <f t="shared" si="96"/>
        <v>19107035.18496602</v>
      </c>
      <c r="H701">
        <v>4000000</v>
      </c>
      <c r="I701">
        <v>0.39099999999999902</v>
      </c>
      <c r="J701">
        <f t="shared" si="87"/>
        <v>24071009.477960039</v>
      </c>
      <c r="K701">
        <f t="shared" si="97"/>
        <v>3193.2906928003722</v>
      </c>
      <c r="L701">
        <f t="shared" si="98"/>
        <v>8166.9838690546812</v>
      </c>
      <c r="N701">
        <v>20000000000</v>
      </c>
      <c r="O701" s="2">
        <f t="shared" si="99"/>
        <v>1.1966987677034822</v>
      </c>
      <c r="P701" s="2">
        <f t="shared" si="100"/>
        <v>9.5535175924830107E-4</v>
      </c>
      <c r="Q701" s="2">
        <f t="shared" si="101"/>
        <v>7.9832267320009307E-4</v>
      </c>
    </row>
    <row r="702" spans="5:17" x14ac:dyDescent="0.15">
      <c r="E702" s="1">
        <v>43989</v>
      </c>
      <c r="F702">
        <f t="shared" si="95"/>
        <v>23958046363.5476</v>
      </c>
      <c r="G702">
        <f t="shared" si="96"/>
        <v>19115202.168835074</v>
      </c>
      <c r="H702">
        <v>4000000</v>
      </c>
      <c r="I702">
        <v>0.39099999999999902</v>
      </c>
      <c r="J702">
        <f t="shared" si="87"/>
        <v>24071009.477960039</v>
      </c>
      <c r="K702">
        <f t="shared" si="97"/>
        <v>3191.4458931708286</v>
      </c>
      <c r="L702">
        <f t="shared" si="98"/>
        <v>8162.2657114343647</v>
      </c>
      <c r="N702">
        <v>20000000000</v>
      </c>
      <c r="O702" s="2">
        <f t="shared" si="99"/>
        <v>1.19790231817738</v>
      </c>
      <c r="P702" s="2">
        <f t="shared" si="100"/>
        <v>9.5576010844175368E-4</v>
      </c>
      <c r="Q702" s="2">
        <f t="shared" si="101"/>
        <v>7.9786147329270719E-4</v>
      </c>
    </row>
    <row r="703" spans="5:17" x14ac:dyDescent="0.15">
      <c r="E703" s="1">
        <v>43990</v>
      </c>
      <c r="F703">
        <f t="shared" si="95"/>
        <v>23982117373.025558</v>
      </c>
      <c r="G703">
        <f t="shared" si="96"/>
        <v>19123364.434546508</v>
      </c>
      <c r="H703">
        <v>4000000</v>
      </c>
      <c r="I703">
        <v>0.39099999999999902</v>
      </c>
      <c r="J703">
        <f t="shared" si="87"/>
        <v>24071009.477960039</v>
      </c>
      <c r="K703">
        <f t="shared" si="97"/>
        <v>3189.604009870447</v>
      </c>
      <c r="L703">
        <f t="shared" si="98"/>
        <v>8157.555012456407</v>
      </c>
      <c r="N703">
        <v>20000000000</v>
      </c>
      <c r="O703" s="2">
        <f t="shared" si="99"/>
        <v>1.1991058686512779</v>
      </c>
      <c r="P703" s="2">
        <f t="shared" si="100"/>
        <v>9.5616822172732538E-4</v>
      </c>
      <c r="Q703" s="2">
        <f t="shared" si="101"/>
        <v>7.9740100246761172E-4</v>
      </c>
    </row>
    <row r="704" spans="5:17" x14ac:dyDescent="0.15">
      <c r="E704" s="1">
        <v>43991</v>
      </c>
      <c r="F704">
        <f t="shared" si="95"/>
        <v>24006188382.503517</v>
      </c>
      <c r="G704">
        <f t="shared" si="96"/>
        <v>19131521.989558965</v>
      </c>
      <c r="H704">
        <v>4000000</v>
      </c>
      <c r="I704">
        <v>0.39099999999999902</v>
      </c>
      <c r="J704">
        <f t="shared" si="87"/>
        <v>24071009.477960039</v>
      </c>
      <c r="K704">
        <f t="shared" si="97"/>
        <v>3187.7650353694025</v>
      </c>
      <c r="L704">
        <f t="shared" si="98"/>
        <v>8152.8517528629427</v>
      </c>
      <c r="N704">
        <v>20000000000</v>
      </c>
      <c r="O704" s="2">
        <f t="shared" si="99"/>
        <v>1.2003094191251757</v>
      </c>
      <c r="P704" s="2">
        <f t="shared" si="100"/>
        <v>9.5657609947794823E-4</v>
      </c>
      <c r="Q704" s="2">
        <f t="shared" si="101"/>
        <v>7.9694125884235056E-4</v>
      </c>
    </row>
    <row r="705" spans="5:17" x14ac:dyDescent="0.15">
      <c r="E705" s="1">
        <v>43992</v>
      </c>
      <c r="F705">
        <f t="shared" si="95"/>
        <v>24030259391.981476</v>
      </c>
      <c r="G705">
        <f t="shared" si="96"/>
        <v>19139674.841311827</v>
      </c>
      <c r="H705">
        <v>4000000</v>
      </c>
      <c r="I705">
        <v>0.39099999999999902</v>
      </c>
      <c r="J705">
        <f t="shared" si="87"/>
        <v>24071009.477960039</v>
      </c>
      <c r="K705">
        <f t="shared" si="97"/>
        <v>3185.9289621648345</v>
      </c>
      <c r="L705">
        <f t="shared" si="98"/>
        <v>8148.1559134650706</v>
      </c>
      <c r="N705">
        <v>20000000000</v>
      </c>
      <c r="O705" s="2">
        <f t="shared" si="99"/>
        <v>1.2015129695990738</v>
      </c>
      <c r="P705" s="2">
        <f t="shared" si="100"/>
        <v>9.5698374206559138E-4</v>
      </c>
      <c r="Q705" s="2">
        <f t="shared" si="101"/>
        <v>7.9648224054120864E-4</v>
      </c>
    </row>
    <row r="706" spans="5:17" x14ac:dyDescent="0.15">
      <c r="E706" s="1">
        <v>43993</v>
      </c>
      <c r="F706">
        <f t="shared" si="95"/>
        <v>24054330401.459435</v>
      </c>
      <c r="G706">
        <f t="shared" si="96"/>
        <v>19147822.997225292</v>
      </c>
      <c r="H706">
        <v>4000000</v>
      </c>
      <c r="I706">
        <v>0.39099999999999902</v>
      </c>
      <c r="J706">
        <f t="shared" si="87"/>
        <v>24071009.477960039</v>
      </c>
      <c r="K706">
        <f t="shared" si="97"/>
        <v>3184.0957827807251</v>
      </c>
      <c r="L706">
        <f t="shared" si="98"/>
        <v>8143.46747514254</v>
      </c>
      <c r="N706">
        <v>20000000000</v>
      </c>
      <c r="O706" s="2">
        <f t="shared" si="99"/>
        <v>1.2027165200729717</v>
      </c>
      <c r="P706" s="2">
        <f t="shared" si="100"/>
        <v>9.573911498612646E-4</v>
      </c>
      <c r="Q706" s="2">
        <f t="shared" si="101"/>
        <v>7.9602394569518121E-4</v>
      </c>
    </row>
    <row r="707" spans="5:17" x14ac:dyDescent="0.15">
      <c r="E707" s="1">
        <v>43994</v>
      </c>
      <c r="F707">
        <f t="shared" si="95"/>
        <v>24078401410.937393</v>
      </c>
      <c r="G707">
        <f t="shared" si="96"/>
        <v>19155966.464700434</v>
      </c>
      <c r="H707">
        <v>4000000</v>
      </c>
      <c r="I707">
        <v>0.39099999999999902</v>
      </c>
      <c r="J707">
        <f t="shared" si="87"/>
        <v>24071009.477960039</v>
      </c>
      <c r="K707">
        <f t="shared" si="97"/>
        <v>3182.2654897677735</v>
      </c>
      <c r="L707">
        <f t="shared" si="98"/>
        <v>8138.7864188434305</v>
      </c>
      <c r="N707">
        <v>20000000000</v>
      </c>
      <c r="O707" s="2">
        <f t="shared" si="99"/>
        <v>1.2039200705468696</v>
      </c>
      <c r="P707" s="2">
        <f t="shared" si="100"/>
        <v>9.577983232350217E-4</v>
      </c>
      <c r="Q707" s="2">
        <f t="shared" si="101"/>
        <v>7.9556637244194343E-4</v>
      </c>
    </row>
    <row r="708" spans="5:17" x14ac:dyDescent="0.15">
      <c r="E708" s="1">
        <v>43995</v>
      </c>
      <c r="F708">
        <f t="shared" si="95"/>
        <v>24102472420.415352</v>
      </c>
      <c r="G708">
        <f t="shared" si="96"/>
        <v>19164105.251119278</v>
      </c>
      <c r="H708">
        <v>4000000</v>
      </c>
      <c r="I708">
        <v>0.39099999999999902</v>
      </c>
      <c r="J708">
        <f t="shared" si="87"/>
        <v>24071009.477960039</v>
      </c>
      <c r="K708">
        <f t="shared" si="97"/>
        <v>3180.4380757032773</v>
      </c>
      <c r="L708">
        <f t="shared" si="98"/>
        <v>8134.1127255838501</v>
      </c>
      <c r="N708">
        <v>20000000000</v>
      </c>
      <c r="O708" s="2">
        <f t="shared" si="99"/>
        <v>1.2051236210207676</v>
      </c>
      <c r="P708" s="2">
        <f t="shared" si="100"/>
        <v>9.582052625559639E-4</v>
      </c>
      <c r="Q708" s="2">
        <f t="shared" si="101"/>
        <v>7.9510951892581931E-4</v>
      </c>
    </row>
    <row r="709" spans="5:17" x14ac:dyDescent="0.15">
      <c r="E709" s="1">
        <v>43996</v>
      </c>
      <c r="F709">
        <f t="shared" si="95"/>
        <v>24126543429.893311</v>
      </c>
      <c r="G709">
        <f t="shared" si="96"/>
        <v>19172239.363844864</v>
      </c>
      <c r="H709">
        <v>4000000</v>
      </c>
      <c r="I709">
        <v>0.39099999999999902</v>
      </c>
      <c r="J709">
        <f t="shared" si="87"/>
        <v>24071009.477960039</v>
      </c>
      <c r="K709">
        <f t="shared" si="97"/>
        <v>3178.6135331910068</v>
      </c>
      <c r="L709">
        <f t="shared" si="98"/>
        <v>8129.4463764476086</v>
      </c>
      <c r="N709">
        <v>20000000000</v>
      </c>
      <c r="O709" s="2">
        <f t="shared" si="99"/>
        <v>1.2063271714946655</v>
      </c>
      <c r="P709" s="2">
        <f t="shared" si="100"/>
        <v>9.5861196819224323E-4</v>
      </c>
      <c r="Q709" s="2">
        <f t="shared" si="101"/>
        <v>7.9465338329775181E-4</v>
      </c>
    </row>
    <row r="710" spans="5:17" x14ac:dyDescent="0.15">
      <c r="E710" s="1">
        <v>43997</v>
      </c>
      <c r="F710">
        <f t="shared" si="95"/>
        <v>24150614439.371269</v>
      </c>
      <c r="G710">
        <f t="shared" si="96"/>
        <v>19180368.810221311</v>
      </c>
      <c r="H710">
        <v>4000000</v>
      </c>
      <c r="I710">
        <v>0.39099999999999902</v>
      </c>
      <c r="J710">
        <f t="shared" si="87"/>
        <v>24071009.477960039</v>
      </c>
      <c r="K710">
        <f t="shared" si="97"/>
        <v>3176.7918548610887</v>
      </c>
      <c r="L710">
        <f t="shared" si="98"/>
        <v>8124.787352585925</v>
      </c>
      <c r="N710">
        <v>20000000000</v>
      </c>
      <c r="O710" s="2">
        <f t="shared" si="99"/>
        <v>1.2075307219685634</v>
      </c>
      <c r="P710" s="2">
        <f t="shared" si="100"/>
        <v>9.5901844051106552E-4</v>
      </c>
      <c r="Q710" s="2">
        <f t="shared" si="101"/>
        <v>7.9419796371527215E-4</v>
      </c>
    </row>
    <row r="711" spans="5:17" x14ac:dyDescent="0.15">
      <c r="E711" s="1">
        <v>43998</v>
      </c>
      <c r="F711">
        <f t="shared" si="95"/>
        <v>24174685448.849228</v>
      </c>
      <c r="G711">
        <f t="shared" si="96"/>
        <v>19188493.597573895</v>
      </c>
      <c r="H711">
        <v>4000000</v>
      </c>
      <c r="I711">
        <v>0.39099999999999902</v>
      </c>
      <c r="J711">
        <f t="shared" ref="J711:J729" si="102">H711/0.51*1.2/I711</f>
        <v>24071009.477960039</v>
      </c>
      <c r="K711">
        <f t="shared" si="97"/>
        <v>3174.9730333698817</v>
      </c>
      <c r="L711">
        <f t="shared" si="98"/>
        <v>8120.1356352171097</v>
      </c>
      <c r="N711">
        <v>20000000000</v>
      </c>
      <c r="O711" s="2">
        <f t="shared" si="99"/>
        <v>1.2087342724424615</v>
      </c>
      <c r="P711" s="2">
        <f t="shared" si="100"/>
        <v>9.5942467987869475E-4</v>
      </c>
      <c r="Q711" s="2">
        <f t="shared" si="101"/>
        <v>7.9374325834247054E-4</v>
      </c>
    </row>
    <row r="712" spans="5:17" x14ac:dyDescent="0.15">
      <c r="E712" s="1">
        <v>43999</v>
      </c>
      <c r="F712">
        <f t="shared" si="95"/>
        <v>24198756458.327187</v>
      </c>
      <c r="G712">
        <f t="shared" si="96"/>
        <v>19196613.733209111</v>
      </c>
      <c r="H712">
        <v>4000000</v>
      </c>
      <c r="I712">
        <v>0.39099999999999902</v>
      </c>
      <c r="J712">
        <f t="shared" si="102"/>
        <v>24071009.477960039</v>
      </c>
      <c r="K712">
        <f t="shared" si="97"/>
        <v>3173.1570613998624</v>
      </c>
      <c r="L712">
        <f t="shared" si="98"/>
        <v>8115.4912056262674</v>
      </c>
      <c r="N712">
        <v>20000000000</v>
      </c>
      <c r="O712" s="2">
        <f t="shared" si="99"/>
        <v>1.2099378229163593</v>
      </c>
      <c r="P712" s="2">
        <f t="shared" si="100"/>
        <v>9.5983068666045555E-4</v>
      </c>
      <c r="Q712" s="2">
        <f t="shared" si="101"/>
        <v>7.9328926534996571E-4</v>
      </c>
    </row>
    <row r="713" spans="5:17" x14ac:dyDescent="0.15">
      <c r="E713" s="1">
        <v>44000</v>
      </c>
      <c r="F713">
        <f t="shared" si="95"/>
        <v>24222827467.805145</v>
      </c>
      <c r="G713">
        <f t="shared" si="96"/>
        <v>19204729.224414736</v>
      </c>
      <c r="H713">
        <v>4000000</v>
      </c>
      <c r="I713">
        <v>0.39099999999999902</v>
      </c>
      <c r="J713">
        <f t="shared" si="102"/>
        <v>24071009.477960039</v>
      </c>
      <c r="K713">
        <f t="shared" si="97"/>
        <v>3171.3439316595013</v>
      </c>
      <c r="L713">
        <f t="shared" si="98"/>
        <v>8110.8540451649851</v>
      </c>
      <c r="N713">
        <v>20000000000</v>
      </c>
      <c r="O713" s="2">
        <f t="shared" si="99"/>
        <v>1.2111413733902572</v>
      </c>
      <c r="P713" s="2">
        <f t="shared" si="100"/>
        <v>9.6023646122073679E-4</v>
      </c>
      <c r="Q713" s="2">
        <f t="shared" si="101"/>
        <v>7.9283598291487545E-4</v>
      </c>
    </row>
    <row r="714" spans="5:17" x14ac:dyDescent="0.15">
      <c r="E714" s="1">
        <v>44001</v>
      </c>
      <c r="F714">
        <f t="shared" si="95"/>
        <v>24246898477.283104</v>
      </c>
      <c r="G714">
        <f t="shared" si="96"/>
        <v>19212840.0784599</v>
      </c>
      <c r="H714">
        <v>4000000</v>
      </c>
      <c r="I714">
        <v>0.39099999999999902</v>
      </c>
      <c r="J714">
        <f t="shared" si="102"/>
        <v>24071009.477960039</v>
      </c>
      <c r="K714">
        <f t="shared" si="97"/>
        <v>3169.5336368831486</v>
      </c>
      <c r="L714">
        <f t="shared" si="98"/>
        <v>8106.22413525104</v>
      </c>
      <c r="N714">
        <v>20000000000</v>
      </c>
      <c r="O714" s="2">
        <f t="shared" si="99"/>
        <v>1.2123449238641553</v>
      </c>
      <c r="P714" s="2">
        <f t="shared" si="100"/>
        <v>9.6064200392299501E-4</v>
      </c>
      <c r="Q714" s="2">
        <f t="shared" si="101"/>
        <v>7.9238340922078716E-4</v>
      </c>
    </row>
    <row r="715" spans="5:17" x14ac:dyDescent="0.15">
      <c r="E715" s="1">
        <v>44002</v>
      </c>
      <c r="F715">
        <f t="shared" si="95"/>
        <v>24270969486.761063</v>
      </c>
      <c r="G715">
        <f t="shared" si="96"/>
        <v>19220946.30259515</v>
      </c>
      <c r="H715">
        <v>4000000</v>
      </c>
      <c r="I715">
        <v>0.39099999999999902</v>
      </c>
      <c r="J715">
        <f t="shared" si="102"/>
        <v>24071009.477960039</v>
      </c>
      <c r="K715">
        <f t="shared" si="97"/>
        <v>3167.7261698309135</v>
      </c>
      <c r="L715">
        <f t="shared" si="98"/>
        <v>8101.6014573680859</v>
      </c>
      <c r="N715">
        <v>20000000000</v>
      </c>
      <c r="O715" s="2">
        <f t="shared" si="99"/>
        <v>1.2135484743380531</v>
      </c>
      <c r="P715" s="2">
        <f t="shared" si="100"/>
        <v>9.610473151297575E-4</v>
      </c>
      <c r="Q715" s="2">
        <f t="shared" si="101"/>
        <v>7.9193154245772843E-4</v>
      </c>
    </row>
    <row r="716" spans="5:17" x14ac:dyDescent="0.15">
      <c r="E716" s="1">
        <v>44003</v>
      </c>
      <c r="F716">
        <f t="shared" si="95"/>
        <v>24295040496.239021</v>
      </c>
      <c r="G716">
        <f t="shared" si="96"/>
        <v>19229047.904052518</v>
      </c>
      <c r="H716">
        <v>4000000</v>
      </c>
      <c r="I716">
        <v>0.39099999999999902</v>
      </c>
      <c r="J716">
        <f t="shared" si="102"/>
        <v>24071009.477960039</v>
      </c>
      <c r="K716">
        <f t="shared" si="97"/>
        <v>3165.9215232885513</v>
      </c>
      <c r="L716">
        <f t="shared" si="98"/>
        <v>8096.9859930653693</v>
      </c>
      <c r="N716">
        <v>20000000000</v>
      </c>
      <c r="O716" s="2">
        <f t="shared" si="99"/>
        <v>1.214752024811951</v>
      </c>
      <c r="P716" s="2">
        <f t="shared" si="100"/>
        <v>9.6145239520262595E-4</v>
      </c>
      <c r="Q716" s="2">
        <f t="shared" si="101"/>
        <v>7.9148038082213772E-4</v>
      </c>
    </row>
    <row r="717" spans="5:17" x14ac:dyDescent="0.15">
      <c r="E717" s="1">
        <v>44004</v>
      </c>
      <c r="F717">
        <f t="shared" si="95"/>
        <v>24319111505.71698</v>
      </c>
      <c r="G717">
        <f t="shared" si="96"/>
        <v>19237144.890045583</v>
      </c>
      <c r="H717">
        <v>4000000</v>
      </c>
      <c r="I717">
        <v>0.39099999999999902</v>
      </c>
      <c r="J717">
        <f t="shared" si="102"/>
        <v>24071009.477960039</v>
      </c>
      <c r="K717">
        <f t="shared" si="97"/>
        <v>3164.1196900673413</v>
      </c>
      <c r="L717">
        <f t="shared" si="98"/>
        <v>8092.3777239574147</v>
      </c>
      <c r="N717">
        <v>20000000000</v>
      </c>
      <c r="O717" s="2">
        <f t="shared" si="99"/>
        <v>1.2159555752858491</v>
      </c>
      <c r="P717" s="2">
        <f t="shared" si="100"/>
        <v>9.618572445022792E-4</v>
      </c>
      <c r="Q717" s="2">
        <f t="shared" si="101"/>
        <v>7.9102992251683544E-4</v>
      </c>
    </row>
    <row r="718" spans="5:17" x14ac:dyDescent="0.15">
      <c r="E718" s="1">
        <v>44005</v>
      </c>
      <c r="F718">
        <f t="shared" si="95"/>
        <v>24343182515.194939</v>
      </c>
      <c r="G718">
        <f t="shared" si="96"/>
        <v>19245237.267769542</v>
      </c>
      <c r="H718">
        <v>4000000</v>
      </c>
      <c r="I718">
        <v>0.39099999999999902</v>
      </c>
      <c r="J718">
        <f t="shared" si="102"/>
        <v>24071009.477960039</v>
      </c>
      <c r="K718">
        <f t="shared" si="97"/>
        <v>3162.3206630039808</v>
      </c>
      <c r="L718">
        <f t="shared" si="98"/>
        <v>8087.7766317237565</v>
      </c>
      <c r="N718">
        <v>20000000000</v>
      </c>
      <c r="O718" s="2">
        <f t="shared" si="99"/>
        <v>1.2171591257597469</v>
      </c>
      <c r="P718" s="2">
        <f t="shared" si="100"/>
        <v>9.6226186338847709E-4</v>
      </c>
      <c r="Q718" s="2">
        <f t="shared" si="101"/>
        <v>7.9058016575099511E-4</v>
      </c>
    </row>
    <row r="719" spans="5:17" x14ac:dyDescent="0.15">
      <c r="E719" s="1">
        <v>44006</v>
      </c>
      <c r="F719">
        <f t="shared" si="95"/>
        <v>24367253524.672897</v>
      </c>
      <c r="G719">
        <f t="shared" si="96"/>
        <v>19253325.044401266</v>
      </c>
      <c r="H719">
        <v>4000000</v>
      </c>
      <c r="I719">
        <v>0.39099999999999902</v>
      </c>
      <c r="J719">
        <f t="shared" si="102"/>
        <v>24071009.477960039</v>
      </c>
      <c r="K719">
        <f t="shared" si="97"/>
        <v>3160.5244349604591</v>
      </c>
      <c r="L719">
        <f t="shared" si="98"/>
        <v>8083.1826981086115</v>
      </c>
      <c r="N719">
        <v>20000000000</v>
      </c>
      <c r="O719" s="2">
        <f t="shared" si="99"/>
        <v>1.2183626762336448</v>
      </c>
      <c r="P719" s="2">
        <f t="shared" si="100"/>
        <v>9.6266625222006324E-4</v>
      </c>
      <c r="Q719" s="2">
        <f t="shared" si="101"/>
        <v>7.901311087401148E-4</v>
      </c>
    </row>
    <row r="720" spans="5:17" x14ac:dyDescent="0.15">
      <c r="E720" s="1">
        <v>44007</v>
      </c>
      <c r="F720">
        <f t="shared" si="95"/>
        <v>24391324534.150856</v>
      </c>
      <c r="G720">
        <f t="shared" si="96"/>
        <v>19261408.227099374</v>
      </c>
      <c r="H720">
        <v>4000000</v>
      </c>
      <c r="I720">
        <v>0.39099999999999902</v>
      </c>
      <c r="J720">
        <f t="shared" si="102"/>
        <v>24071009.477960039</v>
      </c>
      <c r="K720">
        <f t="shared" si="97"/>
        <v>3158.7309988239522</v>
      </c>
      <c r="L720">
        <f t="shared" si="98"/>
        <v>8078.595904920614</v>
      </c>
      <c r="N720">
        <v>20000000000</v>
      </c>
      <c r="O720" s="2">
        <f t="shared" si="99"/>
        <v>1.2195662267075429</v>
      </c>
      <c r="P720" s="2">
        <f t="shared" si="100"/>
        <v>9.6307041135496865E-4</v>
      </c>
      <c r="Q720" s="2">
        <f t="shared" si="101"/>
        <v>7.8968274970598793E-4</v>
      </c>
    </row>
    <row r="721" spans="5:17" x14ac:dyDescent="0.15">
      <c r="E721" s="1">
        <v>44008</v>
      </c>
      <c r="F721">
        <f t="shared" si="95"/>
        <v>24415395543.628815</v>
      </c>
      <c r="G721">
        <f t="shared" si="96"/>
        <v>19269486.823004294</v>
      </c>
      <c r="H721">
        <v>4000000</v>
      </c>
      <c r="I721">
        <v>0.39099999999999902</v>
      </c>
      <c r="J721">
        <f t="shared" si="102"/>
        <v>24071009.477960039</v>
      </c>
      <c r="K721">
        <f t="shared" si="97"/>
        <v>3156.9403475067033</v>
      </c>
      <c r="L721">
        <f t="shared" si="98"/>
        <v>8074.0162340325096</v>
      </c>
      <c r="N721">
        <v>20000000000</v>
      </c>
      <c r="O721" s="2">
        <f t="shared" si="99"/>
        <v>1.2207697771814408</v>
      </c>
      <c r="P721" s="2">
        <f t="shared" si="100"/>
        <v>9.6347434115021471E-4</v>
      </c>
      <c r="Q721" s="2">
        <f t="shared" si="101"/>
        <v>7.8923508687667599E-4</v>
      </c>
    </row>
    <row r="722" spans="5:17" x14ac:dyDescent="0.15">
      <c r="E722" s="1">
        <v>44009</v>
      </c>
      <c r="F722">
        <f t="shared" si="95"/>
        <v>24439466553.106773</v>
      </c>
      <c r="G722">
        <f t="shared" si="96"/>
        <v>19277560.839238327</v>
      </c>
      <c r="H722">
        <v>4000000</v>
      </c>
      <c r="I722">
        <v>0.39099999999999902</v>
      </c>
      <c r="J722">
        <f t="shared" si="102"/>
        <v>24071009.477960039</v>
      </c>
      <c r="K722">
        <f t="shared" si="97"/>
        <v>3155.1524739459164</v>
      </c>
      <c r="L722">
        <f t="shared" si="98"/>
        <v>8069.4436673808805</v>
      </c>
      <c r="N722">
        <v>20000000000</v>
      </c>
      <c r="O722" s="2">
        <f t="shared" si="99"/>
        <v>1.2219733276553386</v>
      </c>
      <c r="P722" s="2">
        <f t="shared" si="100"/>
        <v>9.638780419619163E-4</v>
      </c>
      <c r="Q722" s="2">
        <f t="shared" si="101"/>
        <v>7.8878811848647899E-4</v>
      </c>
    </row>
    <row r="723" spans="5:17" x14ac:dyDescent="0.15">
      <c r="E723" s="1">
        <v>44010</v>
      </c>
      <c r="F723">
        <f t="shared" si="95"/>
        <v>24463537562.584732</v>
      </c>
      <c r="G723">
        <f t="shared" si="96"/>
        <v>19285630.282905709</v>
      </c>
      <c r="H723">
        <v>4000000</v>
      </c>
      <c r="I723">
        <v>0.39099999999999902</v>
      </c>
      <c r="J723">
        <f t="shared" si="102"/>
        <v>24071009.477960039</v>
      </c>
      <c r="K723">
        <f t="shared" si="97"/>
        <v>3153.3673711036349</v>
      </c>
      <c r="L723">
        <f t="shared" si="98"/>
        <v>8064.8781869658387</v>
      </c>
      <c r="N723">
        <v>20000000000</v>
      </c>
      <c r="O723" s="2">
        <f t="shared" si="99"/>
        <v>1.2231768781292367</v>
      </c>
      <c r="P723" s="2">
        <f t="shared" si="100"/>
        <v>9.6428151414528547E-4</v>
      </c>
      <c r="Q723" s="2">
        <f t="shared" si="101"/>
        <v>7.8834184277590865E-4</v>
      </c>
    </row>
    <row r="724" spans="5:17" x14ac:dyDescent="0.15">
      <c r="E724" s="1">
        <v>44011</v>
      </c>
      <c r="F724">
        <f t="shared" si="95"/>
        <v>24487608572.062691</v>
      </c>
      <c r="G724">
        <f t="shared" si="96"/>
        <v>19293695.161092676</v>
      </c>
      <c r="H724">
        <v>4000000</v>
      </c>
      <c r="I724">
        <v>0.39099999999999902</v>
      </c>
      <c r="J724">
        <f t="shared" si="102"/>
        <v>24071009.477960039</v>
      </c>
      <c r="K724">
        <f t="shared" si="97"/>
        <v>3151.5850319666374</v>
      </c>
      <c r="L724">
        <f t="shared" si="98"/>
        <v>8060.3197748507555</v>
      </c>
      <c r="N724">
        <v>20000000000</v>
      </c>
      <c r="O724" s="2">
        <f t="shared" si="99"/>
        <v>1.2243804286031346</v>
      </c>
      <c r="P724" s="2">
        <f t="shared" si="100"/>
        <v>9.6468475805463376E-4</v>
      </c>
      <c r="Q724" s="2">
        <f t="shared" si="101"/>
        <v>7.8789625799165946E-4</v>
      </c>
    </row>
    <row r="725" spans="5:17" x14ac:dyDescent="0.15">
      <c r="E725" s="1">
        <v>44012</v>
      </c>
      <c r="F725">
        <f t="shared" si="95"/>
        <v>24511679581.540649</v>
      </c>
      <c r="G725">
        <f t="shared" si="96"/>
        <v>19301755.480867527</v>
      </c>
      <c r="H725">
        <v>4000000</v>
      </c>
      <c r="I725">
        <v>0.39099999999999902</v>
      </c>
      <c r="J725">
        <f t="shared" si="102"/>
        <v>24071009.477960039</v>
      </c>
      <c r="K725">
        <f t="shared" si="97"/>
        <v>3149.8054495463243</v>
      </c>
      <c r="L725">
        <f t="shared" si="98"/>
        <v>8055.7684131619753</v>
      </c>
      <c r="N725">
        <v>20000000000</v>
      </c>
      <c r="O725" s="2">
        <f t="shared" si="99"/>
        <v>1.2255839790770324</v>
      </c>
      <c r="P725" s="2">
        <f t="shared" si="100"/>
        <v>9.6508777404337638E-4</v>
      </c>
      <c r="Q725" s="2">
        <f t="shared" si="101"/>
        <v>7.8745136238658113E-4</v>
      </c>
    </row>
    <row r="726" spans="5:17" x14ac:dyDescent="0.15">
      <c r="E726" s="1">
        <v>44013</v>
      </c>
      <c r="F726">
        <f t="shared" si="95"/>
        <v>24535750591.018608</v>
      </c>
      <c r="G726">
        <f t="shared" si="96"/>
        <v>19309811.249280691</v>
      </c>
      <c r="H726">
        <v>4000000</v>
      </c>
      <c r="I726">
        <v>0.39099999999999902</v>
      </c>
      <c r="J726">
        <f t="shared" si="102"/>
        <v>24071009.477960039</v>
      </c>
      <c r="K726">
        <f t="shared" si="97"/>
        <v>3148.0286168786065</v>
      </c>
      <c r="L726">
        <f t="shared" si="98"/>
        <v>8051.2240840885279</v>
      </c>
      <c r="N726">
        <v>20000000000</v>
      </c>
      <c r="O726" s="2">
        <f t="shared" si="99"/>
        <v>1.2267875295509305</v>
      </c>
      <c r="P726" s="2">
        <f t="shared" si="100"/>
        <v>9.654905624640346E-4</v>
      </c>
      <c r="Q726" s="2">
        <f t="shared" si="101"/>
        <v>7.8700715421965164E-4</v>
      </c>
    </row>
    <row r="727" spans="5:17" x14ac:dyDescent="0.15">
      <c r="E727" s="1">
        <v>44014</v>
      </c>
      <c r="F727">
        <f t="shared" si="95"/>
        <v>24559821600.496567</v>
      </c>
      <c r="G727">
        <f t="shared" si="96"/>
        <v>19317862.473364778</v>
      </c>
      <c r="H727">
        <v>4000000</v>
      </c>
      <c r="I727">
        <v>0.39099999999999902</v>
      </c>
      <c r="J727">
        <f t="shared" si="102"/>
        <v>24071009.477960039</v>
      </c>
      <c r="K727">
        <f t="shared" si="97"/>
        <v>3146.2545270237952</v>
      </c>
      <c r="L727">
        <f t="shared" si="98"/>
        <v>8046.6867698818496</v>
      </c>
      <c r="N727">
        <v>20000000000</v>
      </c>
      <c r="O727" s="2">
        <f t="shared" si="99"/>
        <v>1.2279910800248284</v>
      </c>
      <c r="P727" s="2">
        <f t="shared" si="100"/>
        <v>9.6589312366823885E-4</v>
      </c>
      <c r="Q727" s="2">
        <f t="shared" si="101"/>
        <v>7.8656363175594877E-4</v>
      </c>
    </row>
    <row r="728" spans="5:17" x14ac:dyDescent="0.15">
      <c r="E728" s="1">
        <v>44015</v>
      </c>
      <c r="F728">
        <f t="shared" si="95"/>
        <v>24583892609.974525</v>
      </c>
      <c r="G728">
        <f t="shared" si="96"/>
        <v>19325909.160134658</v>
      </c>
      <c r="H728">
        <v>4000000</v>
      </c>
      <c r="I728">
        <v>0.39099999999999902</v>
      </c>
      <c r="J728">
        <f t="shared" si="102"/>
        <v>24071009.477960039</v>
      </c>
      <c r="K728">
        <f t="shared" si="97"/>
        <v>3144.4831730664946</v>
      </c>
      <c r="L728">
        <f t="shared" si="98"/>
        <v>8042.1564528555054</v>
      </c>
      <c r="N728">
        <v>20000000000</v>
      </c>
      <c r="O728" s="2">
        <f t="shared" si="99"/>
        <v>1.2291946304987262</v>
      </c>
      <c r="P728" s="2">
        <f t="shared" si="100"/>
        <v>9.6629545800673295E-4</v>
      </c>
      <c r="Q728" s="2">
        <f t="shared" si="101"/>
        <v>7.8612079326662357E-4</v>
      </c>
    </row>
    <row r="729" spans="5:17" x14ac:dyDescent="0.15">
      <c r="E729" s="1">
        <v>44016</v>
      </c>
      <c r="F729">
        <f t="shared" si="95"/>
        <v>24607963619.452484</v>
      </c>
      <c r="G729">
        <f t="shared" si="96"/>
        <v>19333951.316587515</v>
      </c>
      <c r="H729">
        <v>4000000</v>
      </c>
      <c r="I729">
        <v>0.39099999999999902</v>
      </c>
      <c r="J729">
        <f t="shared" si="102"/>
        <v>24071009.477960039</v>
      </c>
      <c r="K729">
        <f t="shared" si="97"/>
        <v>3142.7145481154912</v>
      </c>
      <c r="L729">
        <f t="shared" si="98"/>
        <v>8037.6331153849078</v>
      </c>
      <c r="N729">
        <v>20000000000</v>
      </c>
      <c r="O729" s="2">
        <f t="shared" si="99"/>
        <v>1.2303981809726241</v>
      </c>
      <c r="P729" s="2">
        <f t="shared" si="100"/>
        <v>9.6669756582937574E-4</v>
      </c>
      <c r="Q729" s="2">
        <f t="shared" si="101"/>
        <v>7.8567863702887284E-4</v>
      </c>
    </row>
    <row r="730" spans="5:17" x14ac:dyDescent="0.15">
      <c r="E730" s="1"/>
      <c r="O730" s="2"/>
      <c r="P730" s="2"/>
      <c r="Q730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324"/>
  <sheetViews>
    <sheetView topLeftCell="A247" workbookViewId="0">
      <selection activeCell="G266" sqref="G266"/>
    </sheetView>
  </sheetViews>
  <sheetFormatPr defaultRowHeight="13.5" x14ac:dyDescent="0.15"/>
  <cols>
    <col min="5" max="5" width="11.625" bestFit="1" customWidth="1"/>
    <col min="6" max="6" width="11.875" bestFit="1" customWidth="1"/>
    <col min="8" max="8" width="11" bestFit="1" customWidth="1"/>
    <col min="10" max="10" width="9.5" bestFit="1" customWidth="1"/>
    <col min="14" max="14" width="12.7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7">
        <f>'0.1一直买one'!B17</f>
        <v>5226504174.5098038</v>
      </c>
      <c r="G6">
        <v>10000000</v>
      </c>
      <c r="H6">
        <v>4000000</v>
      </c>
      <c r="I6">
        <v>0.12</v>
      </c>
      <c r="J6">
        <f>H6/0.51*1.2/I6/1.2</f>
        <v>65359477.124183007</v>
      </c>
      <c r="K6">
        <f>H6*G6/F6</f>
        <v>7653.2991583713065</v>
      </c>
      <c r="L6">
        <f>K6/I6</f>
        <v>63777.492986427555</v>
      </c>
      <c r="N6">
        <v>20000000000</v>
      </c>
      <c r="O6" s="2">
        <f>F6/N6</f>
        <v>0.2613252087254902</v>
      </c>
      <c r="P6" s="2">
        <f>G6/N6</f>
        <v>5.0000000000000001E-4</v>
      </c>
      <c r="Q6" s="2">
        <f>G6/F6</f>
        <v>1.9133247895928266E-3</v>
      </c>
    </row>
    <row r="7" spans="5:17" x14ac:dyDescent="0.15">
      <c r="E7" s="1">
        <v>43294</v>
      </c>
      <c r="F7">
        <f>F6+J6</f>
        <v>5291863651.6339865</v>
      </c>
      <c r="G7">
        <f>G6+L6</f>
        <v>10063777.492986428</v>
      </c>
      <c r="H7">
        <v>4000000</v>
      </c>
      <c r="I7">
        <v>0.12</v>
      </c>
      <c r="J7">
        <f t="shared" ref="J7:J70" si="0">H7/0.51*1.2/I7/1.2</f>
        <v>65359477.124183007</v>
      </c>
      <c r="K7">
        <f>H7*G7/F7</f>
        <v>7606.9817028479192</v>
      </c>
      <c r="L7">
        <f>K7/I7</f>
        <v>63391.514190399328</v>
      </c>
      <c r="N7">
        <v>20000000000</v>
      </c>
      <c r="O7" s="2">
        <f>F7/N7</f>
        <v>0.26459318258169934</v>
      </c>
      <c r="P7" s="2">
        <f>G7/N7</f>
        <v>5.031888746493214E-4</v>
      </c>
      <c r="Q7" s="2">
        <f t="shared" ref="Q7:Q70" si="1">G7/F7</f>
        <v>1.9017454257119798E-3</v>
      </c>
    </row>
    <row r="8" spans="5:17" x14ac:dyDescent="0.15">
      <c r="E8" s="1">
        <v>43295</v>
      </c>
      <c r="F8">
        <f t="shared" ref="F8:F71" si="2">F7+J7</f>
        <v>5357223128.7581692</v>
      </c>
      <c r="G8">
        <f t="shared" ref="G8:G71" si="3">G7+L7</f>
        <v>10127169.007176828</v>
      </c>
      <c r="H8">
        <v>4000000</v>
      </c>
      <c r="I8">
        <v>0.12</v>
      </c>
      <c r="J8">
        <f t="shared" si="0"/>
        <v>65359477.124183007</v>
      </c>
      <c r="K8">
        <f t="shared" ref="K8:K71" si="4">H8*G8/F8</f>
        <v>7561.5062234858651</v>
      </c>
      <c r="L8">
        <f t="shared" ref="L8:L71" si="5">K8/I8</f>
        <v>63012.551862382214</v>
      </c>
      <c r="N8">
        <v>20000000000</v>
      </c>
      <c r="O8" s="2">
        <f t="shared" ref="O8:O71" si="6">F8/N8</f>
        <v>0.26786115643790848</v>
      </c>
      <c r="P8" s="2">
        <f t="shared" ref="P8:P71" si="7">G8/N8</f>
        <v>5.0635845035884141E-4</v>
      </c>
      <c r="Q8" s="2">
        <f t="shared" si="1"/>
        <v>1.8903765558714661E-3</v>
      </c>
    </row>
    <row r="9" spans="5:17" x14ac:dyDescent="0.15">
      <c r="E9" s="1">
        <v>43296</v>
      </c>
      <c r="F9">
        <f t="shared" si="2"/>
        <v>5422582605.8823519</v>
      </c>
      <c r="G9">
        <f t="shared" si="3"/>
        <v>10190181.559039209</v>
      </c>
      <c r="H9">
        <v>4000000</v>
      </c>
      <c r="I9">
        <v>0.12</v>
      </c>
      <c r="J9">
        <f t="shared" si="0"/>
        <v>65359477.124183007</v>
      </c>
      <c r="K9">
        <f t="shared" si="4"/>
        <v>7516.8474505008171</v>
      </c>
      <c r="L9">
        <f t="shared" si="5"/>
        <v>62640.395420840148</v>
      </c>
      <c r="N9">
        <v>20000000000</v>
      </c>
      <c r="O9" s="2">
        <f t="shared" si="6"/>
        <v>0.27112913029411762</v>
      </c>
      <c r="P9" s="2">
        <f t="shared" si="7"/>
        <v>5.0950907795196043E-4</v>
      </c>
      <c r="Q9" s="2">
        <f t="shared" si="1"/>
        <v>1.8792118626252043E-3</v>
      </c>
    </row>
    <row r="10" spans="5:17" x14ac:dyDescent="0.15">
      <c r="E10" s="1">
        <v>43297</v>
      </c>
      <c r="F10">
        <f t="shared" si="2"/>
        <v>5487942083.0065346</v>
      </c>
      <c r="G10">
        <f t="shared" si="3"/>
        <v>10252821.954460049</v>
      </c>
      <c r="H10">
        <v>4000000</v>
      </c>
      <c r="I10">
        <v>0.12</v>
      </c>
      <c r="J10">
        <f t="shared" si="0"/>
        <v>65359477.124183007</v>
      </c>
      <c r="K10">
        <f t="shared" si="4"/>
        <v>7472.981164439042</v>
      </c>
      <c r="L10">
        <f t="shared" si="5"/>
        <v>62274.843036992017</v>
      </c>
      <c r="N10">
        <v>20000000000</v>
      </c>
      <c r="O10" s="2">
        <f t="shared" si="6"/>
        <v>0.27439710415032675</v>
      </c>
      <c r="P10" s="2">
        <f t="shared" si="7"/>
        <v>5.1264109772300242E-4</v>
      </c>
      <c r="Q10" s="2">
        <f t="shared" si="1"/>
        <v>1.8682452911097606E-3</v>
      </c>
    </row>
    <row r="11" spans="5:17" x14ac:dyDescent="0.15">
      <c r="E11" s="1">
        <v>43298</v>
      </c>
      <c r="F11">
        <f t="shared" si="2"/>
        <v>5553301560.1307173</v>
      </c>
      <c r="G11">
        <f t="shared" si="3"/>
        <v>10315096.797497042</v>
      </c>
      <c r="H11">
        <v>4000000</v>
      </c>
      <c r="I11">
        <v>0.12</v>
      </c>
      <c r="J11">
        <f t="shared" si="0"/>
        <v>65359477.124183007</v>
      </c>
      <c r="K11">
        <f t="shared" si="4"/>
        <v>7429.884140672697</v>
      </c>
      <c r="L11">
        <f t="shared" si="5"/>
        <v>61915.701172272478</v>
      </c>
      <c r="N11">
        <v>20000000000</v>
      </c>
      <c r="O11" s="2">
        <f t="shared" si="6"/>
        <v>0.27766507800653584</v>
      </c>
      <c r="P11" s="2">
        <f t="shared" si="7"/>
        <v>5.1575483987485206E-4</v>
      </c>
      <c r="Q11" s="2">
        <f t="shared" si="1"/>
        <v>1.8574710351681744E-3</v>
      </c>
    </row>
    <row r="12" spans="5:17" x14ac:dyDescent="0.15">
      <c r="E12" s="1">
        <v>43299</v>
      </c>
      <c r="F12">
        <f t="shared" si="2"/>
        <v>5618661037.2549</v>
      </c>
      <c r="G12">
        <f t="shared" si="3"/>
        <v>10377012.498669313</v>
      </c>
      <c r="H12">
        <v>4000000</v>
      </c>
      <c r="I12">
        <v>0.12</v>
      </c>
      <c r="J12">
        <f t="shared" si="0"/>
        <v>65359477.124183007</v>
      </c>
      <c r="K12">
        <f t="shared" si="4"/>
        <v>7387.5340974398359</v>
      </c>
      <c r="L12">
        <f t="shared" si="5"/>
        <v>61562.784145331971</v>
      </c>
      <c r="N12">
        <v>20000000000</v>
      </c>
      <c r="O12" s="2">
        <f t="shared" si="6"/>
        <v>0.28093305186274498</v>
      </c>
      <c r="P12" s="2">
        <f t="shared" si="7"/>
        <v>5.1885062493346572E-4</v>
      </c>
      <c r="Q12" s="2">
        <f t="shared" si="1"/>
        <v>1.8468835243599592E-3</v>
      </c>
    </row>
    <row r="13" spans="5:17" x14ac:dyDescent="0.15">
      <c r="E13" s="1">
        <v>43300</v>
      </c>
      <c r="F13">
        <f t="shared" si="2"/>
        <v>5684020514.3790827</v>
      </c>
      <c r="G13">
        <f t="shared" si="3"/>
        <v>10438575.282814646</v>
      </c>
      <c r="H13">
        <v>4000000</v>
      </c>
      <c r="I13">
        <v>0.12</v>
      </c>
      <c r="J13">
        <f t="shared" si="0"/>
        <v>65359477.124183007</v>
      </c>
      <c r="K13">
        <f t="shared" si="4"/>
        <v>7345.9096471645635</v>
      </c>
      <c r="L13">
        <f t="shared" si="5"/>
        <v>61215.913726371364</v>
      </c>
      <c r="N13">
        <v>20000000000</v>
      </c>
      <c r="O13" s="2">
        <f t="shared" si="6"/>
        <v>0.28420102571895411</v>
      </c>
      <c r="P13" s="2">
        <f t="shared" si="7"/>
        <v>5.2192876414073231E-4</v>
      </c>
      <c r="Q13" s="2">
        <f t="shared" si="1"/>
        <v>1.8364774117911407E-3</v>
      </c>
    </row>
    <row r="14" spans="5:17" x14ac:dyDescent="0.15">
      <c r="E14" s="1">
        <v>43301</v>
      </c>
      <c r="F14">
        <f t="shared" si="2"/>
        <v>5749379991.5032654</v>
      </c>
      <c r="G14">
        <f t="shared" si="3"/>
        <v>10499791.196541017</v>
      </c>
      <c r="H14">
        <v>4000000</v>
      </c>
      <c r="I14">
        <v>0.12</v>
      </c>
      <c r="J14">
        <f t="shared" si="0"/>
        <v>65359477.124183007</v>
      </c>
      <c r="K14">
        <f t="shared" si="4"/>
        <v>7304.9902508153282</v>
      </c>
      <c r="L14">
        <f t="shared" si="5"/>
        <v>60874.918756794403</v>
      </c>
      <c r="N14">
        <v>20000000000</v>
      </c>
      <c r="O14" s="2">
        <f t="shared" si="6"/>
        <v>0.28746899957516325</v>
      </c>
      <c r="P14" s="2">
        <f t="shared" si="7"/>
        <v>5.2498955982705083E-4</v>
      </c>
      <c r="Q14" s="2">
        <f t="shared" si="1"/>
        <v>1.8262475627038321E-3</v>
      </c>
    </row>
    <row r="15" spans="5:17" x14ac:dyDescent="0.15">
      <c r="E15" s="1">
        <v>43302</v>
      </c>
      <c r="F15">
        <f t="shared" si="2"/>
        <v>5814739468.6274481</v>
      </c>
      <c r="G15">
        <f t="shared" si="3"/>
        <v>10560666.115297811</v>
      </c>
      <c r="H15">
        <v>4000000</v>
      </c>
      <c r="I15">
        <v>0.12</v>
      </c>
      <c r="J15">
        <f t="shared" si="0"/>
        <v>65359477.124183007</v>
      </c>
      <c r="K15">
        <f t="shared" si="4"/>
        <v>7264.7561750797577</v>
      </c>
      <c r="L15">
        <f t="shared" si="5"/>
        <v>60539.634792331315</v>
      </c>
      <c r="N15">
        <v>20000000000</v>
      </c>
      <c r="O15" s="2">
        <f t="shared" si="6"/>
        <v>0.29073697343137239</v>
      </c>
      <c r="P15" s="2">
        <f t="shared" si="7"/>
        <v>5.2803330576489053E-4</v>
      </c>
      <c r="Q15" s="2">
        <f t="shared" si="1"/>
        <v>1.8161890437699395E-3</v>
      </c>
    </row>
    <row r="16" spans="5:17" x14ac:dyDescent="0.15">
      <c r="E16" s="1">
        <v>43303</v>
      </c>
      <c r="F16">
        <f t="shared" si="2"/>
        <v>5880098945.7516308</v>
      </c>
      <c r="G16">
        <f t="shared" si="3"/>
        <v>10621205.750090143</v>
      </c>
      <c r="H16">
        <v>4000000</v>
      </c>
      <c r="I16">
        <v>0.12</v>
      </c>
      <c r="J16">
        <f t="shared" si="0"/>
        <v>65359477.124183007</v>
      </c>
      <c r="K16">
        <f t="shared" si="4"/>
        <v>7225.1884521528054</v>
      </c>
      <c r="L16">
        <f t="shared" si="5"/>
        <v>60209.90376794005</v>
      </c>
      <c r="N16">
        <v>20000000000</v>
      </c>
      <c r="O16" s="2">
        <f t="shared" si="6"/>
        <v>0.29400494728758153</v>
      </c>
      <c r="P16" s="2">
        <f t="shared" si="7"/>
        <v>5.3106028750450715E-4</v>
      </c>
      <c r="Q16" s="2">
        <f t="shared" si="1"/>
        <v>1.8062971130382015E-3</v>
      </c>
    </row>
    <row r="17" spans="5:17" x14ac:dyDescent="0.15">
      <c r="E17" s="1">
        <v>43304</v>
      </c>
      <c r="F17">
        <f t="shared" si="2"/>
        <v>5945458422.8758135</v>
      </c>
      <c r="G17">
        <f t="shared" si="3"/>
        <v>10681415.653858082</v>
      </c>
      <c r="H17">
        <v>4000000</v>
      </c>
      <c r="I17">
        <v>0.12</v>
      </c>
      <c r="J17">
        <f t="shared" si="0"/>
        <v>65359477.124183007</v>
      </c>
      <c r="K17">
        <f t="shared" si="4"/>
        <v>7186.2688419517972</v>
      </c>
      <c r="L17">
        <f t="shared" si="5"/>
        <v>59885.573682931645</v>
      </c>
      <c r="N17">
        <v>20000000000</v>
      </c>
      <c r="O17" s="2">
        <f t="shared" si="6"/>
        <v>0.29727292114379067</v>
      </c>
      <c r="P17" s="2">
        <f t="shared" si="7"/>
        <v>5.3407078269290407E-4</v>
      </c>
      <c r="Q17" s="2">
        <f t="shared" si="1"/>
        <v>1.7965672104879493E-3</v>
      </c>
    </row>
    <row r="18" spans="5:17" x14ac:dyDescent="0.15">
      <c r="E18" s="1">
        <v>43305</v>
      </c>
      <c r="F18">
        <f t="shared" si="2"/>
        <v>6010817899.9999962</v>
      </c>
      <c r="G18">
        <f t="shared" si="3"/>
        <v>10741301.227541015</v>
      </c>
      <c r="H18">
        <v>4000000</v>
      </c>
      <c r="I18">
        <v>0.12</v>
      </c>
      <c r="J18">
        <f t="shared" si="0"/>
        <v>65359477.124183007</v>
      </c>
      <c r="K18">
        <f t="shared" si="4"/>
        <v>7147.9797965870966</v>
      </c>
      <c r="L18">
        <f t="shared" si="5"/>
        <v>59566.498304892477</v>
      </c>
      <c r="N18">
        <v>20000000000</v>
      </c>
      <c r="O18" s="2">
        <f t="shared" si="6"/>
        <v>0.30054089499999981</v>
      </c>
      <c r="P18" s="2">
        <f t="shared" si="7"/>
        <v>5.3706506137705078E-4</v>
      </c>
      <c r="Q18" s="2">
        <f t="shared" si="1"/>
        <v>1.7869949491467745E-3</v>
      </c>
    </row>
    <row r="19" spans="5:17" x14ac:dyDescent="0.15">
      <c r="E19" s="1">
        <v>43306</v>
      </c>
      <c r="F19">
        <f t="shared" si="2"/>
        <v>6076177377.1241789</v>
      </c>
      <c r="G19">
        <f t="shared" si="3"/>
        <v>10800867.725845907</v>
      </c>
      <c r="H19">
        <v>4000000</v>
      </c>
      <c r="I19">
        <v>0.12</v>
      </c>
      <c r="J19">
        <f t="shared" si="0"/>
        <v>65359477.124183007</v>
      </c>
      <c r="K19">
        <f t="shared" si="4"/>
        <v>7110.3044269309312</v>
      </c>
      <c r="L19">
        <f t="shared" si="5"/>
        <v>59252.536891091098</v>
      </c>
      <c r="N19">
        <v>20000000000</v>
      </c>
      <c r="O19" s="2">
        <f t="shared" si="6"/>
        <v>0.30380886885620895</v>
      </c>
      <c r="P19" s="2">
        <f t="shared" si="7"/>
        <v>5.4004338629229539E-4</v>
      </c>
      <c r="Q19" s="2">
        <f t="shared" si="1"/>
        <v>1.777576106732733E-3</v>
      </c>
    </row>
    <row r="20" spans="5:17" x14ac:dyDescent="0.15">
      <c r="E20" s="1">
        <v>43307</v>
      </c>
      <c r="F20">
        <f t="shared" si="2"/>
        <v>6141536854.2483616</v>
      </c>
      <c r="G20">
        <f t="shared" si="3"/>
        <v>10860120.262736998</v>
      </c>
      <c r="H20">
        <v>4000000</v>
      </c>
      <c r="I20">
        <v>0.12</v>
      </c>
      <c r="J20">
        <f t="shared" si="0"/>
        <v>65359477.124183007</v>
      </c>
      <c r="K20">
        <f t="shared" si="4"/>
        <v>7073.2264711394455</v>
      </c>
      <c r="L20">
        <f t="shared" si="5"/>
        <v>58943.553926162051</v>
      </c>
      <c r="N20">
        <v>20000000000</v>
      </c>
      <c r="O20" s="2">
        <f t="shared" si="6"/>
        <v>0.30707684271241809</v>
      </c>
      <c r="P20" s="2">
        <f t="shared" si="7"/>
        <v>5.4300601313684996E-4</v>
      </c>
      <c r="Q20" s="2">
        <f t="shared" si="1"/>
        <v>1.7683066177848615E-3</v>
      </c>
    </row>
    <row r="21" spans="5:17" x14ac:dyDescent="0.15">
      <c r="E21" s="1">
        <v>43308</v>
      </c>
      <c r="F21">
        <f t="shared" si="2"/>
        <v>6206896331.3725443</v>
      </c>
      <c r="G21">
        <f t="shared" si="3"/>
        <v>10919063.816663161</v>
      </c>
      <c r="H21">
        <v>4000000</v>
      </c>
      <c r="I21">
        <v>0.12</v>
      </c>
      <c r="J21">
        <f t="shared" si="0"/>
        <v>65359477.124183007</v>
      </c>
      <c r="K21">
        <f t="shared" si="4"/>
        <v>7036.7302649945204</v>
      </c>
      <c r="L21">
        <f t="shared" si="5"/>
        <v>58639.418874954339</v>
      </c>
      <c r="N21">
        <v>20000000000</v>
      </c>
      <c r="O21" s="2">
        <f t="shared" si="6"/>
        <v>0.31034481656862722</v>
      </c>
      <c r="P21" s="2">
        <f t="shared" si="7"/>
        <v>5.4595319083315804E-4</v>
      </c>
      <c r="Q21" s="2">
        <f t="shared" si="1"/>
        <v>1.7591825662486302E-3</v>
      </c>
    </row>
    <row r="22" spans="5:17" x14ac:dyDescent="0.15">
      <c r="E22" s="1">
        <v>43309</v>
      </c>
      <c r="F22">
        <f t="shared" si="2"/>
        <v>6272255808.496727</v>
      </c>
      <c r="G22">
        <f t="shared" si="3"/>
        <v>10977703.235538116</v>
      </c>
      <c r="H22">
        <v>4000000</v>
      </c>
      <c r="I22">
        <v>0.12</v>
      </c>
      <c r="J22">
        <f t="shared" si="0"/>
        <v>65359477.124183007</v>
      </c>
      <c r="K22">
        <f t="shared" si="4"/>
        <v>7000.8007139422743</v>
      </c>
      <c r="L22">
        <f t="shared" si="5"/>
        <v>58340.005949518956</v>
      </c>
      <c r="N22">
        <v>20000000000</v>
      </c>
      <c r="O22" s="2">
        <f t="shared" si="6"/>
        <v>0.31361279042483636</v>
      </c>
      <c r="P22" s="2">
        <f t="shared" si="7"/>
        <v>5.4888516177690582E-4</v>
      </c>
      <c r="Q22" s="2">
        <f t="shared" si="1"/>
        <v>1.7502001784855685E-3</v>
      </c>
    </row>
    <row r="23" spans="5:17" x14ac:dyDescent="0.15">
      <c r="E23" s="1">
        <v>43310</v>
      </c>
      <c r="F23">
        <f t="shared" si="2"/>
        <v>6337615285.6209097</v>
      </c>
      <c r="G23">
        <f t="shared" si="3"/>
        <v>11036043.241487635</v>
      </c>
      <c r="H23">
        <v>4000000</v>
      </c>
      <c r="I23">
        <v>0.12</v>
      </c>
      <c r="J23">
        <f t="shared" si="0"/>
        <v>65359477.124183007</v>
      </c>
      <c r="K23">
        <f t="shared" si="4"/>
        <v>6965.423266714688</v>
      </c>
      <c r="L23">
        <f t="shared" si="5"/>
        <v>58045.193889289068</v>
      </c>
      <c r="N23">
        <v>20000000000</v>
      </c>
      <c r="O23" s="2">
        <f t="shared" si="6"/>
        <v>0.3168807642810455</v>
      </c>
      <c r="P23" s="2">
        <f t="shared" si="7"/>
        <v>5.518021620743818E-4</v>
      </c>
      <c r="Q23" s="2">
        <f t="shared" si="1"/>
        <v>1.7413558166786722E-3</v>
      </c>
    </row>
    <row r="24" spans="5:17" x14ac:dyDescent="0.15">
      <c r="E24" s="1">
        <v>43311</v>
      </c>
      <c r="F24">
        <f t="shared" si="2"/>
        <v>6402974762.7450924</v>
      </c>
      <c r="G24">
        <f t="shared" si="3"/>
        <v>11094088.435376924</v>
      </c>
      <c r="H24">
        <v>4000000</v>
      </c>
      <c r="I24">
        <v>0.12</v>
      </c>
      <c r="J24">
        <f t="shared" si="0"/>
        <v>65359477.124183007</v>
      </c>
      <c r="K24">
        <f t="shared" si="4"/>
        <v>6930.583890429486</v>
      </c>
      <c r="L24">
        <f t="shared" si="5"/>
        <v>57754.865753579055</v>
      </c>
      <c r="N24">
        <v>20000000000</v>
      </c>
      <c r="O24" s="2">
        <f t="shared" si="6"/>
        <v>0.32014873813725464</v>
      </c>
      <c r="P24" s="2">
        <f t="shared" si="7"/>
        <v>5.5470442176884613E-4</v>
      </c>
      <c r="Q24" s="2">
        <f t="shared" si="1"/>
        <v>1.7326459726073713E-3</v>
      </c>
    </row>
    <row r="25" spans="5:17" x14ac:dyDescent="0.15">
      <c r="E25" s="1">
        <v>43312</v>
      </c>
      <c r="F25">
        <f t="shared" si="2"/>
        <v>6468334239.8692751</v>
      </c>
      <c r="G25">
        <f t="shared" si="3"/>
        <v>11151843.301130503</v>
      </c>
      <c r="H25">
        <v>4000000</v>
      </c>
      <c r="I25">
        <v>0.12</v>
      </c>
      <c r="J25">
        <f t="shared" si="0"/>
        <v>65359477.124183007</v>
      </c>
      <c r="K25">
        <f t="shared" si="4"/>
        <v>6896.2690470713105</v>
      </c>
      <c r="L25">
        <f t="shared" si="5"/>
        <v>57468.908725594258</v>
      </c>
      <c r="N25">
        <v>20000000000</v>
      </c>
      <c r="O25" s="2">
        <f t="shared" si="6"/>
        <v>0.32341671199346378</v>
      </c>
      <c r="P25" s="2">
        <f t="shared" si="7"/>
        <v>5.5759216505652518E-4</v>
      </c>
      <c r="Q25" s="2">
        <f t="shared" si="1"/>
        <v>1.7240672617678276E-3</v>
      </c>
    </row>
    <row r="26" spans="5:17" x14ac:dyDescent="0.15">
      <c r="E26" s="1">
        <v>43313</v>
      </c>
      <c r="F26">
        <f t="shared" si="2"/>
        <v>6533693716.9934578</v>
      </c>
      <c r="G26">
        <f t="shared" si="3"/>
        <v>11209312.209856099</v>
      </c>
      <c r="H26">
        <v>4000000</v>
      </c>
      <c r="I26">
        <v>0.12</v>
      </c>
      <c r="J26">
        <f t="shared" si="0"/>
        <v>65359477.124183007</v>
      </c>
      <c r="K26">
        <f t="shared" si="4"/>
        <v>6862.4656712645356</v>
      </c>
      <c r="L26">
        <f t="shared" si="5"/>
        <v>57187.213927204466</v>
      </c>
      <c r="N26">
        <v>20000000000</v>
      </c>
      <c r="O26" s="2">
        <f t="shared" si="6"/>
        <v>0.32668468584967286</v>
      </c>
      <c r="P26" s="2">
        <f t="shared" si="7"/>
        <v>5.6046561049280497E-4</v>
      </c>
      <c r="Q26" s="2">
        <f t="shared" si="1"/>
        <v>1.7156164178161342E-3</v>
      </c>
    </row>
    <row r="27" spans="5:17" x14ac:dyDescent="0.15">
      <c r="E27" s="1">
        <v>43314</v>
      </c>
      <c r="F27">
        <f t="shared" si="2"/>
        <v>6599053194.1176405</v>
      </c>
      <c r="G27">
        <f t="shared" si="3"/>
        <v>11266499.423783302</v>
      </c>
      <c r="H27">
        <v>4000000</v>
      </c>
      <c r="I27">
        <v>0.12</v>
      </c>
      <c r="J27">
        <f t="shared" si="0"/>
        <v>65359477.124183007</v>
      </c>
      <c r="K27">
        <f t="shared" si="4"/>
        <v>6829.1611492546826</v>
      </c>
      <c r="L27">
        <f t="shared" si="5"/>
        <v>56909.676243789021</v>
      </c>
      <c r="N27">
        <v>20000000000</v>
      </c>
      <c r="O27" s="2">
        <f t="shared" si="6"/>
        <v>0.329952659705882</v>
      </c>
      <c r="P27" s="2">
        <f t="shared" si="7"/>
        <v>5.6332497118916514E-4</v>
      </c>
      <c r="Q27" s="2">
        <f t="shared" si="1"/>
        <v>1.7072902873136707E-3</v>
      </c>
    </row>
    <row r="28" spans="5:17" x14ac:dyDescent="0.15">
      <c r="E28" s="1">
        <v>43315</v>
      </c>
      <c r="F28">
        <f t="shared" si="2"/>
        <v>6664412671.2418232</v>
      </c>
      <c r="G28">
        <f t="shared" si="3"/>
        <v>11323409.100027092</v>
      </c>
      <c r="H28">
        <v>4000000</v>
      </c>
      <c r="I28">
        <v>0.12</v>
      </c>
      <c r="J28">
        <f t="shared" si="0"/>
        <v>65359477.124183007</v>
      </c>
      <c r="K28">
        <f t="shared" si="4"/>
        <v>6796.3432990215042</v>
      </c>
      <c r="L28">
        <f t="shared" si="5"/>
        <v>56636.194158512539</v>
      </c>
      <c r="N28">
        <v>20000000000</v>
      </c>
      <c r="O28" s="2">
        <f t="shared" si="6"/>
        <v>0.33322063356209114</v>
      </c>
      <c r="P28" s="2">
        <f t="shared" si="7"/>
        <v>5.6617045500135458E-4</v>
      </c>
      <c r="Q28" s="2">
        <f t="shared" si="1"/>
        <v>1.6990858247553761E-3</v>
      </c>
    </row>
    <row r="29" spans="5:17" x14ac:dyDescent="0.15">
      <c r="E29" s="1">
        <v>43316</v>
      </c>
      <c r="F29">
        <f t="shared" si="2"/>
        <v>6729772148.3660059</v>
      </c>
      <c r="G29">
        <f t="shared" si="3"/>
        <v>11380045.294185605</v>
      </c>
      <c r="H29">
        <v>4000000</v>
      </c>
      <c r="I29">
        <v>0.12</v>
      </c>
      <c r="J29">
        <f t="shared" si="0"/>
        <v>65359477.124183007</v>
      </c>
      <c r="K29">
        <f t="shared" si="4"/>
        <v>6764.0003514524278</v>
      </c>
      <c r="L29">
        <f t="shared" si="5"/>
        <v>56366.669595436899</v>
      </c>
      <c r="N29">
        <v>20000000000</v>
      </c>
      <c r="O29" s="2">
        <f t="shared" si="6"/>
        <v>0.33648860741830028</v>
      </c>
      <c r="P29" s="2">
        <f t="shared" si="7"/>
        <v>5.690022647092802E-4</v>
      </c>
      <c r="Q29" s="2">
        <f t="shared" si="1"/>
        <v>1.6910000878631068E-3</v>
      </c>
    </row>
    <row r="30" spans="5:17" x14ac:dyDescent="0.15">
      <c r="E30" s="1">
        <v>43317</v>
      </c>
      <c r="F30">
        <f t="shared" si="2"/>
        <v>6795131625.4901886</v>
      </c>
      <c r="G30">
        <f t="shared" si="3"/>
        <v>11436411.963781042</v>
      </c>
      <c r="H30">
        <v>4000000</v>
      </c>
      <c r="I30">
        <v>0.12</v>
      </c>
      <c r="J30">
        <f t="shared" si="0"/>
        <v>65359477.124183007</v>
      </c>
      <c r="K30">
        <f t="shared" si="4"/>
        <v>6732.1209325101427</v>
      </c>
      <c r="L30">
        <f t="shared" si="5"/>
        <v>56101.007770917859</v>
      </c>
      <c r="N30">
        <v>20000000000</v>
      </c>
      <c r="O30" s="2">
        <f t="shared" si="6"/>
        <v>0.33975658127450942</v>
      </c>
      <c r="P30" s="2">
        <f t="shared" si="7"/>
        <v>5.7182059818905212E-4</v>
      </c>
      <c r="Q30" s="2">
        <f t="shared" si="1"/>
        <v>1.6830302331275356E-3</v>
      </c>
    </row>
    <row r="31" spans="5:17" x14ac:dyDescent="0.15">
      <c r="E31" s="1">
        <v>43318</v>
      </c>
      <c r="F31">
        <f t="shared" si="2"/>
        <v>6860491102.6143713</v>
      </c>
      <c r="G31">
        <f t="shared" si="3"/>
        <v>11492512.97155196</v>
      </c>
      <c r="H31">
        <v>4000000</v>
      </c>
      <c r="I31">
        <v>0.12</v>
      </c>
      <c r="J31">
        <f t="shared" si="0"/>
        <v>65359477.124183007</v>
      </c>
      <c r="K31">
        <f t="shared" si="4"/>
        <v>6700.6940463328847</v>
      </c>
      <c r="L31">
        <f t="shared" si="5"/>
        <v>55839.11705277404</v>
      </c>
      <c r="N31">
        <v>20000000000</v>
      </c>
      <c r="O31" s="2">
        <f t="shared" si="6"/>
        <v>0.34302455513071856</v>
      </c>
      <c r="P31" s="2">
        <f t="shared" si="7"/>
        <v>5.7462564857759804E-4</v>
      </c>
      <c r="Q31" s="2">
        <f t="shared" si="1"/>
        <v>1.675173511583221E-3</v>
      </c>
    </row>
    <row r="32" spans="5:17" x14ac:dyDescent="0.15">
      <c r="E32" s="1">
        <v>43319</v>
      </c>
      <c r="F32">
        <f t="shared" si="2"/>
        <v>6925850579.738554</v>
      </c>
      <c r="G32">
        <f t="shared" si="3"/>
        <v>11548352.088604735</v>
      </c>
      <c r="H32">
        <v>4000000</v>
      </c>
      <c r="I32">
        <v>0.12</v>
      </c>
      <c r="J32">
        <f t="shared" si="0"/>
        <v>65359477.124183007</v>
      </c>
      <c r="K32">
        <f t="shared" si="4"/>
        <v>6669.7090592102704</v>
      </c>
      <c r="L32">
        <f t="shared" si="5"/>
        <v>55580.908826752253</v>
      </c>
      <c r="N32">
        <v>20000000000</v>
      </c>
      <c r="O32" s="2">
        <f t="shared" si="6"/>
        <v>0.34629252898692769</v>
      </c>
      <c r="P32" s="2">
        <f t="shared" si="7"/>
        <v>5.7741760443023676E-4</v>
      </c>
      <c r="Q32" s="2">
        <f t="shared" si="1"/>
        <v>1.6674272648025676E-3</v>
      </c>
    </row>
    <row r="33" spans="5:17" x14ac:dyDescent="0.15">
      <c r="E33" s="1">
        <v>43320</v>
      </c>
      <c r="F33">
        <f t="shared" si="2"/>
        <v>6991210056.8627367</v>
      </c>
      <c r="G33">
        <f t="shared" si="3"/>
        <v>11603932.997431487</v>
      </c>
      <c r="H33">
        <v>4000000</v>
      </c>
      <c r="I33">
        <v>0.12</v>
      </c>
      <c r="J33">
        <f t="shared" si="0"/>
        <v>65359477.124183007</v>
      </c>
      <c r="K33">
        <f t="shared" si="4"/>
        <v>6639.1556843815852</v>
      </c>
      <c r="L33">
        <f t="shared" si="5"/>
        <v>55326.297369846543</v>
      </c>
      <c r="N33">
        <v>20000000000</v>
      </c>
      <c r="O33" s="2">
        <f t="shared" si="6"/>
        <v>0.34956050284313683</v>
      </c>
      <c r="P33" s="2">
        <f t="shared" si="7"/>
        <v>5.8019664987157436E-4</v>
      </c>
      <c r="Q33" s="2">
        <f t="shared" si="1"/>
        <v>1.6597889210953965E-3</v>
      </c>
    </row>
    <row r="34" spans="5:17" x14ac:dyDescent="0.15">
      <c r="E34" s="1">
        <v>43321</v>
      </c>
      <c r="F34">
        <f t="shared" si="2"/>
        <v>7056569533.9869194</v>
      </c>
      <c r="G34">
        <f t="shared" si="3"/>
        <v>11659259.294801334</v>
      </c>
      <c r="H34">
        <v>4000000</v>
      </c>
      <c r="I34">
        <v>0.12</v>
      </c>
      <c r="J34">
        <f t="shared" si="0"/>
        <v>65359477.124183007</v>
      </c>
      <c r="K34">
        <f t="shared" si="4"/>
        <v>6609.0239676070605</v>
      </c>
      <c r="L34">
        <f t="shared" si="5"/>
        <v>55075.199730058841</v>
      </c>
      <c r="N34">
        <v>20000000000</v>
      </c>
      <c r="O34" s="2">
        <f t="shared" si="6"/>
        <v>0.35282847669934597</v>
      </c>
      <c r="P34" s="2">
        <f t="shared" si="7"/>
        <v>5.8296296474006672E-4</v>
      </c>
      <c r="Q34" s="2">
        <f t="shared" si="1"/>
        <v>1.6522559919017652E-3</v>
      </c>
    </row>
    <row r="35" spans="5:17" x14ac:dyDescent="0.15">
      <c r="E35" s="1">
        <v>43322</v>
      </c>
      <c r="F35">
        <f t="shared" si="2"/>
        <v>7121929011.1111021</v>
      </c>
      <c r="G35">
        <f t="shared" si="3"/>
        <v>11714334.494531393</v>
      </c>
      <c r="H35">
        <v>4000000</v>
      </c>
      <c r="I35">
        <v>0.12</v>
      </c>
      <c r="J35">
        <f t="shared" si="0"/>
        <v>65359477.124183007</v>
      </c>
      <c r="K35">
        <f t="shared" si="4"/>
        <v>6579.304273466114</v>
      </c>
      <c r="L35">
        <f t="shared" si="5"/>
        <v>54827.535612217616</v>
      </c>
      <c r="N35">
        <v>20000000000</v>
      </c>
      <c r="O35" s="2">
        <f t="shared" si="6"/>
        <v>0.35609645055555511</v>
      </c>
      <c r="P35" s="2">
        <f t="shared" si="7"/>
        <v>5.8571672472656968E-4</v>
      </c>
      <c r="Q35" s="2">
        <f t="shared" si="1"/>
        <v>1.6448260683665286E-3</v>
      </c>
    </row>
    <row r="36" spans="5:17" x14ac:dyDescent="0.15">
      <c r="E36" s="1">
        <v>43323</v>
      </c>
      <c r="F36">
        <f t="shared" si="2"/>
        <v>7187288488.2352848</v>
      </c>
      <c r="G36">
        <f t="shared" si="3"/>
        <v>11769162.030143611</v>
      </c>
      <c r="H36">
        <v>4000000</v>
      </c>
      <c r="I36">
        <v>0.12</v>
      </c>
      <c r="J36">
        <f t="shared" si="0"/>
        <v>65359477.124183007</v>
      </c>
      <c r="K36">
        <f t="shared" si="4"/>
        <v>6549.9872723396566</v>
      </c>
      <c r="L36">
        <f t="shared" si="5"/>
        <v>54583.22726949714</v>
      </c>
      <c r="N36">
        <v>20000000000</v>
      </c>
      <c r="O36" s="2">
        <f t="shared" si="6"/>
        <v>0.35936442441176425</v>
      </c>
      <c r="P36" s="2">
        <f t="shared" si="7"/>
        <v>5.8845810150718052E-4</v>
      </c>
      <c r="Q36" s="2">
        <f t="shared" si="1"/>
        <v>1.6374968180849141E-3</v>
      </c>
    </row>
    <row r="37" spans="5:17" x14ac:dyDescent="0.15">
      <c r="E37" s="1">
        <v>43324</v>
      </c>
      <c r="F37">
        <f t="shared" si="2"/>
        <v>7252647965.3594675</v>
      </c>
      <c r="G37">
        <f t="shared" si="3"/>
        <v>11823745.257413108</v>
      </c>
      <c r="H37">
        <v>4000000</v>
      </c>
      <c r="I37">
        <v>0.12</v>
      </c>
      <c r="J37">
        <f t="shared" si="0"/>
        <v>65359477.124183007</v>
      </c>
      <c r="K37">
        <f t="shared" si="4"/>
        <v>6521.0639280364294</v>
      </c>
      <c r="L37">
        <f t="shared" si="5"/>
        <v>54342.19940030358</v>
      </c>
      <c r="N37">
        <v>20000000000</v>
      </c>
      <c r="O37" s="2">
        <f t="shared" si="6"/>
        <v>0.36263239826797339</v>
      </c>
      <c r="P37" s="2">
        <f t="shared" si="7"/>
        <v>5.9118726287065544E-4</v>
      </c>
      <c r="Q37" s="2">
        <f t="shared" si="1"/>
        <v>1.6302659820091076E-3</v>
      </c>
    </row>
    <row r="38" spans="5:17" x14ac:dyDescent="0.15">
      <c r="E38" s="1">
        <v>43325</v>
      </c>
      <c r="F38">
        <f t="shared" si="2"/>
        <v>7318007442.4836502</v>
      </c>
      <c r="G38">
        <f t="shared" si="3"/>
        <v>11878087.456813412</v>
      </c>
      <c r="H38">
        <v>4000000</v>
      </c>
      <c r="I38">
        <v>0.12</v>
      </c>
      <c r="J38">
        <f t="shared" si="0"/>
        <v>65359477.124183007</v>
      </c>
      <c r="K38">
        <f t="shared" si="4"/>
        <v>6492.525486026082</v>
      </c>
      <c r="L38">
        <f t="shared" si="5"/>
        <v>54104.379050217351</v>
      </c>
      <c r="N38">
        <v>20000000000</v>
      </c>
      <c r="O38" s="2">
        <f t="shared" si="6"/>
        <v>0.36590037212418253</v>
      </c>
      <c r="P38" s="2">
        <f t="shared" si="7"/>
        <v>5.9390437284067058E-4</v>
      </c>
      <c r="Q38" s="2">
        <f t="shared" si="1"/>
        <v>1.6231313715065205E-3</v>
      </c>
    </row>
    <row r="39" spans="5:17" x14ac:dyDescent="0.15">
      <c r="E39" s="1">
        <v>43326</v>
      </c>
      <c r="F39">
        <f t="shared" si="2"/>
        <v>7383366919.6078329</v>
      </c>
      <c r="G39">
        <f t="shared" si="3"/>
        <v>11932191.835863629</v>
      </c>
      <c r="H39">
        <v>4000000</v>
      </c>
      <c r="I39">
        <v>0.12</v>
      </c>
      <c r="J39">
        <f t="shared" si="0"/>
        <v>65359477.124183007</v>
      </c>
      <c r="K39">
        <f t="shared" si="4"/>
        <v>6464.3634622440823</v>
      </c>
      <c r="L39">
        <f t="shared" si="5"/>
        <v>53869.69551870069</v>
      </c>
      <c r="N39">
        <v>20000000000</v>
      </c>
      <c r="O39" s="2">
        <f t="shared" si="6"/>
        <v>0.36916834598039167</v>
      </c>
      <c r="P39" s="2">
        <f t="shared" si="7"/>
        <v>5.9660959179318141E-4</v>
      </c>
      <c r="Q39" s="2">
        <f t="shared" si="1"/>
        <v>1.6160908655610206E-3</v>
      </c>
    </row>
    <row r="40" spans="5:17" x14ac:dyDescent="0.15">
      <c r="E40" s="1">
        <v>43327</v>
      </c>
      <c r="F40">
        <f t="shared" si="2"/>
        <v>7448726396.7320156</v>
      </c>
      <c r="G40">
        <f t="shared" si="3"/>
        <v>11986061.53138233</v>
      </c>
      <c r="H40">
        <v>4000000</v>
      </c>
      <c r="I40">
        <v>0.12</v>
      </c>
      <c r="J40">
        <f t="shared" si="0"/>
        <v>65359477.124183007</v>
      </c>
      <c r="K40">
        <f t="shared" si="4"/>
        <v>6436.569632435946</v>
      </c>
      <c r="L40">
        <f t="shared" si="5"/>
        <v>53638.08027029955</v>
      </c>
      <c r="N40">
        <v>20000000000</v>
      </c>
      <c r="O40" s="2">
        <f t="shared" si="6"/>
        <v>0.3724363198366008</v>
      </c>
      <c r="P40" s="2">
        <f t="shared" si="7"/>
        <v>5.9930307656911653E-4</v>
      </c>
      <c r="Q40" s="2">
        <f t="shared" si="1"/>
        <v>1.6091424081089865E-3</v>
      </c>
    </row>
    <row r="41" spans="5:17" x14ac:dyDescent="0.15">
      <c r="E41" s="1">
        <v>43328</v>
      </c>
      <c r="F41">
        <f t="shared" si="2"/>
        <v>7514085873.8561983</v>
      </c>
      <c r="G41">
        <f t="shared" si="3"/>
        <v>12039699.611652629</v>
      </c>
      <c r="H41">
        <v>4000000</v>
      </c>
      <c r="I41">
        <v>0.12</v>
      </c>
      <c r="J41">
        <f t="shared" si="0"/>
        <v>65359477.124183007</v>
      </c>
      <c r="K41">
        <f t="shared" si="4"/>
        <v>6409.1360220103015</v>
      </c>
      <c r="L41">
        <f t="shared" si="5"/>
        <v>53409.466850085846</v>
      </c>
      <c r="N41">
        <v>20000000000</v>
      </c>
      <c r="O41" s="2">
        <f t="shared" si="6"/>
        <v>0.37570429369280994</v>
      </c>
      <c r="P41" s="2">
        <f t="shared" si="7"/>
        <v>6.0198498058263144E-4</v>
      </c>
      <c r="Q41" s="2">
        <f t="shared" si="1"/>
        <v>1.6022840055025754E-3</v>
      </c>
    </row>
    <row r="42" spans="5:17" x14ac:dyDescent="0.15">
      <c r="E42" s="1">
        <v>43329</v>
      </c>
      <c r="F42">
        <f t="shared" si="2"/>
        <v>7579445350.980381</v>
      </c>
      <c r="G42">
        <f t="shared" si="3"/>
        <v>12093109.078502715</v>
      </c>
      <c r="H42">
        <v>4000000</v>
      </c>
      <c r="I42">
        <v>0.12</v>
      </c>
      <c r="J42">
        <f t="shared" si="0"/>
        <v>65359477.124183007</v>
      </c>
      <c r="K42">
        <f t="shared" si="4"/>
        <v>6382.0548963723331</v>
      </c>
      <c r="L42">
        <f t="shared" si="5"/>
        <v>53183.790803102776</v>
      </c>
      <c r="N42">
        <v>20000000000</v>
      </c>
      <c r="O42" s="2">
        <f t="shared" si="6"/>
        <v>0.37897226754901903</v>
      </c>
      <c r="P42" s="2">
        <f t="shared" si="7"/>
        <v>6.0465545392513571E-4</v>
      </c>
      <c r="Q42" s="2">
        <f t="shared" si="1"/>
        <v>1.5955137240930832E-3</v>
      </c>
    </row>
    <row r="43" spans="5:17" x14ac:dyDescent="0.15">
      <c r="E43" s="1">
        <v>43330</v>
      </c>
      <c r="F43">
        <f t="shared" si="2"/>
        <v>7644804828.1045637</v>
      </c>
      <c r="G43">
        <f t="shared" si="3"/>
        <v>12146292.869305817</v>
      </c>
      <c r="H43">
        <v>4000000</v>
      </c>
      <c r="I43">
        <v>0.12</v>
      </c>
      <c r="J43">
        <f t="shared" si="0"/>
        <v>65359477.124183007</v>
      </c>
      <c r="K43">
        <f t="shared" si="4"/>
        <v>6355.3187517109418</v>
      </c>
      <c r="L43">
        <f t="shared" si="5"/>
        <v>52960.989597591186</v>
      </c>
      <c r="N43">
        <v>20000000000</v>
      </c>
      <c r="O43" s="2">
        <f t="shared" si="6"/>
        <v>0.38224024140522816</v>
      </c>
      <c r="P43" s="2">
        <f t="shared" si="7"/>
        <v>6.0731464346529089E-4</v>
      </c>
      <c r="Q43" s="2">
        <f t="shared" si="1"/>
        <v>1.5888296879277351E-3</v>
      </c>
    </row>
    <row r="44" spans="5:17" x14ac:dyDescent="0.15">
      <c r="E44" s="1">
        <v>43331</v>
      </c>
      <c r="F44">
        <f t="shared" si="2"/>
        <v>7710164305.2287464</v>
      </c>
      <c r="G44">
        <f t="shared" si="3"/>
        <v>12199253.858903408</v>
      </c>
      <c r="H44">
        <v>4000000</v>
      </c>
      <c r="I44">
        <v>0.12</v>
      </c>
      <c r="J44">
        <f t="shared" si="0"/>
        <v>65359477.124183007</v>
      </c>
      <c r="K44">
        <f t="shared" si="4"/>
        <v>6328.9203062146562</v>
      </c>
      <c r="L44">
        <f t="shared" si="5"/>
        <v>52741.002551788806</v>
      </c>
      <c r="N44">
        <v>20000000000</v>
      </c>
      <c r="O44" s="2">
        <f t="shared" si="6"/>
        <v>0.3855082152614373</v>
      </c>
      <c r="P44" s="2">
        <f t="shared" si="7"/>
        <v>6.0996269294517045E-4</v>
      </c>
      <c r="Q44" s="2">
        <f t="shared" si="1"/>
        <v>1.582230076553664E-3</v>
      </c>
    </row>
    <row r="45" spans="5:17" x14ac:dyDescent="0.15">
      <c r="E45" s="1">
        <v>43332</v>
      </c>
      <c r="F45">
        <f t="shared" si="2"/>
        <v>7775523782.3529291</v>
      </c>
      <c r="G45">
        <f t="shared" si="3"/>
        <v>12251994.861455197</v>
      </c>
      <c r="H45">
        <v>4000000</v>
      </c>
      <c r="I45">
        <v>0.12</v>
      </c>
      <c r="J45">
        <f t="shared" si="0"/>
        <v>65359477.124183007</v>
      </c>
      <c r="K45">
        <f t="shared" si="4"/>
        <v>6302.8524916929291</v>
      </c>
      <c r="L45">
        <f t="shared" si="5"/>
        <v>52523.770764107743</v>
      </c>
      <c r="N45">
        <v>20000000000</v>
      </c>
      <c r="O45" s="2">
        <f t="shared" si="6"/>
        <v>0.38877618911764644</v>
      </c>
      <c r="P45" s="2">
        <f t="shared" si="7"/>
        <v>6.1259974307275981E-4</v>
      </c>
      <c r="Q45" s="2">
        <f t="shared" si="1"/>
        <v>1.5757131229232322E-3</v>
      </c>
    </row>
    <row r="46" spans="5:17" x14ac:dyDescent="0.15">
      <c r="E46" s="1">
        <v>43333</v>
      </c>
      <c r="F46">
        <f t="shared" si="2"/>
        <v>7840883259.4771118</v>
      </c>
      <c r="G46">
        <f t="shared" si="3"/>
        <v>12304518.632219303</v>
      </c>
      <c r="H46">
        <v>4000000</v>
      </c>
      <c r="I46">
        <v>0.12</v>
      </c>
      <c r="J46">
        <f t="shared" si="0"/>
        <v>65359477.124183007</v>
      </c>
      <c r="K46">
        <f t="shared" si="4"/>
        <v>6277.1084455808414</v>
      </c>
      <c r="L46">
        <f t="shared" si="5"/>
        <v>52309.237046507013</v>
      </c>
      <c r="N46">
        <v>20000000000</v>
      </c>
      <c r="O46" s="2">
        <f t="shared" si="6"/>
        <v>0.39204416297385558</v>
      </c>
      <c r="P46" s="2">
        <f t="shared" si="7"/>
        <v>6.1522593161096519E-4</v>
      </c>
      <c r="Q46" s="2">
        <f t="shared" si="1"/>
        <v>1.5692771113952103E-3</v>
      </c>
    </row>
    <row r="47" spans="5:17" x14ac:dyDescent="0.15">
      <c r="E47" s="1">
        <v>43334</v>
      </c>
      <c r="F47">
        <f t="shared" si="2"/>
        <v>7906242736.6012945</v>
      </c>
      <c r="G47">
        <f t="shared" si="3"/>
        <v>12356827.86926581</v>
      </c>
      <c r="H47">
        <v>4000000</v>
      </c>
      <c r="I47">
        <v>0.12</v>
      </c>
      <c r="J47">
        <f t="shared" si="0"/>
        <v>65359477.124183007</v>
      </c>
      <c r="K47">
        <f t="shared" si="4"/>
        <v>6251.6815033066978</v>
      </c>
      <c r="L47">
        <f t="shared" si="5"/>
        <v>52097.345860889152</v>
      </c>
      <c r="N47">
        <v>20000000000</v>
      </c>
      <c r="O47" s="2">
        <f t="shared" si="6"/>
        <v>0.39531213683006472</v>
      </c>
      <c r="P47" s="2">
        <f t="shared" si="7"/>
        <v>6.1784139346329054E-4</v>
      </c>
      <c r="Q47" s="2">
        <f t="shared" si="1"/>
        <v>1.5629203758266744E-3</v>
      </c>
    </row>
    <row r="48" spans="5:17" x14ac:dyDescent="0.15">
      <c r="E48" s="1">
        <v>43335</v>
      </c>
      <c r="F48">
        <f t="shared" si="2"/>
        <v>7971602213.7254772</v>
      </c>
      <c r="G48">
        <f t="shared" si="3"/>
        <v>12408925.215126699</v>
      </c>
      <c r="H48">
        <v>4000000</v>
      </c>
      <c r="I48">
        <v>0.12</v>
      </c>
      <c r="J48">
        <f t="shared" si="0"/>
        <v>65359477.124183007</v>
      </c>
      <c r="K48">
        <f t="shared" si="4"/>
        <v>6226.5651910031611</v>
      </c>
      <c r="L48">
        <f t="shared" si="5"/>
        <v>51888.043258359678</v>
      </c>
      <c r="N48">
        <v>20000000000</v>
      </c>
      <c r="O48" s="2">
        <f t="shared" si="6"/>
        <v>0.39858011068627386</v>
      </c>
      <c r="P48" s="2">
        <f t="shared" si="7"/>
        <v>6.204462607563349E-4</v>
      </c>
      <c r="Q48" s="2">
        <f t="shared" si="1"/>
        <v>1.5566412977507903E-3</v>
      </c>
    </row>
    <row r="49" spans="5:17" x14ac:dyDescent="0.15">
      <c r="E49" s="1">
        <v>43336</v>
      </c>
      <c r="F49">
        <f t="shared" si="2"/>
        <v>8036961690.8496599</v>
      </c>
      <c r="G49">
        <f t="shared" si="3"/>
        <v>12460813.258385058</v>
      </c>
      <c r="H49">
        <v>4000000</v>
      </c>
      <c r="I49">
        <v>0.12</v>
      </c>
      <c r="J49">
        <f t="shared" si="0"/>
        <v>65359477.124183007</v>
      </c>
      <c r="K49">
        <f t="shared" si="4"/>
        <v>6201.7532185438167</v>
      </c>
      <c r="L49">
        <f t="shared" si="5"/>
        <v>51681.276821198473</v>
      </c>
      <c r="N49">
        <v>20000000000</v>
      </c>
      <c r="O49" s="2">
        <f t="shared" si="6"/>
        <v>0.401848084542483</v>
      </c>
      <c r="P49" s="2">
        <f t="shared" si="7"/>
        <v>6.2304066291925296E-4</v>
      </c>
      <c r="Q49" s="2">
        <f t="shared" si="1"/>
        <v>1.5504383046359542E-3</v>
      </c>
    </row>
    <row r="50" spans="5:17" x14ac:dyDescent="0.15">
      <c r="E50" s="1">
        <v>43337</v>
      </c>
      <c r="F50">
        <f t="shared" si="2"/>
        <v>8102321167.9738426</v>
      </c>
      <c r="G50">
        <f t="shared" si="3"/>
        <v>12512494.535206256</v>
      </c>
      <c r="H50">
        <v>4000000</v>
      </c>
      <c r="I50">
        <v>0.12</v>
      </c>
      <c r="J50">
        <f t="shared" si="0"/>
        <v>65359477.124183007</v>
      </c>
      <c r="K50">
        <f t="shared" si="4"/>
        <v>6177.2394728881236</v>
      </c>
      <c r="L50">
        <f t="shared" si="5"/>
        <v>51476.995607401033</v>
      </c>
      <c r="N50">
        <v>20000000000</v>
      </c>
      <c r="O50" s="2">
        <f t="shared" si="6"/>
        <v>0.40511605839869214</v>
      </c>
      <c r="P50" s="2">
        <f t="shared" si="7"/>
        <v>6.2562472676031282E-4</v>
      </c>
      <c r="Q50" s="2">
        <f t="shared" si="1"/>
        <v>1.5443098682220309E-3</v>
      </c>
    </row>
    <row r="51" spans="5:17" x14ac:dyDescent="0.15">
      <c r="E51" s="1">
        <v>43338</v>
      </c>
      <c r="F51">
        <f t="shared" si="2"/>
        <v>8167680645.0980253</v>
      </c>
      <c r="G51">
        <f t="shared" si="3"/>
        <v>12563971.530813657</v>
      </c>
      <c r="H51">
        <v>4000000</v>
      </c>
      <c r="I51">
        <v>0.12</v>
      </c>
      <c r="J51">
        <f t="shared" si="0"/>
        <v>65359477.124183007</v>
      </c>
      <c r="K51">
        <f t="shared" si="4"/>
        <v>6153.0180117187319</v>
      </c>
      <c r="L51">
        <f t="shared" si="5"/>
        <v>51275.1500976561</v>
      </c>
      <c r="N51">
        <v>20000000000</v>
      </c>
      <c r="O51" s="2">
        <f t="shared" si="6"/>
        <v>0.40838403225490127</v>
      </c>
      <c r="P51" s="2">
        <f t="shared" si="7"/>
        <v>6.2819857654068288E-4</v>
      </c>
      <c r="Q51" s="2">
        <f t="shared" si="1"/>
        <v>1.5382545029296831E-3</v>
      </c>
    </row>
    <row r="52" spans="5:17" x14ac:dyDescent="0.15">
      <c r="E52" s="1">
        <v>43339</v>
      </c>
      <c r="F52">
        <f t="shared" si="2"/>
        <v>8233040122.222208</v>
      </c>
      <c r="G52">
        <f t="shared" si="3"/>
        <v>12615246.680911314</v>
      </c>
      <c r="H52">
        <v>4000000</v>
      </c>
      <c r="I52">
        <v>0.12</v>
      </c>
      <c r="J52">
        <f t="shared" si="0"/>
        <v>65359477.124183007</v>
      </c>
      <c r="K52">
        <f t="shared" si="4"/>
        <v>6129.0830573561152</v>
      </c>
      <c r="L52">
        <f t="shared" si="5"/>
        <v>51075.692144634297</v>
      </c>
      <c r="N52">
        <v>20000000000</v>
      </c>
      <c r="O52" s="2">
        <f t="shared" si="6"/>
        <v>0.41165200611111041</v>
      </c>
      <c r="P52" s="2">
        <f t="shared" si="7"/>
        <v>6.3076233404556572E-4</v>
      </c>
      <c r="Q52" s="2">
        <f t="shared" si="1"/>
        <v>1.5322707643390288E-3</v>
      </c>
    </row>
    <row r="53" spans="5:17" x14ac:dyDescent="0.15">
      <c r="E53" s="1">
        <v>43340</v>
      </c>
      <c r="F53">
        <f t="shared" si="2"/>
        <v>8298399599.3463907</v>
      </c>
      <c r="G53">
        <f t="shared" si="3"/>
        <v>12666322.373055948</v>
      </c>
      <c r="H53">
        <v>4000000</v>
      </c>
      <c r="I53">
        <v>0.12</v>
      </c>
      <c r="J53">
        <f t="shared" si="0"/>
        <v>65359477.124183007</v>
      </c>
      <c r="K53">
        <f t="shared" si="4"/>
        <v>6105.4289909363188</v>
      </c>
      <c r="L53">
        <f t="shared" si="5"/>
        <v>50878.574924469322</v>
      </c>
      <c r="N53">
        <v>20000000000</v>
      </c>
      <c r="O53" s="2">
        <f t="shared" si="6"/>
        <v>0.41491997996731955</v>
      </c>
      <c r="P53" s="2">
        <f t="shared" si="7"/>
        <v>6.3331611865279742E-4</v>
      </c>
      <c r="Q53" s="2">
        <f t="shared" si="1"/>
        <v>1.5263572477340799E-3</v>
      </c>
    </row>
    <row r="54" spans="5:17" x14ac:dyDescent="0.15">
      <c r="E54" s="1">
        <v>43341</v>
      </c>
      <c r="F54">
        <f t="shared" si="2"/>
        <v>8363759076.4705734</v>
      </c>
      <c r="G54">
        <f t="shared" si="3"/>
        <v>12717200.947980417</v>
      </c>
      <c r="H54">
        <v>4000000</v>
      </c>
      <c r="I54">
        <v>0.12</v>
      </c>
      <c r="J54">
        <f t="shared" si="0"/>
        <v>65359477.124183007</v>
      </c>
      <c r="K54">
        <f t="shared" si="4"/>
        <v>6082.0503468385195</v>
      </c>
      <c r="L54">
        <f t="shared" si="5"/>
        <v>50683.752890320997</v>
      </c>
      <c r="N54">
        <v>20000000000</v>
      </c>
      <c r="O54" s="2">
        <f t="shared" si="6"/>
        <v>0.41818795382352869</v>
      </c>
      <c r="P54" s="2">
        <f t="shared" si="7"/>
        <v>6.3586004739902083E-4</v>
      </c>
      <c r="Q54" s="2">
        <f t="shared" si="1"/>
        <v>1.52051258670963E-3</v>
      </c>
    </row>
    <row r="55" spans="5:17" x14ac:dyDescent="0.15">
      <c r="E55" s="1">
        <v>43342</v>
      </c>
      <c r="F55">
        <f t="shared" si="2"/>
        <v>8429118553.5947561</v>
      </c>
      <c r="G55">
        <f t="shared" si="3"/>
        <v>12767884.700870737</v>
      </c>
      <c r="H55">
        <v>4000000</v>
      </c>
      <c r="I55">
        <v>0.12</v>
      </c>
      <c r="J55">
        <f t="shared" si="0"/>
        <v>65359477.124183007</v>
      </c>
      <c r="K55">
        <f t="shared" si="4"/>
        <v>6058.9418073497773</v>
      </c>
      <c r="L55">
        <f t="shared" si="5"/>
        <v>50491.181727914809</v>
      </c>
      <c r="N55">
        <v>20000000000</v>
      </c>
      <c r="O55" s="2">
        <f t="shared" si="6"/>
        <v>0.42145592767973783</v>
      </c>
      <c r="P55" s="2">
        <f t="shared" si="7"/>
        <v>6.3839423504353685E-4</v>
      </c>
      <c r="Q55" s="2">
        <f t="shared" si="1"/>
        <v>1.5147354518374443E-3</v>
      </c>
    </row>
    <row r="56" spans="5:17" x14ac:dyDescent="0.15">
      <c r="E56" s="1">
        <v>43343</v>
      </c>
      <c r="F56">
        <f t="shared" si="2"/>
        <v>8494478030.7189388</v>
      </c>
      <c r="G56">
        <f t="shared" si="3"/>
        <v>12818375.882598652</v>
      </c>
      <c r="H56">
        <v>4000000</v>
      </c>
      <c r="I56">
        <v>0.12</v>
      </c>
      <c r="J56">
        <f t="shared" si="0"/>
        <v>65359477.124183007</v>
      </c>
      <c r="K56">
        <f t="shared" si="4"/>
        <v>6036.098197555174</v>
      </c>
      <c r="L56">
        <f t="shared" si="5"/>
        <v>50300.818312959782</v>
      </c>
      <c r="N56">
        <v>20000000000</v>
      </c>
      <c r="O56" s="2">
        <f t="shared" si="6"/>
        <v>0.42472390153594697</v>
      </c>
      <c r="P56" s="2">
        <f t="shared" si="7"/>
        <v>6.4091879412993258E-4</v>
      </c>
      <c r="Q56" s="2">
        <f t="shared" si="1"/>
        <v>1.5090245493887934E-3</v>
      </c>
    </row>
    <row r="57" spans="5:17" x14ac:dyDescent="0.15">
      <c r="E57" s="1">
        <v>43344</v>
      </c>
      <c r="F57">
        <f t="shared" si="2"/>
        <v>8559837507.8431215</v>
      </c>
      <c r="G57">
        <f t="shared" si="3"/>
        <v>12868676.700911611</v>
      </c>
      <c r="H57">
        <v>4000000</v>
      </c>
      <c r="I57">
        <v>0.12</v>
      </c>
      <c r="J57">
        <f t="shared" si="0"/>
        <v>65359477.124183007</v>
      </c>
      <c r="K57">
        <f t="shared" si="4"/>
        <v>6013.5144804421489</v>
      </c>
      <c r="L57">
        <f t="shared" si="5"/>
        <v>50112.620670351243</v>
      </c>
      <c r="N57">
        <v>20000000000</v>
      </c>
      <c r="O57" s="2">
        <f t="shared" si="6"/>
        <v>0.42799187539215605</v>
      </c>
      <c r="P57" s="2">
        <f t="shared" si="7"/>
        <v>6.4343383504558054E-4</v>
      </c>
      <c r="Q57" s="2">
        <f t="shared" si="1"/>
        <v>1.5033786201105372E-3</v>
      </c>
    </row>
    <row r="58" spans="5:17" x14ac:dyDescent="0.15">
      <c r="E58" s="1">
        <v>43345</v>
      </c>
      <c r="F58">
        <f t="shared" si="2"/>
        <v>8625196984.9673042</v>
      </c>
      <c r="G58">
        <f t="shared" si="3"/>
        <v>12918789.321581963</v>
      </c>
      <c r="H58">
        <v>4000000</v>
      </c>
      <c r="I58">
        <v>0.12</v>
      </c>
      <c r="J58">
        <f t="shared" si="0"/>
        <v>65359477.124183007</v>
      </c>
      <c r="K58">
        <f t="shared" si="4"/>
        <v>5991.1857522085029</v>
      </c>
      <c r="L58">
        <f t="shared" si="5"/>
        <v>49926.547935070863</v>
      </c>
      <c r="N58">
        <v>20000000000</v>
      </c>
      <c r="O58" s="2">
        <f t="shared" si="6"/>
        <v>0.43125984924836519</v>
      </c>
      <c r="P58" s="2">
        <f t="shared" si="7"/>
        <v>6.4593946607909816E-4</v>
      </c>
      <c r="Q58" s="2">
        <f t="shared" si="1"/>
        <v>1.4977964380521258E-3</v>
      </c>
    </row>
    <row r="59" spans="5:17" x14ac:dyDescent="0.15">
      <c r="E59" s="1">
        <v>43346</v>
      </c>
      <c r="F59">
        <f t="shared" si="2"/>
        <v>8690556462.0914879</v>
      </c>
      <c r="G59">
        <f t="shared" si="3"/>
        <v>12968715.869517034</v>
      </c>
      <c r="H59">
        <v>4000000</v>
      </c>
      <c r="I59">
        <v>0.12</v>
      </c>
      <c r="J59">
        <f t="shared" si="0"/>
        <v>65359477.124183007</v>
      </c>
      <c r="K59">
        <f t="shared" si="4"/>
        <v>5969.1072377641303</v>
      </c>
      <c r="L59">
        <f t="shared" si="5"/>
        <v>49742.560314701092</v>
      </c>
      <c r="N59">
        <v>20000000000</v>
      </c>
      <c r="O59" s="2">
        <f t="shared" si="6"/>
        <v>0.43452782310457438</v>
      </c>
      <c r="P59" s="2">
        <f t="shared" si="7"/>
        <v>6.484357934758517E-4</v>
      </c>
      <c r="Q59" s="2">
        <f t="shared" si="1"/>
        <v>1.4922768094410327E-3</v>
      </c>
    </row>
    <row r="60" spans="5:17" x14ac:dyDescent="0.15">
      <c r="E60" s="1">
        <v>43347</v>
      </c>
      <c r="F60">
        <f t="shared" si="2"/>
        <v>8755915939.2156715</v>
      </c>
      <c r="G60">
        <f t="shared" si="3"/>
        <v>13018458.429831736</v>
      </c>
      <c r="H60">
        <v>4000000</v>
      </c>
      <c r="I60">
        <v>0.12</v>
      </c>
      <c r="J60">
        <f t="shared" si="0"/>
        <v>65359477.124183007</v>
      </c>
      <c r="K60">
        <f t="shared" si="4"/>
        <v>5947.2742864170941</v>
      </c>
      <c r="L60">
        <f t="shared" si="5"/>
        <v>49560.619053475784</v>
      </c>
      <c r="N60">
        <v>20000000000</v>
      </c>
      <c r="O60" s="2">
        <f t="shared" si="6"/>
        <v>0.43779579696078358</v>
      </c>
      <c r="P60" s="2">
        <f t="shared" si="7"/>
        <v>6.5092292149158677E-4</v>
      </c>
      <c r="Q60" s="2">
        <f t="shared" si="1"/>
        <v>1.4868185716042735E-3</v>
      </c>
    </row>
    <row r="61" spans="5:17" x14ac:dyDescent="0.15">
      <c r="E61" s="1">
        <v>43348</v>
      </c>
      <c r="F61">
        <f t="shared" si="2"/>
        <v>8821275416.3398552</v>
      </c>
      <c r="G61">
        <f t="shared" si="3"/>
        <v>13068019.048885211</v>
      </c>
      <c r="H61">
        <v>4000000</v>
      </c>
      <c r="I61">
        <v>0.12</v>
      </c>
      <c r="J61">
        <f t="shared" si="0"/>
        <v>65359477.124183007</v>
      </c>
      <c r="K61">
        <f t="shared" si="4"/>
        <v>5925.6823677351749</v>
      </c>
      <c r="L61">
        <f t="shared" si="5"/>
        <v>49380.686397793128</v>
      </c>
      <c r="N61">
        <v>20000000000</v>
      </c>
      <c r="O61" s="2">
        <f t="shared" si="6"/>
        <v>0.44106377081699277</v>
      </c>
      <c r="P61" s="2">
        <f t="shared" si="7"/>
        <v>6.5340095244426056E-4</v>
      </c>
      <c r="Q61" s="2">
        <f t="shared" si="1"/>
        <v>1.4814205919337939E-3</v>
      </c>
    </row>
    <row r="62" spans="5:17" x14ac:dyDescent="0.15">
      <c r="E62" s="1">
        <v>43349</v>
      </c>
      <c r="F62">
        <f t="shared" si="2"/>
        <v>8886634893.4640388</v>
      </c>
      <c r="G62">
        <f t="shared" si="3"/>
        <v>13117399.735283004</v>
      </c>
      <c r="H62">
        <v>4000000</v>
      </c>
      <c r="I62">
        <v>0.12</v>
      </c>
      <c r="J62">
        <f t="shared" si="0"/>
        <v>65359477.124183007</v>
      </c>
      <c r="K62">
        <f t="shared" si="4"/>
        <v>5904.3270675745289</v>
      </c>
      <c r="L62">
        <f t="shared" si="5"/>
        <v>49202.725563121079</v>
      </c>
      <c r="N62">
        <v>20000000000</v>
      </c>
      <c r="O62" s="2">
        <f t="shared" si="6"/>
        <v>0.44433174467320197</v>
      </c>
      <c r="P62" s="2">
        <f t="shared" si="7"/>
        <v>6.5586998676415021E-4</v>
      </c>
      <c r="Q62" s="2">
        <f t="shared" si="1"/>
        <v>1.4760817668936323E-3</v>
      </c>
    </row>
    <row r="63" spans="5:17" x14ac:dyDescent="0.15">
      <c r="E63" s="1">
        <v>43350</v>
      </c>
      <c r="F63">
        <f t="shared" si="2"/>
        <v>8951994370.5882225</v>
      </c>
      <c r="G63">
        <f t="shared" si="3"/>
        <v>13166602.460846126</v>
      </c>
      <c r="H63">
        <v>4000000</v>
      </c>
      <c r="I63">
        <v>0.12</v>
      </c>
      <c r="J63">
        <f t="shared" si="0"/>
        <v>65359477.124183007</v>
      </c>
      <c r="K63">
        <f t="shared" si="4"/>
        <v>5883.2040842675233</v>
      </c>
      <c r="L63">
        <f t="shared" si="5"/>
        <v>49026.700702229362</v>
      </c>
      <c r="N63">
        <v>20000000000</v>
      </c>
      <c r="O63" s="2">
        <f t="shared" si="6"/>
        <v>0.44759971852941111</v>
      </c>
      <c r="P63" s="2">
        <f t="shared" si="7"/>
        <v>6.5833012304230632E-4</v>
      </c>
      <c r="Q63" s="2">
        <f t="shared" si="1"/>
        <v>1.4708010210668808E-3</v>
      </c>
    </row>
    <row r="64" spans="5:17" x14ac:dyDescent="0.15">
      <c r="E64" s="1">
        <v>43351</v>
      </c>
      <c r="F64">
        <f t="shared" si="2"/>
        <v>9017353847.7124062</v>
      </c>
      <c r="G64">
        <f t="shared" si="3"/>
        <v>13215629.161548356</v>
      </c>
      <c r="H64">
        <v>4000000</v>
      </c>
      <c r="I64">
        <v>0.12</v>
      </c>
      <c r="J64">
        <f t="shared" si="0"/>
        <v>65359477.124183007</v>
      </c>
      <c r="K64">
        <f t="shared" si="4"/>
        <v>5862.3092249622659</v>
      </c>
      <c r="L64">
        <f t="shared" si="5"/>
        <v>48852.576874685554</v>
      </c>
      <c r="N64">
        <v>20000000000</v>
      </c>
      <c r="O64" s="2">
        <f t="shared" si="6"/>
        <v>0.4508676923856203</v>
      </c>
      <c r="P64" s="2">
        <f t="shared" si="7"/>
        <v>6.6078145807741773E-4</v>
      </c>
      <c r="Q64" s="2">
        <f t="shared" si="1"/>
        <v>1.4655773062405666E-3</v>
      </c>
    </row>
    <row r="65" spans="5:17" x14ac:dyDescent="0.15">
      <c r="E65" s="1">
        <v>43352</v>
      </c>
      <c r="F65">
        <f t="shared" si="2"/>
        <v>9082713324.8365898</v>
      </c>
      <c r="G65">
        <f t="shared" si="3"/>
        <v>13264481.738423042</v>
      </c>
      <c r="H65">
        <v>4000000</v>
      </c>
      <c r="I65">
        <v>0.12</v>
      </c>
      <c r="J65">
        <f t="shared" si="0"/>
        <v>65359477.124183007</v>
      </c>
      <c r="K65">
        <f t="shared" si="4"/>
        <v>5841.6384021067579</v>
      </c>
      <c r="L65">
        <f t="shared" si="5"/>
        <v>48680.320017556318</v>
      </c>
      <c r="N65">
        <v>20000000000</v>
      </c>
      <c r="O65" s="2">
        <f t="shared" si="6"/>
        <v>0.45413566624182949</v>
      </c>
      <c r="P65" s="2">
        <f t="shared" si="7"/>
        <v>6.6322408692115215E-4</v>
      </c>
      <c r="Q65" s="2">
        <f t="shared" si="1"/>
        <v>1.4604096005266893E-3</v>
      </c>
    </row>
    <row r="66" spans="5:17" x14ac:dyDescent="0.15">
      <c r="E66" s="1">
        <v>43353</v>
      </c>
      <c r="F66">
        <f t="shared" si="2"/>
        <v>9148072801.9607735</v>
      </c>
      <c r="G66">
        <f t="shared" si="3"/>
        <v>13313162.058440598</v>
      </c>
      <c r="H66">
        <v>4000000</v>
      </c>
      <c r="I66">
        <v>0.12</v>
      </c>
      <c r="J66">
        <f t="shared" si="0"/>
        <v>65359477.124183007</v>
      </c>
      <c r="K66">
        <f t="shared" si="4"/>
        <v>5821.1876300709328</v>
      </c>
      <c r="L66">
        <f t="shared" si="5"/>
        <v>48509.896917257778</v>
      </c>
      <c r="N66">
        <v>20000000000</v>
      </c>
      <c r="O66" s="2">
        <f t="shared" si="6"/>
        <v>0.45740364009803869</v>
      </c>
      <c r="P66" s="2">
        <f t="shared" si="7"/>
        <v>6.6565810292202991E-4</v>
      </c>
      <c r="Q66" s="2">
        <f t="shared" si="1"/>
        <v>1.4552969075177331E-3</v>
      </c>
    </row>
    <row r="67" spans="5:17" x14ac:dyDescent="0.15">
      <c r="E67" s="1">
        <v>43354</v>
      </c>
      <c r="F67">
        <f t="shared" si="2"/>
        <v>9213432279.0849571</v>
      </c>
      <c r="G67">
        <f t="shared" si="3"/>
        <v>13361671.955357855</v>
      </c>
      <c r="H67">
        <v>4000000</v>
      </c>
      <c r="I67">
        <v>0.12</v>
      </c>
      <c r="J67">
        <f t="shared" si="0"/>
        <v>65359477.124183007</v>
      </c>
      <c r="K67">
        <f t="shared" si="4"/>
        <v>5800.9530219002754</v>
      </c>
      <c r="L67">
        <f t="shared" si="5"/>
        <v>48341.275182502293</v>
      </c>
      <c r="N67">
        <v>20000000000</v>
      </c>
      <c r="O67" s="2">
        <f t="shared" si="6"/>
        <v>0.46067161395424788</v>
      </c>
      <c r="P67" s="2">
        <f t="shared" si="7"/>
        <v>6.6808359776789278E-4</v>
      </c>
      <c r="Q67" s="2">
        <f t="shared" si="1"/>
        <v>1.4502382554750688E-3</v>
      </c>
    </row>
    <row r="68" spans="5:17" x14ac:dyDescent="0.15">
      <c r="E68" s="1">
        <v>43355</v>
      </c>
      <c r="F68">
        <f t="shared" si="2"/>
        <v>9278791756.2091408</v>
      </c>
      <c r="G68">
        <f t="shared" si="3"/>
        <v>13410013.230540358</v>
      </c>
      <c r="H68">
        <v>4000000</v>
      </c>
      <c r="I68">
        <v>0.12</v>
      </c>
      <c r="J68">
        <f t="shared" si="0"/>
        <v>65359477.124183007</v>
      </c>
      <c r="K68">
        <f t="shared" si="4"/>
        <v>5780.930786194961</v>
      </c>
      <c r="L68">
        <f t="shared" si="5"/>
        <v>48174.42321829134</v>
      </c>
      <c r="N68">
        <v>20000000000</v>
      </c>
      <c r="O68" s="2">
        <f t="shared" si="6"/>
        <v>0.46393958781045702</v>
      </c>
      <c r="P68" s="2">
        <f t="shared" si="7"/>
        <v>6.7050066152701782E-4</v>
      </c>
      <c r="Q68" s="2">
        <f t="shared" si="1"/>
        <v>1.4452326965487402E-3</v>
      </c>
    </row>
    <row r="69" spans="5:17" x14ac:dyDescent="0.15">
      <c r="E69" s="1">
        <v>43356</v>
      </c>
      <c r="F69">
        <f t="shared" si="2"/>
        <v>9344151233.3333244</v>
      </c>
      <c r="G69">
        <f t="shared" si="3"/>
        <v>13458187.653758649</v>
      </c>
      <c r="H69">
        <v>4000000</v>
      </c>
      <c r="I69">
        <v>0.12</v>
      </c>
      <c r="J69">
        <f t="shared" si="0"/>
        <v>65359477.124183007</v>
      </c>
      <c r="K69">
        <f t="shared" si="4"/>
        <v>5761.1172241088525</v>
      </c>
      <c r="L69">
        <f t="shared" si="5"/>
        <v>48009.310200907108</v>
      </c>
      <c r="N69">
        <v>20000000000</v>
      </c>
      <c r="O69" s="2">
        <f t="shared" si="6"/>
        <v>0.46720756166666622</v>
      </c>
      <c r="P69" s="2">
        <f t="shared" si="7"/>
        <v>6.7290938268793241E-4</v>
      </c>
      <c r="Q69" s="2">
        <f t="shared" si="1"/>
        <v>1.4402793060272132E-3</v>
      </c>
    </row>
    <row r="70" spans="5:17" x14ac:dyDescent="0.15">
      <c r="E70" s="1">
        <v>43357</v>
      </c>
      <c r="F70">
        <f t="shared" si="2"/>
        <v>9409510710.4575081</v>
      </c>
      <c r="G70">
        <f t="shared" si="3"/>
        <v>13506196.963959556</v>
      </c>
      <c r="H70">
        <v>4000000</v>
      </c>
      <c r="I70">
        <v>0.12</v>
      </c>
      <c r="J70">
        <f t="shared" si="0"/>
        <v>65359477.124183007</v>
      </c>
      <c r="K70">
        <f t="shared" si="4"/>
        <v>5741.5087264629346</v>
      </c>
      <c r="L70">
        <f t="shared" si="5"/>
        <v>47845.906053857791</v>
      </c>
      <c r="N70">
        <v>20000000000</v>
      </c>
      <c r="O70" s="2">
        <f t="shared" si="6"/>
        <v>0.47047553552287541</v>
      </c>
      <c r="P70" s="2">
        <f t="shared" si="7"/>
        <v>6.7530984819797781E-4</v>
      </c>
      <c r="Q70" s="2">
        <f t="shared" si="1"/>
        <v>1.4353771816157336E-3</v>
      </c>
    </row>
    <row r="71" spans="5:17" x14ac:dyDescent="0.15">
      <c r="E71" s="1">
        <v>43358</v>
      </c>
      <c r="F71">
        <f t="shared" si="2"/>
        <v>9474870187.5816917</v>
      </c>
      <c r="G71">
        <f t="shared" si="3"/>
        <v>13554042.870013414</v>
      </c>
      <c r="H71">
        <v>4000000</v>
      </c>
      <c r="I71">
        <v>0.12</v>
      </c>
      <c r="J71">
        <f t="shared" ref="J71:J134" si="8">H71/0.51*1.2/I71/1.2</f>
        <v>65359477.124183007</v>
      </c>
      <c r="K71">
        <f t="shared" si="4"/>
        <v>5722.1017709680582</v>
      </c>
      <c r="L71">
        <f t="shared" si="5"/>
        <v>47684.181424733819</v>
      </c>
      <c r="N71">
        <v>20000000000</v>
      </c>
      <c r="O71" s="2">
        <f t="shared" si="6"/>
        <v>0.4737435093790846</v>
      </c>
      <c r="P71" s="2">
        <f t="shared" si="7"/>
        <v>6.7770214350067073E-4</v>
      </c>
      <c r="Q71" s="2">
        <f t="shared" ref="Q71:Q134" si="9">G71/F71</f>
        <v>1.4305254427420145E-3</v>
      </c>
    </row>
    <row r="72" spans="5:17" x14ac:dyDescent="0.15">
      <c r="E72" s="1">
        <v>43359</v>
      </c>
      <c r="F72">
        <f t="shared" ref="F72:F135" si="10">F71+J71</f>
        <v>9540229664.7058754</v>
      </c>
      <c r="G72">
        <f t="shared" ref="G72:G135" si="11">G71+L71</f>
        <v>13601727.051438147</v>
      </c>
      <c r="H72">
        <v>4000000</v>
      </c>
      <c r="I72">
        <v>0.12</v>
      </c>
      <c r="J72">
        <f t="shared" si="8"/>
        <v>65359477.124183007</v>
      </c>
      <c r="K72">
        <f t="shared" ref="K72:K135" si="12">H72*G72/F72</f>
        <v>5702.8929195521569</v>
      </c>
      <c r="L72">
        <f t="shared" ref="L72:L135" si="13">K72/I72</f>
        <v>47524.107662934643</v>
      </c>
      <c r="N72">
        <v>20000000000</v>
      </c>
      <c r="O72" s="2">
        <f t="shared" ref="O72:O135" si="14">F72/N72</f>
        <v>0.47701148323529374</v>
      </c>
      <c r="P72" s="2">
        <f t="shared" ref="P72:P135" si="15">G72/N72</f>
        <v>6.8008635257190732E-4</v>
      </c>
      <c r="Q72" s="2">
        <f t="shared" si="9"/>
        <v>1.4257232298880394E-3</v>
      </c>
    </row>
    <row r="73" spans="5:17" x14ac:dyDescent="0.15">
      <c r="E73" s="1">
        <v>43360</v>
      </c>
      <c r="F73">
        <f t="shared" si="10"/>
        <v>9605589141.8300591</v>
      </c>
      <c r="G73">
        <f t="shared" si="11"/>
        <v>13649251.159101082</v>
      </c>
      <c r="H73">
        <v>4000000</v>
      </c>
      <c r="I73">
        <v>0.12</v>
      </c>
      <c r="J73">
        <f t="shared" si="8"/>
        <v>65359477.124183007</v>
      </c>
      <c r="K73">
        <f t="shared" si="12"/>
        <v>5683.8788157872941</v>
      </c>
      <c r="L73">
        <f t="shared" si="13"/>
        <v>47365.65679822745</v>
      </c>
      <c r="N73">
        <v>20000000000</v>
      </c>
      <c r="O73" s="2">
        <f t="shared" si="14"/>
        <v>0.48027945709150294</v>
      </c>
      <c r="P73" s="2">
        <f t="shared" si="15"/>
        <v>6.8246255795505412E-4</v>
      </c>
      <c r="Q73" s="2">
        <f t="shared" si="9"/>
        <v>1.4209697039468236E-3</v>
      </c>
    </row>
    <row r="74" spans="5:17" x14ac:dyDescent="0.15">
      <c r="E74" s="1">
        <v>43361</v>
      </c>
      <c r="F74">
        <f t="shared" si="10"/>
        <v>9670948618.9542427</v>
      </c>
      <c r="G74">
        <f t="shared" si="11"/>
        <v>13696616.815899309</v>
      </c>
      <c r="H74">
        <v>4000000</v>
      </c>
      <c r="I74">
        <v>0.12</v>
      </c>
      <c r="J74">
        <f t="shared" si="8"/>
        <v>65359477.124183007</v>
      </c>
      <c r="K74">
        <f t="shared" si="12"/>
        <v>5665.0561824121769</v>
      </c>
      <c r="L74">
        <f t="shared" si="13"/>
        <v>47208.801520101479</v>
      </c>
      <c r="N74">
        <v>20000000000</v>
      </c>
      <c r="O74" s="2">
        <f t="shared" si="14"/>
        <v>0.48354743094771213</v>
      </c>
      <c r="P74" s="2">
        <f t="shared" si="15"/>
        <v>6.8483084079496543E-4</v>
      </c>
      <c r="Q74" s="2">
        <f t="shared" si="9"/>
        <v>1.4162640456030441E-3</v>
      </c>
    </row>
    <row r="75" spans="5:17" x14ac:dyDescent="0.15">
      <c r="E75" s="1">
        <v>43362</v>
      </c>
      <c r="F75">
        <f t="shared" si="10"/>
        <v>9736308096.0784264</v>
      </c>
      <c r="G75">
        <f t="shared" si="11"/>
        <v>13743825.61741941</v>
      </c>
      <c r="H75">
        <v>4000000</v>
      </c>
      <c r="I75">
        <v>0.12</v>
      </c>
      <c r="J75">
        <f t="shared" si="8"/>
        <v>65359477.124183007</v>
      </c>
      <c r="K75">
        <f t="shared" si="12"/>
        <v>5646.4218189459825</v>
      </c>
      <c r="L75">
        <f t="shared" si="13"/>
        <v>47053.515157883186</v>
      </c>
      <c r="N75">
        <v>20000000000</v>
      </c>
      <c r="O75" s="2">
        <f t="shared" si="14"/>
        <v>0.48681540480392133</v>
      </c>
      <c r="P75" s="2">
        <f t="shared" si="15"/>
        <v>6.8719128087097055E-4</v>
      </c>
      <c r="Q75" s="2">
        <f t="shared" si="9"/>
        <v>1.4116054547364957E-3</v>
      </c>
    </row>
    <row r="76" spans="5:17" x14ac:dyDescent="0.15">
      <c r="E76" s="1">
        <v>43363</v>
      </c>
      <c r="F76">
        <f t="shared" si="10"/>
        <v>9801667573.20261</v>
      </c>
      <c r="G76">
        <f t="shared" si="11"/>
        <v>13790879.132577294</v>
      </c>
      <c r="H76">
        <v>4000000</v>
      </c>
      <c r="I76">
        <v>0.12</v>
      </c>
      <c r="J76">
        <f t="shared" si="8"/>
        <v>65359477.124183007</v>
      </c>
      <c r="K76">
        <f t="shared" si="12"/>
        <v>5627.9725993895318</v>
      </c>
      <c r="L76">
        <f t="shared" si="13"/>
        <v>46899.771661579434</v>
      </c>
      <c r="N76">
        <v>20000000000</v>
      </c>
      <c r="O76" s="2">
        <f t="shared" si="14"/>
        <v>0.49008337866013052</v>
      </c>
      <c r="P76" s="2">
        <f t="shared" si="15"/>
        <v>6.895439566288647E-4</v>
      </c>
      <c r="Q76" s="2">
        <f t="shared" si="9"/>
        <v>1.406993149847383E-3</v>
      </c>
    </row>
    <row r="77" spans="5:17" x14ac:dyDescent="0.15">
      <c r="E77" s="1">
        <v>43364</v>
      </c>
      <c r="F77">
        <f t="shared" si="10"/>
        <v>9867027050.3267937</v>
      </c>
      <c r="G77">
        <f t="shared" si="11"/>
        <v>13837778.904238874</v>
      </c>
      <c r="H77">
        <v>4000000</v>
      </c>
      <c r="I77">
        <v>0.12</v>
      </c>
      <c r="J77">
        <f t="shared" si="8"/>
        <v>65359477.124183007</v>
      </c>
      <c r="K77">
        <f t="shared" si="12"/>
        <v>5609.7054700100662</v>
      </c>
      <c r="L77">
        <f t="shared" si="13"/>
        <v>46747.545583417217</v>
      </c>
      <c r="N77">
        <v>20000000000</v>
      </c>
      <c r="O77" s="2">
        <f t="shared" si="14"/>
        <v>0.49335135251633966</v>
      </c>
      <c r="P77" s="2">
        <f t="shared" si="15"/>
        <v>6.9188894521194375E-4</v>
      </c>
      <c r="Q77" s="2">
        <f t="shared" si="9"/>
        <v>1.4024263675025163E-3</v>
      </c>
    </row>
    <row r="78" spans="5:17" x14ac:dyDescent="0.15">
      <c r="E78" s="1">
        <v>43365</v>
      </c>
      <c r="F78">
        <f t="shared" si="10"/>
        <v>9932386527.4509773</v>
      </c>
      <c r="G78">
        <f t="shared" si="11"/>
        <v>13884526.449822292</v>
      </c>
      <c r="H78">
        <v>4000000</v>
      </c>
      <c r="I78">
        <v>0.12</v>
      </c>
      <c r="J78">
        <f t="shared" si="8"/>
        <v>65359477.124183007</v>
      </c>
      <c r="K78">
        <f t="shared" si="12"/>
        <v>5591.6174472060466</v>
      </c>
      <c r="L78">
        <f t="shared" si="13"/>
        <v>46596.81206005039</v>
      </c>
      <c r="N78">
        <v>20000000000</v>
      </c>
      <c r="O78" s="2">
        <f t="shared" si="14"/>
        <v>0.49661932637254885</v>
      </c>
      <c r="P78" s="2">
        <f t="shared" si="15"/>
        <v>6.9422632249111459E-4</v>
      </c>
      <c r="Q78" s="2">
        <f t="shared" si="9"/>
        <v>1.3979043618015117E-3</v>
      </c>
    </row>
    <row r="79" spans="5:17" x14ac:dyDescent="0.15">
      <c r="E79" s="1">
        <v>43366</v>
      </c>
      <c r="F79">
        <f t="shared" si="10"/>
        <v>9997746004.575161</v>
      </c>
      <c r="G79">
        <f t="shared" si="11"/>
        <v>13931123.261882342</v>
      </c>
      <c r="H79">
        <v>4000000</v>
      </c>
      <c r="I79">
        <v>0.12</v>
      </c>
      <c r="J79">
        <f t="shared" si="8"/>
        <v>65359477.124183007</v>
      </c>
      <c r="K79">
        <f t="shared" si="12"/>
        <v>5573.705615448599</v>
      </c>
      <c r="L79">
        <f t="shared" si="13"/>
        <v>46447.546795404996</v>
      </c>
      <c r="N79">
        <v>20000000000</v>
      </c>
      <c r="O79" s="2">
        <f t="shared" si="14"/>
        <v>0.49988730022875805</v>
      </c>
      <c r="P79" s="2">
        <f t="shared" si="15"/>
        <v>6.9655616309411707E-4</v>
      </c>
      <c r="Q79" s="2">
        <f t="shared" si="9"/>
        <v>1.3934264038621498E-3</v>
      </c>
    </row>
    <row r="80" spans="5:17" x14ac:dyDescent="0.15">
      <c r="E80" s="1">
        <v>43367</v>
      </c>
      <c r="F80">
        <f t="shared" si="10"/>
        <v>10063105481.699345</v>
      </c>
      <c r="G80">
        <f t="shared" si="11"/>
        <v>13977570.808677748</v>
      </c>
      <c r="H80">
        <v>4000000</v>
      </c>
      <c r="I80">
        <v>0.12</v>
      </c>
      <c r="J80">
        <f t="shared" si="8"/>
        <v>65359477.124183007</v>
      </c>
      <c r="K80">
        <f t="shared" si="12"/>
        <v>5555.9671252963444</v>
      </c>
      <c r="L80">
        <f t="shared" si="13"/>
        <v>46299.726044136209</v>
      </c>
      <c r="N80">
        <v>20000000000</v>
      </c>
      <c r="O80" s="2">
        <f t="shared" si="14"/>
        <v>0.50315527408496719</v>
      </c>
      <c r="P80" s="2">
        <f t="shared" si="15"/>
        <v>6.9887854043388742E-4</v>
      </c>
      <c r="Q80" s="2">
        <f t="shared" si="9"/>
        <v>1.3889917813240862E-3</v>
      </c>
    </row>
    <row r="81" spans="5:17" x14ac:dyDescent="0.15">
      <c r="E81" s="1">
        <v>43368</v>
      </c>
      <c r="F81">
        <f t="shared" si="10"/>
        <v>10128464958.823528</v>
      </c>
      <c r="G81">
        <f t="shared" si="11"/>
        <v>14023870.534721885</v>
      </c>
      <c r="H81">
        <v>4000000</v>
      </c>
      <c r="I81">
        <v>0.12</v>
      </c>
      <c r="J81">
        <f t="shared" si="8"/>
        <v>65359477.124183007</v>
      </c>
      <c r="K81">
        <f t="shared" si="12"/>
        <v>5538.3991914805729</v>
      </c>
      <c r="L81">
        <f t="shared" si="13"/>
        <v>46153.326595671446</v>
      </c>
      <c r="N81">
        <v>20000000000</v>
      </c>
      <c r="O81" s="2">
        <f t="shared" si="14"/>
        <v>0.50642324794117644</v>
      </c>
      <c r="P81" s="2">
        <f t="shared" si="15"/>
        <v>7.0119352673609422E-4</v>
      </c>
      <c r="Q81" s="2">
        <f t="shared" si="9"/>
        <v>1.384599797870143E-3</v>
      </c>
    </row>
    <row r="82" spans="5:17" x14ac:dyDescent="0.15">
      <c r="E82" s="1">
        <v>43369</v>
      </c>
      <c r="F82">
        <f t="shared" si="10"/>
        <v>10193824435.947712</v>
      </c>
      <c r="G82">
        <f t="shared" si="11"/>
        <v>14070023.861317556</v>
      </c>
      <c r="H82">
        <v>4000000</v>
      </c>
      <c r="I82">
        <v>0.12</v>
      </c>
      <c r="J82">
        <f t="shared" si="8"/>
        <v>65359477.124183007</v>
      </c>
      <c r="K82">
        <f t="shared" si="12"/>
        <v>5520.9990910578117</v>
      </c>
      <c r="L82">
        <f t="shared" si="13"/>
        <v>46008.325758815103</v>
      </c>
      <c r="N82">
        <v>20000000000</v>
      </c>
      <c r="O82" s="2">
        <f t="shared" si="14"/>
        <v>0.50969122179738557</v>
      </c>
      <c r="P82" s="2">
        <f t="shared" si="15"/>
        <v>7.0350119306587778E-4</v>
      </c>
      <c r="Q82" s="2">
        <f t="shared" si="9"/>
        <v>1.380249772764453E-3</v>
      </c>
    </row>
    <row r="83" spans="5:17" x14ac:dyDescent="0.15">
      <c r="E83" s="1">
        <v>43370</v>
      </c>
      <c r="F83">
        <f t="shared" si="10"/>
        <v>10259183913.071896</v>
      </c>
      <c r="G83">
        <f t="shared" si="11"/>
        <v>14116032.187076371</v>
      </c>
      <c r="H83">
        <v>4000000</v>
      </c>
      <c r="I83">
        <v>0.12</v>
      </c>
      <c r="J83">
        <f t="shared" si="8"/>
        <v>65359477.124183007</v>
      </c>
      <c r="K83">
        <f t="shared" si="12"/>
        <v>5503.764161627013</v>
      </c>
      <c r="L83">
        <f t="shared" si="13"/>
        <v>45864.701346891779</v>
      </c>
      <c r="N83">
        <v>20000000000</v>
      </c>
      <c r="O83" s="2">
        <f t="shared" si="14"/>
        <v>0.51295919565359482</v>
      </c>
      <c r="P83" s="2">
        <f t="shared" si="15"/>
        <v>7.0580160935381853E-4</v>
      </c>
      <c r="Q83" s="2">
        <f t="shared" si="9"/>
        <v>1.3759410404067533E-3</v>
      </c>
    </row>
    <row r="84" spans="5:17" x14ac:dyDescent="0.15">
      <c r="E84" s="1">
        <v>43371</v>
      </c>
      <c r="F84">
        <f t="shared" si="10"/>
        <v>10324543390.196079</v>
      </c>
      <c r="G84">
        <f t="shared" si="11"/>
        <v>14161896.888423262</v>
      </c>
      <c r="H84">
        <v>4000000</v>
      </c>
      <c r="I84">
        <v>0.12</v>
      </c>
      <c r="J84">
        <f t="shared" si="8"/>
        <v>65359477.124183007</v>
      </c>
      <c r="K84">
        <f t="shared" si="12"/>
        <v>5486.6917996087013</v>
      </c>
      <c r="L84">
        <f t="shared" si="13"/>
        <v>45722.431663405849</v>
      </c>
      <c r="N84">
        <v>20000000000</v>
      </c>
      <c r="O84" s="2">
        <f t="shared" si="14"/>
        <v>0.51622716950980396</v>
      </c>
      <c r="P84" s="2">
        <f t="shared" si="15"/>
        <v>7.0809484442116313E-4</v>
      </c>
      <c r="Q84" s="2">
        <f t="shared" si="9"/>
        <v>1.3716729499021754E-3</v>
      </c>
    </row>
    <row r="85" spans="5:17" x14ac:dyDescent="0.15">
      <c r="E85" s="1">
        <v>43372</v>
      </c>
      <c r="F85">
        <f t="shared" si="10"/>
        <v>10389902867.320263</v>
      </c>
      <c r="G85">
        <f t="shared" si="11"/>
        <v>14207619.320086667</v>
      </c>
      <c r="H85">
        <v>4000000</v>
      </c>
      <c r="I85">
        <v>0.12</v>
      </c>
      <c r="J85">
        <f t="shared" si="8"/>
        <v>65359477.124183007</v>
      </c>
      <c r="K85">
        <f t="shared" si="12"/>
        <v>5469.7794585835472</v>
      </c>
      <c r="L85">
        <f t="shared" si="13"/>
        <v>45581.495488196226</v>
      </c>
      <c r="N85">
        <v>20000000000</v>
      </c>
      <c r="O85" s="2">
        <f t="shared" si="14"/>
        <v>0.5194951433660131</v>
      </c>
      <c r="P85" s="2">
        <f t="shared" si="15"/>
        <v>7.1038096600433331E-4</v>
      </c>
      <c r="Q85" s="2">
        <f t="shared" si="9"/>
        <v>1.3674448646458868E-3</v>
      </c>
    </row>
    <row r="86" spans="5:17" x14ac:dyDescent="0.15">
      <c r="E86" s="1">
        <v>43373</v>
      </c>
      <c r="F86">
        <f t="shared" si="10"/>
        <v>10455262344.444447</v>
      </c>
      <c r="G86">
        <f t="shared" si="11"/>
        <v>14253200.815574864</v>
      </c>
      <c r="H86">
        <v>4000000</v>
      </c>
      <c r="I86">
        <v>0.12</v>
      </c>
      <c r="J86">
        <f t="shared" si="8"/>
        <v>65359477.124183007</v>
      </c>
      <c r="K86">
        <f t="shared" si="12"/>
        <v>5453.0246476879674</v>
      </c>
      <c r="L86">
        <f t="shared" si="13"/>
        <v>45441.872064066396</v>
      </c>
      <c r="N86">
        <v>20000000000</v>
      </c>
      <c r="O86" s="2">
        <f t="shared" si="14"/>
        <v>0.52276311722222235</v>
      </c>
      <c r="P86" s="2">
        <f t="shared" si="15"/>
        <v>7.1266004077874317E-4</v>
      </c>
      <c r="Q86" s="2">
        <f t="shared" si="9"/>
        <v>1.3632561619219921E-3</v>
      </c>
    </row>
    <row r="87" spans="5:17" x14ac:dyDescent="0.15">
      <c r="E87" s="1">
        <v>43374</v>
      </c>
      <c r="F87">
        <f t="shared" si="10"/>
        <v>10520621821.56863</v>
      </c>
      <c r="G87">
        <f t="shared" si="11"/>
        <v>14298642.687638931</v>
      </c>
      <c r="H87">
        <v>4000000</v>
      </c>
      <c r="I87">
        <v>0.12</v>
      </c>
      <c r="J87">
        <f t="shared" si="8"/>
        <v>65359477.124183007</v>
      </c>
      <c r="K87">
        <f t="shared" si="12"/>
        <v>5436.424930064446</v>
      </c>
      <c r="L87">
        <f t="shared" si="13"/>
        <v>45303.541083870383</v>
      </c>
      <c r="N87">
        <v>20000000000</v>
      </c>
      <c r="O87" s="2">
        <f t="shared" si="14"/>
        <v>0.52603109107843149</v>
      </c>
      <c r="P87" s="2">
        <f t="shared" si="15"/>
        <v>7.1493213438194659E-4</v>
      </c>
      <c r="Q87" s="2">
        <f t="shared" si="9"/>
        <v>1.3591062325161115E-3</v>
      </c>
    </row>
    <row r="88" spans="5:17" x14ac:dyDescent="0.15">
      <c r="E88" s="1">
        <v>43375</v>
      </c>
      <c r="F88">
        <f t="shared" si="10"/>
        <v>10585981298.692814</v>
      </c>
      <c r="G88">
        <f t="shared" si="11"/>
        <v>14343946.228722801</v>
      </c>
      <c r="H88">
        <v>4000000</v>
      </c>
      <c r="I88">
        <v>0.12</v>
      </c>
      <c r="J88">
        <f t="shared" si="8"/>
        <v>65359477.124183007</v>
      </c>
      <c r="K88">
        <f t="shared" si="12"/>
        <v>5419.9779213643733</v>
      </c>
      <c r="L88">
        <f t="shared" si="13"/>
        <v>45166.482678036446</v>
      </c>
      <c r="N88">
        <v>20000000000</v>
      </c>
      <c r="O88" s="2">
        <f t="shared" si="14"/>
        <v>0.52929906493464074</v>
      </c>
      <c r="P88" s="2">
        <f t="shared" si="15"/>
        <v>7.1719731143614004E-4</v>
      </c>
      <c r="Q88" s="2">
        <f t="shared" si="9"/>
        <v>1.3549944803410933E-3</v>
      </c>
    </row>
    <row r="89" spans="5:17" x14ac:dyDescent="0.15">
      <c r="E89" s="1">
        <v>43376</v>
      </c>
      <c r="F89">
        <f t="shared" si="10"/>
        <v>10651340775.816998</v>
      </c>
      <c r="G89">
        <f t="shared" si="11"/>
        <v>14389112.711400839</v>
      </c>
      <c r="H89">
        <v>4000000</v>
      </c>
      <c r="I89">
        <v>0.12</v>
      </c>
      <c r="J89">
        <f t="shared" si="8"/>
        <v>65359477.124183007</v>
      </c>
      <c r="K89">
        <f t="shared" si="12"/>
        <v>5403.6812883013363</v>
      </c>
      <c r="L89">
        <f t="shared" si="13"/>
        <v>45030.677402511137</v>
      </c>
      <c r="N89">
        <v>20000000000</v>
      </c>
      <c r="O89" s="2">
        <f t="shared" si="14"/>
        <v>0.53256703879084988</v>
      </c>
      <c r="P89" s="2">
        <f t="shared" si="15"/>
        <v>7.1945563557004194E-4</v>
      </c>
      <c r="Q89" s="2">
        <f t="shared" si="9"/>
        <v>1.3509203220753343E-3</v>
      </c>
    </row>
    <row r="90" spans="5:17" x14ac:dyDescent="0.15">
      <c r="E90" s="1">
        <v>43377</v>
      </c>
      <c r="F90">
        <f t="shared" si="10"/>
        <v>10716700252.941181</v>
      </c>
      <c r="G90">
        <f t="shared" si="11"/>
        <v>14434143.38880335</v>
      </c>
      <c r="H90">
        <v>4000000</v>
      </c>
      <c r="I90">
        <v>0.12</v>
      </c>
      <c r="J90">
        <f t="shared" si="8"/>
        <v>65359477.124183007</v>
      </c>
      <c r="K90">
        <f t="shared" si="12"/>
        <v>5387.5327472528388</v>
      </c>
      <c r="L90">
        <f t="shared" si="13"/>
        <v>44896.10622710699</v>
      </c>
      <c r="N90">
        <v>20000000000</v>
      </c>
      <c r="O90" s="2">
        <f t="shared" si="14"/>
        <v>0.53583501264705902</v>
      </c>
      <c r="P90" s="2">
        <f t="shared" si="15"/>
        <v>7.2170716944016744E-4</v>
      </c>
      <c r="Q90" s="2">
        <f t="shared" si="9"/>
        <v>1.3468831868132098E-3</v>
      </c>
    </row>
    <row r="91" spans="5:17" x14ac:dyDescent="0.15">
      <c r="E91" s="1">
        <v>43378</v>
      </c>
      <c r="F91">
        <f t="shared" si="10"/>
        <v>10782059730.065365</v>
      </c>
      <c r="G91">
        <f t="shared" si="11"/>
        <v>14479039.495030457</v>
      </c>
      <c r="H91">
        <v>4000000</v>
      </c>
      <c r="I91">
        <v>0.12</v>
      </c>
      <c r="J91">
        <f t="shared" si="8"/>
        <v>65359477.124183007</v>
      </c>
      <c r="K91">
        <f t="shared" si="12"/>
        <v>5371.5300629085568</v>
      </c>
      <c r="L91">
        <f t="shared" si="13"/>
        <v>44762.750524237978</v>
      </c>
      <c r="N91">
        <v>20000000000</v>
      </c>
      <c r="O91" s="2">
        <f t="shared" si="14"/>
        <v>0.53910298650326827</v>
      </c>
      <c r="P91" s="2">
        <f t="shared" si="15"/>
        <v>7.239519747515229E-4</v>
      </c>
      <c r="Q91" s="2">
        <f t="shared" si="9"/>
        <v>1.3428825157271393E-3</v>
      </c>
    </row>
    <row r="92" spans="5:17" x14ac:dyDescent="0.15">
      <c r="E92" s="1">
        <v>43379</v>
      </c>
      <c r="F92">
        <f t="shared" si="10"/>
        <v>10847419207.189548</v>
      </c>
      <c r="G92">
        <f t="shared" si="11"/>
        <v>14523802.245554695</v>
      </c>
      <c r="H92">
        <v>4000000</v>
      </c>
      <c r="I92">
        <v>0.12</v>
      </c>
      <c r="J92">
        <f t="shared" si="8"/>
        <v>65359477.124183007</v>
      </c>
      <c r="K92">
        <f t="shared" si="12"/>
        <v>5355.6710469633117</v>
      </c>
      <c r="L92">
        <f t="shared" si="13"/>
        <v>44630.5920580276</v>
      </c>
      <c r="N92">
        <v>20000000000</v>
      </c>
      <c r="O92" s="2">
        <f t="shared" si="14"/>
        <v>0.54237096035947741</v>
      </c>
      <c r="P92" s="2">
        <f t="shared" si="15"/>
        <v>7.2619011227773478E-4</v>
      </c>
      <c r="Q92" s="2">
        <f t="shared" si="9"/>
        <v>1.3389177617408278E-3</v>
      </c>
    </row>
    <row r="93" spans="5:17" x14ac:dyDescent="0.15">
      <c r="E93" s="1">
        <v>43380</v>
      </c>
      <c r="F93">
        <f t="shared" si="10"/>
        <v>10912778684.313732</v>
      </c>
      <c r="G93">
        <f t="shared" si="11"/>
        <v>14568432.837612722</v>
      </c>
      <c r="H93">
        <v>4000000</v>
      </c>
      <c r="I93">
        <v>0.12</v>
      </c>
      <c r="J93">
        <f t="shared" si="8"/>
        <v>65359477.124183007</v>
      </c>
      <c r="K93">
        <f t="shared" si="12"/>
        <v>5339.9535568530164</v>
      </c>
      <c r="L93">
        <f t="shared" si="13"/>
        <v>44499.61297377514</v>
      </c>
      <c r="N93">
        <v>20000000000</v>
      </c>
      <c r="O93" s="2">
        <f t="shared" si="14"/>
        <v>0.54563893421568666</v>
      </c>
      <c r="P93" s="2">
        <f t="shared" si="15"/>
        <v>7.2842164188063614E-4</v>
      </c>
      <c r="Q93" s="2">
        <f t="shared" si="9"/>
        <v>1.3349883892132539E-3</v>
      </c>
    </row>
    <row r="94" spans="5:17" x14ac:dyDescent="0.15">
      <c r="E94" s="1">
        <v>43381</v>
      </c>
      <c r="F94">
        <f t="shared" si="10"/>
        <v>10978138161.437916</v>
      </c>
      <c r="G94">
        <f t="shared" si="11"/>
        <v>14612932.450586498</v>
      </c>
      <c r="H94">
        <v>4000000</v>
      </c>
      <c r="I94">
        <v>0.12</v>
      </c>
      <c r="J94">
        <f t="shared" si="8"/>
        <v>65359477.124183007</v>
      </c>
      <c r="K94">
        <f t="shared" si="12"/>
        <v>5324.3754945319424</v>
      </c>
      <c r="L94">
        <f t="shared" si="13"/>
        <v>44369.79578776619</v>
      </c>
      <c r="N94">
        <v>20000000000</v>
      </c>
      <c r="O94" s="2">
        <f t="shared" si="14"/>
        <v>0.54890690807189579</v>
      </c>
      <c r="P94" s="2">
        <f t="shared" si="15"/>
        <v>7.3064662252932491E-4</v>
      </c>
      <c r="Q94" s="2">
        <f t="shared" si="9"/>
        <v>1.3310938736329856E-3</v>
      </c>
    </row>
    <row r="95" spans="5:17" x14ac:dyDescent="0.15">
      <c r="E95" s="1">
        <v>43382</v>
      </c>
      <c r="F95">
        <f t="shared" si="10"/>
        <v>11043497638.562099</v>
      </c>
      <c r="G95">
        <f t="shared" si="11"/>
        <v>14657302.246374264</v>
      </c>
      <c r="H95">
        <v>4000000</v>
      </c>
      <c r="I95">
        <v>0.12</v>
      </c>
      <c r="J95">
        <f t="shared" si="8"/>
        <v>65359477.124183007</v>
      </c>
      <c r="K95">
        <f t="shared" si="12"/>
        <v>5308.9348052897103</v>
      </c>
      <c r="L95">
        <f t="shared" si="13"/>
        <v>44241.123377414253</v>
      </c>
      <c r="N95">
        <v>20000000000</v>
      </c>
      <c r="O95" s="2">
        <f t="shared" si="14"/>
        <v>0.55217488192810493</v>
      </c>
      <c r="P95" s="2">
        <f t="shared" si="15"/>
        <v>7.3286511231871322E-4</v>
      </c>
      <c r="Q95" s="2">
        <f t="shared" si="9"/>
        <v>1.3272337013224276E-3</v>
      </c>
    </row>
    <row r="96" spans="5:17" x14ac:dyDescent="0.15">
      <c r="E96" s="1">
        <v>43383</v>
      </c>
      <c r="F96">
        <f t="shared" si="10"/>
        <v>11108857115.686283</v>
      </c>
      <c r="G96">
        <f t="shared" si="11"/>
        <v>14701543.369751679</v>
      </c>
      <c r="H96">
        <v>4000000</v>
      </c>
      <c r="I96">
        <v>0.12</v>
      </c>
      <c r="J96">
        <f t="shared" si="8"/>
        <v>65359477.124183007</v>
      </c>
      <c r="K96">
        <f t="shared" si="12"/>
        <v>5293.6294766064948</v>
      </c>
      <c r="L96">
        <f t="shared" si="13"/>
        <v>44113.578971720788</v>
      </c>
      <c r="N96">
        <v>20000000000</v>
      </c>
      <c r="O96" s="2">
        <f t="shared" si="14"/>
        <v>0.55544285578431418</v>
      </c>
      <c r="P96" s="2">
        <f t="shared" si="15"/>
        <v>7.3507716848758391E-4</v>
      </c>
      <c r="Q96" s="2">
        <f t="shared" si="9"/>
        <v>1.3234073691516237E-3</v>
      </c>
    </row>
    <row r="97" spans="5:17" x14ac:dyDescent="0.15">
      <c r="E97" s="1">
        <v>43384</v>
      </c>
      <c r="F97">
        <f t="shared" si="10"/>
        <v>11174216592.810467</v>
      </c>
      <c r="G97">
        <f t="shared" si="11"/>
        <v>14745656.9487234</v>
      </c>
      <c r="H97">
        <v>4000000</v>
      </c>
      <c r="I97">
        <v>0.12</v>
      </c>
      <c r="J97">
        <f t="shared" si="8"/>
        <v>65359477.124183007</v>
      </c>
      <c r="K97">
        <f t="shared" si="12"/>
        <v>5278.4575370449902</v>
      </c>
      <c r="L97">
        <f t="shared" si="13"/>
        <v>43987.146142041587</v>
      </c>
      <c r="N97">
        <v>20000000000</v>
      </c>
      <c r="O97" s="2">
        <f t="shared" si="14"/>
        <v>0.55871082964052332</v>
      </c>
      <c r="P97" s="2">
        <f t="shared" si="15"/>
        <v>7.3728284743616998E-4</v>
      </c>
      <c r="Q97" s="2">
        <f t="shared" si="9"/>
        <v>1.3196143842612476E-3</v>
      </c>
    </row>
    <row r="98" spans="5:17" x14ac:dyDescent="0.15">
      <c r="E98" s="1">
        <v>43385</v>
      </c>
      <c r="F98">
        <f t="shared" si="10"/>
        <v>11239576069.93465</v>
      </c>
      <c r="G98">
        <f t="shared" si="11"/>
        <v>14789644.094865441</v>
      </c>
      <c r="H98">
        <v>4000000</v>
      </c>
      <c r="I98">
        <v>0.12</v>
      </c>
      <c r="J98">
        <f t="shared" si="8"/>
        <v>65359477.124183007</v>
      </c>
      <c r="K98">
        <f t="shared" si="12"/>
        <v>5263.4170551777515</v>
      </c>
      <c r="L98">
        <f t="shared" si="13"/>
        <v>43861.808793147931</v>
      </c>
      <c r="N98">
        <v>20000000000</v>
      </c>
      <c r="O98" s="2">
        <f t="shared" si="14"/>
        <v>0.56197880349673257</v>
      </c>
      <c r="P98" s="2">
        <f t="shared" si="15"/>
        <v>7.3948220474327211E-4</v>
      </c>
      <c r="Q98" s="2">
        <f t="shared" si="9"/>
        <v>1.3158542637944379E-3</v>
      </c>
    </row>
    <row r="99" spans="5:17" x14ac:dyDescent="0.15">
      <c r="E99" s="1">
        <v>43386</v>
      </c>
      <c r="F99">
        <f t="shared" si="10"/>
        <v>11304935547.058834</v>
      </c>
      <c r="G99">
        <f t="shared" si="11"/>
        <v>14833505.903658589</v>
      </c>
      <c r="H99">
        <v>4000000</v>
      </c>
      <c r="I99">
        <v>0.12</v>
      </c>
      <c r="J99">
        <f t="shared" si="8"/>
        <v>65359477.124183007</v>
      </c>
      <c r="K99">
        <f t="shared" si="12"/>
        <v>5248.5061385485815</v>
      </c>
      <c r="L99">
        <f t="shared" si="13"/>
        <v>43737.551154571513</v>
      </c>
      <c r="N99">
        <v>20000000000</v>
      </c>
      <c r="O99" s="2">
        <f t="shared" si="14"/>
        <v>0.56524677735294171</v>
      </c>
      <c r="P99" s="2">
        <f t="shared" si="15"/>
        <v>7.4167529518292944E-4</v>
      </c>
      <c r="Q99" s="2">
        <f t="shared" si="9"/>
        <v>1.3121265346371454E-3</v>
      </c>
    </row>
    <row r="100" spans="5:17" x14ac:dyDescent="0.15">
      <c r="E100" s="1">
        <v>43387</v>
      </c>
      <c r="F100">
        <f t="shared" si="10"/>
        <v>11370295024.183018</v>
      </c>
      <c r="G100">
        <f t="shared" si="11"/>
        <v>14877243.45481316</v>
      </c>
      <c r="H100">
        <v>4000000</v>
      </c>
      <c r="I100">
        <v>0.12</v>
      </c>
      <c r="J100">
        <f t="shared" si="8"/>
        <v>65359477.124183007</v>
      </c>
      <c r="K100">
        <f t="shared" si="12"/>
        <v>5233.722932666692</v>
      </c>
      <c r="L100">
        <f t="shared" si="13"/>
        <v>43614.357772222436</v>
      </c>
      <c r="N100">
        <v>20000000000</v>
      </c>
      <c r="O100" s="2">
        <f t="shared" si="14"/>
        <v>0.56851475120915085</v>
      </c>
      <c r="P100" s="2">
        <f t="shared" si="15"/>
        <v>7.4386217274065801E-4</v>
      </c>
      <c r="Q100" s="2">
        <f t="shared" si="9"/>
        <v>1.308430733166673E-3</v>
      </c>
    </row>
    <row r="101" spans="5:17" x14ac:dyDescent="0.15">
      <c r="E101" s="1">
        <v>43388</v>
      </c>
      <c r="F101">
        <f t="shared" si="10"/>
        <v>11435654501.307201</v>
      </c>
      <c r="G101">
        <f t="shared" si="11"/>
        <v>14920857.812585382</v>
      </c>
      <c r="H101">
        <v>4000000</v>
      </c>
      <c r="I101">
        <v>0.12</v>
      </c>
      <c r="J101">
        <f t="shared" si="8"/>
        <v>65359477.124183007</v>
      </c>
      <c r="K101">
        <f t="shared" si="12"/>
        <v>5219.0656200324302</v>
      </c>
      <c r="L101">
        <f t="shared" si="13"/>
        <v>43492.213500270256</v>
      </c>
      <c r="N101">
        <v>20000000000</v>
      </c>
      <c r="O101" s="2">
        <f t="shared" si="14"/>
        <v>0.5717827250653601</v>
      </c>
      <c r="P101" s="2">
        <f t="shared" si="15"/>
        <v>7.4604289062926905E-4</v>
      </c>
      <c r="Q101" s="2">
        <f t="shared" si="9"/>
        <v>1.3047664050081077E-3</v>
      </c>
    </row>
    <row r="102" spans="5:17" x14ac:dyDescent="0.15">
      <c r="E102" s="1">
        <v>43389</v>
      </c>
      <c r="F102">
        <f t="shared" si="10"/>
        <v>11501013978.431385</v>
      </c>
      <c r="G102">
        <f t="shared" si="11"/>
        <v>14964350.026085652</v>
      </c>
      <c r="H102">
        <v>4000000</v>
      </c>
      <c r="I102">
        <v>0.12</v>
      </c>
      <c r="J102">
        <f t="shared" si="8"/>
        <v>65359477.124183007</v>
      </c>
      <c r="K102">
        <f t="shared" si="12"/>
        <v>5204.5324191934005</v>
      </c>
      <c r="L102">
        <f t="shared" si="13"/>
        <v>43371.103493278337</v>
      </c>
      <c r="N102">
        <v>20000000000</v>
      </c>
      <c r="O102" s="2">
        <f t="shared" si="14"/>
        <v>0.57505069892156924</v>
      </c>
      <c r="P102" s="2">
        <f t="shared" si="15"/>
        <v>7.4821750130428261E-4</v>
      </c>
      <c r="Q102" s="2">
        <f t="shared" si="9"/>
        <v>1.30113310479835E-3</v>
      </c>
    </row>
    <row r="103" spans="5:17" x14ac:dyDescent="0.15">
      <c r="E103" s="1">
        <v>43390</v>
      </c>
      <c r="F103">
        <f t="shared" si="10"/>
        <v>11566373455.555569</v>
      </c>
      <c r="G103">
        <f t="shared" si="11"/>
        <v>15007721.129578931</v>
      </c>
      <c r="H103">
        <v>4000000</v>
      </c>
      <c r="I103">
        <v>0.12</v>
      </c>
      <c r="J103">
        <f t="shared" si="8"/>
        <v>65359477.124183007</v>
      </c>
      <c r="K103">
        <f t="shared" si="12"/>
        <v>5190.1215838298604</v>
      </c>
      <c r="L103">
        <f t="shared" si="13"/>
        <v>43251.013198582172</v>
      </c>
      <c r="N103">
        <v>20000000000</v>
      </c>
      <c r="O103" s="2">
        <f t="shared" si="14"/>
        <v>0.57831867277777849</v>
      </c>
      <c r="P103" s="2">
        <f t="shared" si="15"/>
        <v>7.5038605647894654E-4</v>
      </c>
      <c r="Q103" s="2">
        <f t="shared" si="9"/>
        <v>1.297530395957465E-3</v>
      </c>
    </row>
    <row r="104" spans="5:17" x14ac:dyDescent="0.15">
      <c r="E104" s="1">
        <v>43391</v>
      </c>
      <c r="F104">
        <f t="shared" si="10"/>
        <v>11631732932.679752</v>
      </c>
      <c r="G104">
        <f t="shared" si="11"/>
        <v>15050972.142777514</v>
      </c>
      <c r="H104">
        <v>4000000</v>
      </c>
      <c r="I104">
        <v>0.12</v>
      </c>
      <c r="J104">
        <f t="shared" si="8"/>
        <v>65359477.124183007</v>
      </c>
      <c r="K104">
        <f t="shared" si="12"/>
        <v>5175.8314018683468</v>
      </c>
      <c r="L104">
        <f t="shared" si="13"/>
        <v>43131.928348902889</v>
      </c>
      <c r="N104">
        <v>20000000000</v>
      </c>
      <c r="O104" s="2">
        <f t="shared" si="14"/>
        <v>0.58158664663398763</v>
      </c>
      <c r="P104" s="2">
        <f t="shared" si="15"/>
        <v>7.5254860713887565E-4</v>
      </c>
      <c r="Q104" s="2">
        <f t="shared" si="9"/>
        <v>1.2939578504670866E-3</v>
      </c>
    </row>
    <row r="105" spans="5:17" x14ac:dyDescent="0.15">
      <c r="E105" s="1">
        <v>43392</v>
      </c>
      <c r="F105">
        <f t="shared" si="10"/>
        <v>11697092409.803936</v>
      </c>
      <c r="G105">
        <f t="shared" si="11"/>
        <v>15094104.071126416</v>
      </c>
      <c r="H105">
        <v>4000000</v>
      </c>
      <c r="I105">
        <v>0.12</v>
      </c>
      <c r="J105">
        <f t="shared" si="8"/>
        <v>65359477.124183007</v>
      </c>
      <c r="K105">
        <f t="shared" si="12"/>
        <v>5161.6601946224755</v>
      </c>
      <c r="L105">
        <f t="shared" si="13"/>
        <v>43013.834955187296</v>
      </c>
      <c r="N105">
        <v>20000000000</v>
      </c>
      <c r="O105" s="2">
        <f t="shared" si="14"/>
        <v>0.58485462049019676</v>
      </c>
      <c r="P105" s="2">
        <f t="shared" si="15"/>
        <v>7.5470520355632083E-4</v>
      </c>
      <c r="Q105" s="2">
        <f t="shared" si="9"/>
        <v>1.2904150486556189E-3</v>
      </c>
    </row>
    <row r="106" spans="5:17" x14ac:dyDescent="0.15">
      <c r="E106" s="1">
        <v>43393</v>
      </c>
      <c r="F106">
        <f t="shared" si="10"/>
        <v>11762451886.92812</v>
      </c>
      <c r="G106">
        <f t="shared" si="11"/>
        <v>15137117.906081604</v>
      </c>
      <c r="H106">
        <v>4000000</v>
      </c>
      <c r="I106">
        <v>0.12</v>
      </c>
      <c r="J106">
        <f t="shared" si="8"/>
        <v>65359477.124183007</v>
      </c>
      <c r="K106">
        <f t="shared" si="12"/>
        <v>5147.6063159599662</v>
      </c>
      <c r="L106">
        <f t="shared" si="13"/>
        <v>42896.719299666387</v>
      </c>
      <c r="N106">
        <v>20000000000</v>
      </c>
      <c r="O106" s="2">
        <f t="shared" si="14"/>
        <v>0.58812259434640601</v>
      </c>
      <c r="P106" s="2">
        <f t="shared" si="15"/>
        <v>7.5685589530408018E-4</v>
      </c>
      <c r="Q106" s="2">
        <f t="shared" si="9"/>
        <v>1.2869015789899916E-3</v>
      </c>
    </row>
    <row r="107" spans="5:17" x14ac:dyDescent="0.15">
      <c r="E107" s="1">
        <v>43394</v>
      </c>
      <c r="F107">
        <f t="shared" si="10"/>
        <v>11827811364.052303</v>
      </c>
      <c r="G107">
        <f t="shared" si="11"/>
        <v>15180014.62538127</v>
      </c>
      <c r="H107">
        <v>4000000</v>
      </c>
      <c r="I107">
        <v>0.12</v>
      </c>
      <c r="J107">
        <f t="shared" si="8"/>
        <v>65359477.124183007</v>
      </c>
      <c r="K107">
        <f t="shared" si="12"/>
        <v>5133.6681514949269</v>
      </c>
      <c r="L107">
        <f t="shared" si="13"/>
        <v>42780.567929124394</v>
      </c>
      <c r="N107">
        <v>20000000000</v>
      </c>
      <c r="O107" s="2">
        <f t="shared" si="14"/>
        <v>0.59139056820261515</v>
      </c>
      <c r="P107" s="2">
        <f t="shared" si="15"/>
        <v>7.5900073126906355E-4</v>
      </c>
      <c r="Q107" s="2">
        <f t="shared" si="9"/>
        <v>1.2834170378737317E-3</v>
      </c>
    </row>
    <row r="108" spans="5:17" x14ac:dyDescent="0.15">
      <c r="E108" s="1">
        <v>43395</v>
      </c>
      <c r="F108">
        <f t="shared" si="10"/>
        <v>11893170841.176487</v>
      </c>
      <c r="G108">
        <f t="shared" si="11"/>
        <v>15222795.193310395</v>
      </c>
      <c r="H108">
        <v>4000000</v>
      </c>
      <c r="I108">
        <v>0.12</v>
      </c>
      <c r="J108">
        <f t="shared" si="8"/>
        <v>65359477.124183007</v>
      </c>
      <c r="K108">
        <f t="shared" si="12"/>
        <v>5119.8441178045123</v>
      </c>
      <c r="L108">
        <f t="shared" si="13"/>
        <v>42665.367648370935</v>
      </c>
      <c r="N108">
        <v>20000000000</v>
      </c>
      <c r="O108" s="2">
        <f t="shared" si="14"/>
        <v>0.5946585420588244</v>
      </c>
      <c r="P108" s="2">
        <f t="shared" si="15"/>
        <v>7.611397596655197E-4</v>
      </c>
      <c r="Q108" s="2">
        <f t="shared" si="9"/>
        <v>1.279961029451128E-3</v>
      </c>
    </row>
    <row r="109" spans="5:17" x14ac:dyDescent="0.15">
      <c r="E109" s="1">
        <v>43396</v>
      </c>
      <c r="F109">
        <f t="shared" si="10"/>
        <v>11958530318.300671</v>
      </c>
      <c r="G109">
        <f t="shared" si="11"/>
        <v>15265460.560958765</v>
      </c>
      <c r="H109">
        <v>4000000</v>
      </c>
      <c r="I109">
        <v>0.12</v>
      </c>
      <c r="J109">
        <f t="shared" si="8"/>
        <v>65359477.124183007</v>
      </c>
      <c r="K109">
        <f t="shared" si="12"/>
        <v>5106.1326616690858</v>
      </c>
      <c r="L109">
        <f t="shared" si="13"/>
        <v>42551.105513909053</v>
      </c>
      <c r="N109">
        <v>20000000000</v>
      </c>
      <c r="O109" s="2">
        <f t="shared" si="14"/>
        <v>0.59792651591503354</v>
      </c>
      <c r="P109" s="2">
        <f t="shared" si="15"/>
        <v>7.6327302804793829E-4</v>
      </c>
      <c r="Q109" s="2">
        <f t="shared" si="9"/>
        <v>1.2765331654172715E-3</v>
      </c>
    </row>
    <row r="110" spans="5:17" x14ac:dyDescent="0.15">
      <c r="E110" s="1">
        <v>43397</v>
      </c>
      <c r="F110">
        <f t="shared" si="10"/>
        <v>12023889795.424854</v>
      </c>
      <c r="G110">
        <f t="shared" si="11"/>
        <v>15308011.666472675</v>
      </c>
      <c r="H110">
        <v>4000000</v>
      </c>
      <c r="I110">
        <v>0.12</v>
      </c>
      <c r="J110">
        <f t="shared" si="8"/>
        <v>65359477.124183007</v>
      </c>
      <c r="K110">
        <f t="shared" si="12"/>
        <v>5092.5322593350602</v>
      </c>
      <c r="L110">
        <f t="shared" si="13"/>
        <v>42437.76882779217</v>
      </c>
      <c r="N110">
        <v>20000000000</v>
      </c>
      <c r="O110" s="2">
        <f t="shared" si="14"/>
        <v>0.60119448977124268</v>
      </c>
      <c r="P110" s="2">
        <f t="shared" si="15"/>
        <v>7.6540058332363371E-4</v>
      </c>
      <c r="Q110" s="2">
        <f t="shared" si="9"/>
        <v>1.273133064833765E-3</v>
      </c>
    </row>
    <row r="111" spans="5:17" x14ac:dyDescent="0.15">
      <c r="E111" s="1">
        <v>43398</v>
      </c>
      <c r="F111">
        <f t="shared" si="10"/>
        <v>12089249272.549038</v>
      </c>
      <c r="G111">
        <f t="shared" si="11"/>
        <v>15350449.435300468</v>
      </c>
      <c r="H111">
        <v>4000000</v>
      </c>
      <c r="I111">
        <v>0.12</v>
      </c>
      <c r="J111">
        <f t="shared" si="8"/>
        <v>65359477.124183007</v>
      </c>
      <c r="K111">
        <f t="shared" si="12"/>
        <v>5079.0414157996092</v>
      </c>
      <c r="L111">
        <f t="shared" si="13"/>
        <v>42325.345131663409</v>
      </c>
      <c r="N111">
        <v>20000000000</v>
      </c>
      <c r="O111" s="2">
        <f t="shared" si="14"/>
        <v>0.60446246362745193</v>
      </c>
      <c r="P111" s="2">
        <f t="shared" si="15"/>
        <v>7.675224717650234E-4</v>
      </c>
      <c r="Q111" s="2">
        <f t="shared" si="9"/>
        <v>1.2697603539499026E-3</v>
      </c>
    </row>
    <row r="112" spans="5:17" x14ac:dyDescent="0.15">
      <c r="E112" s="1">
        <v>43399</v>
      </c>
      <c r="F112">
        <f t="shared" si="10"/>
        <v>12154608749.673222</v>
      </c>
      <c r="G112">
        <f t="shared" si="11"/>
        <v>15392774.780432131</v>
      </c>
      <c r="H112">
        <v>4000000</v>
      </c>
      <c r="I112">
        <v>0.12</v>
      </c>
      <c r="J112">
        <f t="shared" si="8"/>
        <v>65359477.124183007</v>
      </c>
      <c r="K112">
        <f t="shared" si="12"/>
        <v>5065.6586641165122</v>
      </c>
      <c r="L112">
        <f t="shared" si="13"/>
        <v>42213.822200970935</v>
      </c>
      <c r="N112">
        <v>20000000000</v>
      </c>
      <c r="O112" s="2">
        <f t="shared" si="14"/>
        <v>0.60773043748366107</v>
      </c>
      <c r="P112" s="2">
        <f t="shared" si="15"/>
        <v>7.696387390216065E-4</v>
      </c>
      <c r="Q112" s="2">
        <f t="shared" si="9"/>
        <v>1.2664146660291281E-3</v>
      </c>
    </row>
    <row r="113" spans="5:17" x14ac:dyDescent="0.15">
      <c r="E113" s="1">
        <v>43400</v>
      </c>
      <c r="F113">
        <f t="shared" si="10"/>
        <v>12219968226.797405</v>
      </c>
      <c r="G113">
        <f t="shared" si="11"/>
        <v>15434988.602633102</v>
      </c>
      <c r="H113">
        <v>4000000</v>
      </c>
      <c r="I113">
        <v>0.12</v>
      </c>
      <c r="J113">
        <f t="shared" si="8"/>
        <v>65359477.124183007</v>
      </c>
      <c r="K113">
        <f t="shared" si="12"/>
        <v>5052.3825647223584</v>
      </c>
      <c r="L113">
        <f t="shared" si="13"/>
        <v>42103.188039352986</v>
      </c>
      <c r="N113">
        <v>20000000000</v>
      </c>
      <c r="O113" s="2">
        <f t="shared" si="14"/>
        <v>0.61099841133987032</v>
      </c>
      <c r="P113" s="2">
        <f t="shared" si="15"/>
        <v>7.7174943013165508E-4</v>
      </c>
      <c r="Q113" s="2">
        <f t="shared" si="9"/>
        <v>1.2630956411805896E-3</v>
      </c>
    </row>
    <row r="114" spans="5:17" x14ac:dyDescent="0.15">
      <c r="E114" s="1">
        <v>43401</v>
      </c>
      <c r="F114">
        <f t="shared" si="10"/>
        <v>12285327703.921589</v>
      </c>
      <c r="G114">
        <f t="shared" si="11"/>
        <v>15477091.790672455</v>
      </c>
      <c r="H114">
        <v>4000000</v>
      </c>
      <c r="I114">
        <v>0.12</v>
      </c>
      <c r="J114">
        <f t="shared" si="8"/>
        <v>65359477.124183007</v>
      </c>
      <c r="K114">
        <f t="shared" si="12"/>
        <v>5039.211704782454</v>
      </c>
      <c r="L114">
        <f t="shared" si="13"/>
        <v>41993.430873187121</v>
      </c>
      <c r="N114">
        <v>20000000000</v>
      </c>
      <c r="O114" s="2">
        <f t="shared" si="14"/>
        <v>0.61426638519607946</v>
      </c>
      <c r="P114" s="2">
        <f t="shared" si="15"/>
        <v>7.738545895336228E-4</v>
      </c>
      <c r="Q114" s="2">
        <f t="shared" si="9"/>
        <v>1.2598029261956134E-3</v>
      </c>
    </row>
    <row r="115" spans="5:17" x14ac:dyDescent="0.15">
      <c r="E115" s="1">
        <v>43402</v>
      </c>
      <c r="F115">
        <f t="shared" si="10"/>
        <v>12350687181.045773</v>
      </c>
      <c r="G115">
        <f t="shared" si="11"/>
        <v>15519085.221545642</v>
      </c>
      <c r="H115">
        <v>4000000</v>
      </c>
      <c r="I115">
        <v>0.12</v>
      </c>
      <c r="J115">
        <f t="shared" si="8"/>
        <v>65359477.124183007</v>
      </c>
      <c r="K115">
        <f t="shared" si="12"/>
        <v>5026.1446975557164</v>
      </c>
      <c r="L115">
        <f t="shared" si="13"/>
        <v>41884.53914629764</v>
      </c>
      <c r="N115">
        <v>20000000000</v>
      </c>
      <c r="O115" s="2">
        <f t="shared" si="14"/>
        <v>0.6175343590522886</v>
      </c>
      <c r="P115" s="2">
        <f t="shared" si="15"/>
        <v>7.7595426107728211E-4</v>
      </c>
      <c r="Q115" s="2">
        <f t="shared" si="9"/>
        <v>1.256536174388929E-3</v>
      </c>
    </row>
    <row r="116" spans="5:17" x14ac:dyDescent="0.15">
      <c r="E116" s="1">
        <v>43403</v>
      </c>
      <c r="F116">
        <f t="shared" si="10"/>
        <v>12416046658.169956</v>
      </c>
      <c r="G116">
        <f t="shared" si="11"/>
        <v>15560969.760691941</v>
      </c>
      <c r="H116">
        <v>4000000</v>
      </c>
      <c r="I116">
        <v>0.12</v>
      </c>
      <c r="J116">
        <f t="shared" si="8"/>
        <v>65359477.124183007</v>
      </c>
      <c r="K116">
        <f t="shared" si="12"/>
        <v>5013.1801817779333</v>
      </c>
      <c r="L116">
        <f t="shared" si="13"/>
        <v>41776.501514816111</v>
      </c>
      <c r="N116">
        <v>20000000000</v>
      </c>
      <c r="O116" s="2">
        <f t="shared" si="14"/>
        <v>0.62080233290849784</v>
      </c>
      <c r="P116" s="2">
        <f t="shared" si="15"/>
        <v>7.7804848803459704E-4</v>
      </c>
      <c r="Q116" s="2">
        <f t="shared" si="9"/>
        <v>1.2532950454444834E-3</v>
      </c>
    </row>
    <row r="117" spans="5:17" x14ac:dyDescent="0.15">
      <c r="E117" s="1">
        <v>43404</v>
      </c>
      <c r="F117">
        <f t="shared" si="10"/>
        <v>12481406135.29414</v>
      </c>
      <c r="G117">
        <f t="shared" si="11"/>
        <v>15602746.262206757</v>
      </c>
      <c r="H117">
        <v>4000000</v>
      </c>
      <c r="I117">
        <v>0.12</v>
      </c>
      <c r="J117">
        <f t="shared" si="8"/>
        <v>65359477.124183007</v>
      </c>
      <c r="K117">
        <f t="shared" si="12"/>
        <v>5000.3168210627446</v>
      </c>
      <c r="L117">
        <f t="shared" si="13"/>
        <v>41669.306842189537</v>
      </c>
      <c r="N117">
        <v>20000000000</v>
      </c>
      <c r="O117" s="2">
        <f t="shared" si="14"/>
        <v>0.62407030676470698</v>
      </c>
      <c r="P117" s="2">
        <f t="shared" si="15"/>
        <v>7.8013731311033787E-4</v>
      </c>
      <c r="Q117" s="2">
        <f t="shared" si="9"/>
        <v>1.250079205265686E-3</v>
      </c>
    </row>
    <row r="118" spans="5:17" x14ac:dyDescent="0.15">
      <c r="E118" s="1">
        <v>43405</v>
      </c>
      <c r="F118">
        <f t="shared" si="10"/>
        <v>12546765612.418324</v>
      </c>
      <c r="G118">
        <f t="shared" si="11"/>
        <v>15644415.569048947</v>
      </c>
      <c r="H118">
        <v>4000000</v>
      </c>
      <c r="I118">
        <v>0.12</v>
      </c>
      <c r="J118">
        <f t="shared" si="8"/>
        <v>65359477.124183007</v>
      </c>
      <c r="K118">
        <f t="shared" si="12"/>
        <v>4987.5533033197607</v>
      </c>
      <c r="L118">
        <f t="shared" si="13"/>
        <v>41562.944194331343</v>
      </c>
      <c r="N118">
        <v>20000000000</v>
      </c>
      <c r="O118" s="2">
        <f t="shared" si="14"/>
        <v>0.62733828062091612</v>
      </c>
      <c r="P118" s="2">
        <f t="shared" si="15"/>
        <v>7.8222077845244739E-4</v>
      </c>
      <c r="Q118" s="2">
        <f t="shared" si="9"/>
        <v>1.2468883258299401E-3</v>
      </c>
    </row>
    <row r="119" spans="5:17" x14ac:dyDescent="0.15">
      <c r="E119" s="1">
        <v>43406</v>
      </c>
      <c r="F119">
        <f t="shared" si="10"/>
        <v>12612125089.542507</v>
      </c>
      <c r="G119">
        <f t="shared" si="11"/>
        <v>15685978.513243278</v>
      </c>
      <c r="H119">
        <v>4000000</v>
      </c>
      <c r="I119">
        <v>0.12</v>
      </c>
      <c r="J119">
        <f t="shared" si="8"/>
        <v>65359477.124183007</v>
      </c>
      <c r="K119">
        <f t="shared" si="12"/>
        <v>4974.8883401892335</v>
      </c>
      <c r="L119">
        <f t="shared" si="13"/>
        <v>41457.402834910281</v>
      </c>
      <c r="N119">
        <v>20000000000</v>
      </c>
      <c r="O119" s="2">
        <f t="shared" si="14"/>
        <v>0.63060625447712537</v>
      </c>
      <c r="P119" s="2">
        <f t="shared" si="15"/>
        <v>7.8429892566216389E-4</v>
      </c>
      <c r="Q119" s="2">
        <f t="shared" si="9"/>
        <v>1.2437220850473084E-3</v>
      </c>
    </row>
    <row r="120" spans="5:17" x14ac:dyDescent="0.15">
      <c r="E120" s="1">
        <v>43407</v>
      </c>
      <c r="F120">
        <f t="shared" si="10"/>
        <v>12677484566.666691</v>
      </c>
      <c r="G120">
        <f t="shared" si="11"/>
        <v>15727435.916078189</v>
      </c>
      <c r="H120">
        <v>4000000</v>
      </c>
      <c r="I120">
        <v>0.12</v>
      </c>
      <c r="J120">
        <f t="shared" si="8"/>
        <v>65359477.124183007</v>
      </c>
      <c r="K120">
        <f t="shared" si="12"/>
        <v>4962.3206664927302</v>
      </c>
      <c r="L120">
        <f t="shared" si="13"/>
        <v>41352.672220772751</v>
      </c>
      <c r="N120">
        <v>20000000000</v>
      </c>
      <c r="O120" s="2">
        <f t="shared" si="14"/>
        <v>0.63387422833333451</v>
      </c>
      <c r="P120" s="2">
        <f t="shared" si="15"/>
        <v>7.8637179580390943E-4</v>
      </c>
      <c r="Q120" s="2">
        <f t="shared" si="9"/>
        <v>1.2405801666231827E-3</v>
      </c>
    </row>
    <row r="121" spans="5:17" x14ac:dyDescent="0.15">
      <c r="E121" s="1">
        <v>43408</v>
      </c>
      <c r="F121">
        <f t="shared" si="10"/>
        <v>12742844043.790874</v>
      </c>
      <c r="G121">
        <f t="shared" si="11"/>
        <v>15768788.588298962</v>
      </c>
      <c r="H121">
        <v>4000000</v>
      </c>
      <c r="I121">
        <v>0.12</v>
      </c>
      <c r="J121">
        <f t="shared" si="8"/>
        <v>65359477.124183007</v>
      </c>
      <c r="K121">
        <f t="shared" si="12"/>
        <v>4949.849039699272</v>
      </c>
      <c r="L121">
        <f t="shared" si="13"/>
        <v>41248.741997493933</v>
      </c>
      <c r="N121">
        <v>20000000000</v>
      </c>
      <c r="O121" s="2">
        <f t="shared" si="14"/>
        <v>0.63714220218954376</v>
      </c>
      <c r="P121" s="2">
        <f t="shared" si="15"/>
        <v>7.8843942941494809E-4</v>
      </c>
      <c r="Q121" s="2">
        <f t="shared" si="9"/>
        <v>1.2374622599248179E-3</v>
      </c>
    </row>
    <row r="122" spans="5:17" x14ac:dyDescent="0.15">
      <c r="E122" s="1">
        <v>43409</v>
      </c>
      <c r="F122">
        <f t="shared" si="10"/>
        <v>12808203520.915058</v>
      </c>
      <c r="G122">
        <f t="shared" si="11"/>
        <v>15810037.330296455</v>
      </c>
      <c r="H122">
        <v>4000000</v>
      </c>
      <c r="I122">
        <v>0.12</v>
      </c>
      <c r="J122">
        <f t="shared" si="8"/>
        <v>65359477.124183007</v>
      </c>
      <c r="K122">
        <f t="shared" si="12"/>
        <v>4937.472239406432</v>
      </c>
      <c r="L122">
        <f t="shared" si="13"/>
        <v>41145.601995053599</v>
      </c>
      <c r="N122">
        <v>20000000000</v>
      </c>
      <c r="O122" s="2">
        <f t="shared" si="14"/>
        <v>0.6404101760457529</v>
      </c>
      <c r="P122" s="2">
        <f t="shared" si="15"/>
        <v>7.9050186651482277E-4</v>
      </c>
      <c r="Q122" s="2">
        <f t="shared" si="9"/>
        <v>1.2343680598516081E-3</v>
      </c>
    </row>
    <row r="123" spans="5:17" x14ac:dyDescent="0.15">
      <c r="E123" s="1">
        <v>43410</v>
      </c>
      <c r="F123">
        <f t="shared" si="10"/>
        <v>12873562998.039242</v>
      </c>
      <c r="G123">
        <f t="shared" si="11"/>
        <v>15851182.932291508</v>
      </c>
      <c r="H123">
        <v>4000000</v>
      </c>
      <c r="I123">
        <v>0.12</v>
      </c>
      <c r="J123">
        <f t="shared" si="8"/>
        <v>65359477.124183007</v>
      </c>
      <c r="K123">
        <f t="shared" si="12"/>
        <v>4925.1890668358974</v>
      </c>
      <c r="L123">
        <f t="shared" si="13"/>
        <v>41043.242223632478</v>
      </c>
      <c r="N123">
        <v>20000000000</v>
      </c>
      <c r="O123" s="2">
        <f t="shared" si="14"/>
        <v>0.64367814990196204</v>
      </c>
      <c r="P123" s="2">
        <f t="shared" si="15"/>
        <v>7.9255914661457538E-4</v>
      </c>
      <c r="Q123" s="2">
        <f t="shared" si="9"/>
        <v>1.2312972667089743E-3</v>
      </c>
    </row>
    <row r="124" spans="5:17" x14ac:dyDescent="0.15">
      <c r="E124" s="1">
        <v>43411</v>
      </c>
      <c r="F124">
        <f t="shared" si="10"/>
        <v>12938922475.163425</v>
      </c>
      <c r="G124">
        <f t="shared" si="11"/>
        <v>15892226.174515139</v>
      </c>
      <c r="H124">
        <v>4000000</v>
      </c>
      <c r="I124">
        <v>0.12</v>
      </c>
      <c r="J124">
        <f t="shared" si="8"/>
        <v>65359477.124183007</v>
      </c>
      <c r="K124">
        <f t="shared" si="12"/>
        <v>4912.9983443430165</v>
      </c>
      <c r="L124">
        <f t="shared" si="13"/>
        <v>40941.65286952514</v>
      </c>
      <c r="N124">
        <v>20000000000</v>
      </c>
      <c r="O124" s="2">
        <f t="shared" si="14"/>
        <v>0.64694612375817129</v>
      </c>
      <c r="P124" s="2">
        <f t="shared" si="15"/>
        <v>7.9461130872575695E-4</v>
      </c>
      <c r="Q124" s="2">
        <f t="shared" si="9"/>
        <v>1.2282495860857542E-3</v>
      </c>
    </row>
    <row r="125" spans="5:17" x14ac:dyDescent="0.15">
      <c r="E125" s="1">
        <v>43412</v>
      </c>
      <c r="F125">
        <f t="shared" si="10"/>
        <v>13004281952.287609</v>
      </c>
      <c r="G125">
        <f t="shared" si="11"/>
        <v>15933167.827384664</v>
      </c>
      <c r="H125">
        <v>4000000</v>
      </c>
      <c r="I125">
        <v>0.12</v>
      </c>
      <c r="J125">
        <f t="shared" si="8"/>
        <v>65359477.124183007</v>
      </c>
      <c r="K125">
        <f t="shared" si="12"/>
        <v>4900.898914939884</v>
      </c>
      <c r="L125">
        <f t="shared" si="13"/>
        <v>40840.8242911657</v>
      </c>
      <c r="N125">
        <v>20000000000</v>
      </c>
      <c r="O125" s="2">
        <f t="shared" si="14"/>
        <v>0.65021409761438043</v>
      </c>
      <c r="P125" s="2">
        <f t="shared" si="15"/>
        <v>7.9665839136923314E-4</v>
      </c>
      <c r="Q125" s="2">
        <f t="shared" si="9"/>
        <v>1.2252247287349708E-3</v>
      </c>
    </row>
    <row r="126" spans="5:17" x14ac:dyDescent="0.15">
      <c r="E126" s="1">
        <v>43413</v>
      </c>
      <c r="F126">
        <f t="shared" si="10"/>
        <v>13069641429.411793</v>
      </c>
      <c r="G126">
        <f t="shared" si="11"/>
        <v>15974008.65167583</v>
      </c>
      <c r="H126">
        <v>4000000</v>
      </c>
      <c r="I126">
        <v>0.12</v>
      </c>
      <c r="J126">
        <f t="shared" si="8"/>
        <v>65359477.124183007</v>
      </c>
      <c r="K126">
        <f t="shared" si="12"/>
        <v>4888.8896418315126</v>
      </c>
      <c r="L126">
        <f t="shared" si="13"/>
        <v>40740.747015262605</v>
      </c>
      <c r="N126">
        <v>20000000000</v>
      </c>
      <c r="O126" s="2">
        <f t="shared" si="14"/>
        <v>0.65348207147058968</v>
      </c>
      <c r="P126" s="2">
        <f t="shared" si="15"/>
        <v>7.9870043258379144E-4</v>
      </c>
      <c r="Q126" s="2">
        <f t="shared" si="9"/>
        <v>1.2222224104578782E-3</v>
      </c>
    </row>
    <row r="127" spans="5:17" x14ac:dyDescent="0.15">
      <c r="E127" s="1">
        <v>43414</v>
      </c>
      <c r="F127">
        <f t="shared" si="10"/>
        <v>13135000906.535976</v>
      </c>
      <c r="G127">
        <f t="shared" si="11"/>
        <v>16014749.398691092</v>
      </c>
      <c r="H127">
        <v>4000000</v>
      </c>
      <c r="I127">
        <v>0.12</v>
      </c>
      <c r="J127">
        <f t="shared" si="8"/>
        <v>65359477.124183007</v>
      </c>
      <c r="K127">
        <f t="shared" si="12"/>
        <v>4876.9694079646852</v>
      </c>
      <c r="L127">
        <f t="shared" si="13"/>
        <v>40641.411733039044</v>
      </c>
      <c r="N127">
        <v>20000000000</v>
      </c>
      <c r="O127" s="2">
        <f t="shared" si="14"/>
        <v>0.65675004532679881</v>
      </c>
      <c r="P127" s="2">
        <f t="shared" si="15"/>
        <v>8.0073746993455464E-4</v>
      </c>
      <c r="Q127" s="2">
        <f t="shared" si="9"/>
        <v>1.2192423519911714E-3</v>
      </c>
    </row>
    <row r="128" spans="5:17" x14ac:dyDescent="0.15">
      <c r="E128" s="1">
        <v>43415</v>
      </c>
      <c r="F128">
        <f t="shared" si="10"/>
        <v>13200360383.66016</v>
      </c>
      <c r="G128">
        <f t="shared" si="11"/>
        <v>16055390.81042413</v>
      </c>
      <c r="H128">
        <v>4000000</v>
      </c>
      <c r="I128">
        <v>0.12</v>
      </c>
      <c r="J128">
        <f t="shared" si="8"/>
        <v>65359477.124183007</v>
      </c>
      <c r="K128">
        <f t="shared" si="12"/>
        <v>4865.1371155890629</v>
      </c>
      <c r="L128">
        <f t="shared" si="13"/>
        <v>40542.809296575528</v>
      </c>
      <c r="N128">
        <v>20000000000</v>
      </c>
      <c r="O128" s="2">
        <f t="shared" si="14"/>
        <v>0.66001801918300795</v>
      </c>
      <c r="P128" s="2">
        <f t="shared" si="15"/>
        <v>8.0276954052120651E-4</v>
      </c>
      <c r="Q128" s="2">
        <f t="shared" si="9"/>
        <v>1.2162842788972657E-3</v>
      </c>
    </row>
    <row r="129" spans="5:17" x14ac:dyDescent="0.15">
      <c r="E129" s="1">
        <v>43416</v>
      </c>
      <c r="F129">
        <f t="shared" si="10"/>
        <v>13265719860.784344</v>
      </c>
      <c r="G129">
        <f t="shared" si="11"/>
        <v>16095933.619720707</v>
      </c>
      <c r="H129">
        <v>4000000</v>
      </c>
      <c r="I129">
        <v>0.12</v>
      </c>
      <c r="J129">
        <f t="shared" si="8"/>
        <v>65359477.124183007</v>
      </c>
      <c r="K129">
        <f t="shared" si="12"/>
        <v>4853.3916858301654</v>
      </c>
      <c r="L129">
        <f t="shared" si="13"/>
        <v>40444.930715251379</v>
      </c>
      <c r="N129">
        <v>20000000000</v>
      </c>
      <c r="O129" s="2">
        <f t="shared" si="14"/>
        <v>0.6632859930392172</v>
      </c>
      <c r="P129" s="2">
        <f t="shared" si="15"/>
        <v>8.0479668098603534E-4</v>
      </c>
      <c r="Q129" s="2">
        <f t="shared" si="9"/>
        <v>1.2133479214575412E-3</v>
      </c>
    </row>
    <row r="130" spans="5:17" x14ac:dyDescent="0.15">
      <c r="E130" s="1">
        <v>43417</v>
      </c>
      <c r="F130">
        <f t="shared" si="10"/>
        <v>13331079337.908527</v>
      </c>
      <c r="G130">
        <f t="shared" si="11"/>
        <v>16136378.550435958</v>
      </c>
      <c r="H130">
        <v>4000000</v>
      </c>
      <c r="I130">
        <v>0.12</v>
      </c>
      <c r="J130">
        <f t="shared" si="8"/>
        <v>65359477.124183007</v>
      </c>
      <c r="K130">
        <f t="shared" si="12"/>
        <v>4841.7320582738494</v>
      </c>
      <c r="L130">
        <f t="shared" si="13"/>
        <v>40347.767152282082</v>
      </c>
      <c r="N130">
        <v>20000000000</v>
      </c>
      <c r="O130" s="2">
        <f t="shared" si="14"/>
        <v>0.66655396689542634</v>
      </c>
      <c r="P130" s="2">
        <f t="shared" si="15"/>
        <v>8.0681892752179792E-4</v>
      </c>
      <c r="Q130" s="2">
        <f t="shared" si="9"/>
        <v>1.2104330145684622E-3</v>
      </c>
    </row>
    <row r="131" spans="5:17" x14ac:dyDescent="0.15">
      <c r="E131" s="1">
        <v>43418</v>
      </c>
      <c r="F131">
        <f t="shared" si="10"/>
        <v>13396438815.032711</v>
      </c>
      <c r="G131">
        <f t="shared" si="11"/>
        <v>16176726.31758824</v>
      </c>
      <c r="H131">
        <v>4000000</v>
      </c>
      <c r="I131">
        <v>0.12</v>
      </c>
      <c r="J131">
        <f t="shared" si="8"/>
        <v>65359477.124183007</v>
      </c>
      <c r="K131">
        <f t="shared" si="12"/>
        <v>4830.157190561913</v>
      </c>
      <c r="L131">
        <f t="shared" si="13"/>
        <v>40251.309921349275</v>
      </c>
      <c r="N131">
        <v>20000000000</v>
      </c>
      <c r="O131" s="2">
        <f t="shared" si="14"/>
        <v>0.66982194075163559</v>
      </c>
      <c r="P131" s="2">
        <f t="shared" si="15"/>
        <v>8.0883631587941199E-4</v>
      </c>
      <c r="Q131" s="2">
        <f t="shared" si="9"/>
        <v>1.2075392976404781E-3</v>
      </c>
    </row>
    <row r="132" spans="5:17" x14ac:dyDescent="0.15">
      <c r="E132" s="1">
        <v>43419</v>
      </c>
      <c r="F132">
        <f t="shared" si="10"/>
        <v>13461798292.156895</v>
      </c>
      <c r="G132">
        <f t="shared" si="11"/>
        <v>16216977.627509588</v>
      </c>
      <c r="H132">
        <v>4000000</v>
      </c>
      <c r="I132">
        <v>0.12</v>
      </c>
      <c r="J132">
        <f t="shared" si="8"/>
        <v>65359477.124183007</v>
      </c>
      <c r="K132">
        <f t="shared" si="12"/>
        <v>4818.6660579984809</v>
      </c>
      <c r="L132">
        <f t="shared" si="13"/>
        <v>40155.550483320672</v>
      </c>
      <c r="N132">
        <v>20000000000</v>
      </c>
      <c r="O132" s="2">
        <f t="shared" si="14"/>
        <v>0.67308991460784473</v>
      </c>
      <c r="P132" s="2">
        <f t="shared" si="15"/>
        <v>8.1084888137547941E-4</v>
      </c>
      <c r="Q132" s="2">
        <f t="shared" si="9"/>
        <v>1.2046665144996203E-3</v>
      </c>
    </row>
    <row r="133" spans="5:17" x14ac:dyDescent="0.15">
      <c r="E133" s="1">
        <v>43420</v>
      </c>
      <c r="F133">
        <f t="shared" si="10"/>
        <v>13527157769.281078</v>
      </c>
      <c r="G133">
        <f t="shared" si="11"/>
        <v>16257133.177992908</v>
      </c>
      <c r="H133">
        <v>4000000</v>
      </c>
      <c r="I133">
        <v>0.12</v>
      </c>
      <c r="J133">
        <f t="shared" si="8"/>
        <v>65359477.124183007</v>
      </c>
      <c r="K133">
        <f t="shared" si="12"/>
        <v>4807.2576531668319</v>
      </c>
      <c r="L133">
        <f t="shared" si="13"/>
        <v>40060.480443056935</v>
      </c>
      <c r="N133">
        <v>20000000000</v>
      </c>
      <c r="O133" s="2">
        <f t="shared" si="14"/>
        <v>0.67635788846405387</v>
      </c>
      <c r="P133" s="2">
        <f t="shared" si="15"/>
        <v>8.1285665889964539E-4</v>
      </c>
      <c r="Q133" s="2">
        <f t="shared" si="9"/>
        <v>1.201814413291708E-3</v>
      </c>
    </row>
    <row r="134" spans="5:17" x14ac:dyDescent="0.15">
      <c r="E134" s="1">
        <v>43421</v>
      </c>
      <c r="F134">
        <f t="shared" si="10"/>
        <v>13592517246.405262</v>
      </c>
      <c r="G134">
        <f t="shared" si="11"/>
        <v>16297193.658435965</v>
      </c>
      <c r="H134">
        <v>4000000</v>
      </c>
      <c r="I134">
        <v>0.12</v>
      </c>
      <c r="J134">
        <f t="shared" si="8"/>
        <v>65359477.124183007</v>
      </c>
      <c r="K134">
        <f t="shared" si="12"/>
        <v>4795.9309855563342</v>
      </c>
      <c r="L134">
        <f t="shared" si="13"/>
        <v>39966.091546302785</v>
      </c>
      <c r="N134">
        <v>20000000000</v>
      </c>
      <c r="O134" s="2">
        <f t="shared" si="14"/>
        <v>0.67962586232026312</v>
      </c>
      <c r="P134" s="2">
        <f t="shared" si="15"/>
        <v>8.1485968292179824E-4</v>
      </c>
      <c r="Q134" s="2">
        <f t="shared" si="9"/>
        <v>1.1989827463890835E-3</v>
      </c>
    </row>
    <row r="135" spans="5:17" x14ac:dyDescent="0.15">
      <c r="E135" s="1">
        <v>43422</v>
      </c>
      <c r="F135">
        <f t="shared" si="10"/>
        <v>13657876723.529446</v>
      </c>
      <c r="G135">
        <f t="shared" si="11"/>
        <v>16337159.749982268</v>
      </c>
      <c r="H135">
        <v>4000000</v>
      </c>
      <c r="I135">
        <v>0.12</v>
      </c>
      <c r="J135">
        <f t="shared" ref="J135:J198" si="16">H135/0.51*1.2/I135/1.2</f>
        <v>65359477.124183007</v>
      </c>
      <c r="K135">
        <f t="shared" si="12"/>
        <v>4784.6850811991944</v>
      </c>
      <c r="L135">
        <f t="shared" si="13"/>
        <v>39872.375676659954</v>
      </c>
      <c r="N135">
        <v>20000000000</v>
      </c>
      <c r="O135" s="2">
        <f t="shared" si="14"/>
        <v>0.68289383617647226</v>
      </c>
      <c r="P135" s="2">
        <f t="shared" si="15"/>
        <v>8.1685798749911334E-4</v>
      </c>
      <c r="Q135" s="2">
        <f t="shared" ref="Q135:Q198" si="17">G135/F135</f>
        <v>1.1961712702997986E-3</v>
      </c>
    </row>
    <row r="136" spans="5:17" x14ac:dyDescent="0.15">
      <c r="E136" s="1">
        <v>43423</v>
      </c>
      <c r="F136">
        <f t="shared" ref="F136:F199" si="18">F135+J135</f>
        <v>13723236200.653629</v>
      </c>
      <c r="G136">
        <f t="shared" ref="G136:G199" si="19">G135+L135</f>
        <v>16377032.125658927</v>
      </c>
      <c r="H136">
        <v>4000000</v>
      </c>
      <c r="I136">
        <v>0.12</v>
      </c>
      <c r="J136">
        <f t="shared" si="16"/>
        <v>65359477.124183007</v>
      </c>
      <c r="K136">
        <f t="shared" ref="K136:K199" si="20">H136*G136/F136</f>
        <v>4773.5189823166929</v>
      </c>
      <c r="L136">
        <f t="shared" ref="L136:L199" si="21">K136/I136</f>
        <v>39779.324852639111</v>
      </c>
      <c r="N136">
        <v>20000000000</v>
      </c>
      <c r="O136" s="2">
        <f t="shared" ref="O136:O199" si="22">F136/N136</f>
        <v>0.68616181003268151</v>
      </c>
      <c r="P136" s="2">
        <f t="shared" ref="P136:P199" si="23">G136/N136</f>
        <v>8.1885160628294637E-4</v>
      </c>
      <c r="Q136" s="2">
        <f t="shared" si="17"/>
        <v>1.1933797455791731E-3</v>
      </c>
    </row>
    <row r="137" spans="5:17" x14ac:dyDescent="0.15">
      <c r="E137" s="1">
        <v>43424</v>
      </c>
      <c r="F137">
        <f t="shared" si="18"/>
        <v>13788595677.777813</v>
      </c>
      <c r="G137">
        <f t="shared" si="19"/>
        <v>16416811.450511567</v>
      </c>
      <c r="H137">
        <v>4000000</v>
      </c>
      <c r="I137">
        <v>0.12</v>
      </c>
      <c r="J137">
        <f t="shared" si="16"/>
        <v>65359477.124183007</v>
      </c>
      <c r="K137">
        <f t="shared" si="20"/>
        <v>4762.4317469746329</v>
      </c>
      <c r="L137">
        <f t="shared" si="21"/>
        <v>39686.931224788612</v>
      </c>
      <c r="N137">
        <v>20000000000</v>
      </c>
      <c r="O137" s="2">
        <f t="shared" si="22"/>
        <v>0.68942978388889065</v>
      </c>
      <c r="P137" s="2">
        <f t="shared" si="23"/>
        <v>8.2084057252557836E-4</v>
      </c>
      <c r="Q137" s="2">
        <f t="shared" si="17"/>
        <v>1.1906079367436583E-3</v>
      </c>
    </row>
    <row r="138" spans="5:17" x14ac:dyDescent="0.15">
      <c r="E138" s="1">
        <v>43425</v>
      </c>
      <c r="F138">
        <f t="shared" si="18"/>
        <v>13853955154.901997</v>
      </c>
      <c r="G138">
        <f t="shared" si="19"/>
        <v>16456498.381736357</v>
      </c>
      <c r="H138">
        <v>4000000</v>
      </c>
      <c r="I138">
        <v>0.12</v>
      </c>
      <c r="J138">
        <f t="shared" si="16"/>
        <v>65359477.124183007</v>
      </c>
      <c r="K138">
        <f t="shared" si="20"/>
        <v>4751.4224487477122</v>
      </c>
      <c r="L138">
        <f t="shared" si="21"/>
        <v>39595.187072897606</v>
      </c>
      <c r="N138">
        <v>20000000000</v>
      </c>
      <c r="O138" s="2">
        <f t="shared" si="22"/>
        <v>0.69269775774509978</v>
      </c>
      <c r="P138" s="2">
        <f t="shared" si="23"/>
        <v>8.2282491908681782E-4</v>
      </c>
      <c r="Q138" s="2">
        <f t="shared" si="17"/>
        <v>1.1878556121869279E-3</v>
      </c>
    </row>
    <row r="139" spans="5:17" x14ac:dyDescent="0.15">
      <c r="E139" s="1">
        <v>43426</v>
      </c>
      <c r="F139">
        <f t="shared" si="18"/>
        <v>13919314632.02618</v>
      </c>
      <c r="G139">
        <f t="shared" si="19"/>
        <v>16496093.568809254</v>
      </c>
      <c r="H139">
        <v>4000000</v>
      </c>
      <c r="I139">
        <v>0.12</v>
      </c>
      <c r="J139">
        <f t="shared" si="16"/>
        <v>65359477.124183007</v>
      </c>
      <c r="K139">
        <f t="shared" si="20"/>
        <v>4740.4901763925373</v>
      </c>
      <c r="L139">
        <f t="shared" si="21"/>
        <v>39504.084803271144</v>
      </c>
      <c r="N139">
        <v>20000000000</v>
      </c>
      <c r="O139" s="2">
        <f t="shared" si="22"/>
        <v>0.69596573160130903</v>
      </c>
      <c r="P139" s="2">
        <f t="shared" si="23"/>
        <v>8.2480467844046272E-4</v>
      </c>
      <c r="Q139" s="2">
        <f t="shared" si="17"/>
        <v>1.1851225440981344E-3</v>
      </c>
    </row>
    <row r="140" spans="5:17" x14ac:dyDescent="0.15">
      <c r="E140" s="1">
        <v>43427</v>
      </c>
      <c r="F140">
        <f t="shared" si="18"/>
        <v>13984674109.150364</v>
      </c>
      <c r="G140">
        <f t="shared" si="19"/>
        <v>16535597.653612526</v>
      </c>
      <c r="H140">
        <v>4000000</v>
      </c>
      <c r="I140">
        <v>0.12</v>
      </c>
      <c r="J140">
        <f t="shared" si="16"/>
        <v>65359477.124183007</v>
      </c>
      <c r="K140">
        <f t="shared" si="20"/>
        <v>4729.6340335290497</v>
      </c>
      <c r="L140">
        <f t="shared" si="21"/>
        <v>39413.616946075417</v>
      </c>
      <c r="N140">
        <v>20000000000</v>
      </c>
      <c r="O140" s="2">
        <f t="shared" si="22"/>
        <v>0.69923370545751817</v>
      </c>
      <c r="P140" s="2">
        <f t="shared" si="23"/>
        <v>8.2677988268062632E-4</v>
      </c>
      <c r="Q140" s="2">
        <f t="shared" si="17"/>
        <v>1.1824085083822623E-3</v>
      </c>
    </row>
    <row r="141" spans="5:17" x14ac:dyDescent="0.15">
      <c r="E141" s="1">
        <v>43428</v>
      </c>
      <c r="F141">
        <f t="shared" si="18"/>
        <v>14050033586.274548</v>
      </c>
      <c r="G141">
        <f t="shared" si="19"/>
        <v>16575011.270558601</v>
      </c>
      <c r="H141">
        <v>4000000</v>
      </c>
      <c r="I141">
        <v>0.12</v>
      </c>
      <c r="J141">
        <f t="shared" si="16"/>
        <v>65359477.124183007</v>
      </c>
      <c r="K141">
        <f t="shared" si="20"/>
        <v>4718.8531383300606</v>
      </c>
      <c r="L141">
        <f t="shared" si="21"/>
        <v>39323.776152750506</v>
      </c>
      <c r="N141">
        <v>20000000000</v>
      </c>
      <c r="O141" s="2">
        <f t="shared" si="22"/>
        <v>0.70250167931372742</v>
      </c>
      <c r="P141" s="2">
        <f t="shared" si="23"/>
        <v>8.2875056352793011E-4</v>
      </c>
      <c r="Q141" s="2">
        <f t="shared" si="17"/>
        <v>1.1797132845825151E-3</v>
      </c>
    </row>
    <row r="142" spans="5:17" x14ac:dyDescent="0.15">
      <c r="E142" s="1">
        <v>43429</v>
      </c>
      <c r="F142">
        <f t="shared" si="18"/>
        <v>14115393063.398731</v>
      </c>
      <c r="G142">
        <f t="shared" si="19"/>
        <v>16614335.046711352</v>
      </c>
      <c r="H142">
        <v>4000000</v>
      </c>
      <c r="I142">
        <v>0.12</v>
      </c>
      <c r="J142">
        <f t="shared" si="16"/>
        <v>65359477.124183007</v>
      </c>
      <c r="K142">
        <f t="shared" si="20"/>
        <v>4708.1466232187004</v>
      </c>
      <c r="L142">
        <f t="shared" si="21"/>
        <v>39234.55519348917</v>
      </c>
      <c r="N142">
        <v>20000000000</v>
      </c>
      <c r="O142" s="2">
        <f t="shared" si="22"/>
        <v>0.70576965316993656</v>
      </c>
      <c r="P142" s="2">
        <f t="shared" si="23"/>
        <v>8.3071675233556755E-4</v>
      </c>
      <c r="Q142" s="2">
        <f t="shared" si="17"/>
        <v>1.1770366558046751E-3</v>
      </c>
    </row>
    <row r="143" spans="5:17" x14ac:dyDescent="0.15">
      <c r="E143" s="1">
        <v>43430</v>
      </c>
      <c r="F143">
        <f t="shared" si="18"/>
        <v>14180752540.522915</v>
      </c>
      <c r="G143">
        <f t="shared" si="19"/>
        <v>16653569.601904841</v>
      </c>
      <c r="H143">
        <v>4000000</v>
      </c>
      <c r="I143">
        <v>0.12</v>
      </c>
      <c r="J143">
        <f t="shared" si="16"/>
        <v>65359477.124183007</v>
      </c>
      <c r="K143">
        <f t="shared" si="20"/>
        <v>4697.5136345735127</v>
      </c>
      <c r="L143">
        <f t="shared" si="21"/>
        <v>39145.946954779276</v>
      </c>
      <c r="N143">
        <v>20000000000</v>
      </c>
      <c r="O143" s="2">
        <f t="shared" si="22"/>
        <v>0.7090376270261457</v>
      </c>
      <c r="P143" s="2">
        <f t="shared" si="23"/>
        <v>8.326784800952421E-4</v>
      </c>
      <c r="Q143" s="2">
        <f t="shared" si="17"/>
        <v>1.174378408643378E-3</v>
      </c>
    </row>
    <row r="144" spans="5:17" x14ac:dyDescent="0.15">
      <c r="E144" s="1">
        <v>43431</v>
      </c>
      <c r="F144">
        <f t="shared" si="18"/>
        <v>14246112017.647099</v>
      </c>
      <c r="G144">
        <f t="shared" si="19"/>
        <v>16692715.54885962</v>
      </c>
      <c r="H144">
        <v>4000000</v>
      </c>
      <c r="I144">
        <v>0.12</v>
      </c>
      <c r="J144">
        <f t="shared" si="16"/>
        <v>65359477.124183007</v>
      </c>
      <c r="K144">
        <f t="shared" si="20"/>
        <v>4686.9533324409749</v>
      </c>
      <c r="L144">
        <f t="shared" si="21"/>
        <v>39057.944437008126</v>
      </c>
      <c r="N144">
        <v>20000000000</v>
      </c>
      <c r="O144" s="2">
        <f t="shared" si="22"/>
        <v>0.71230560088235495</v>
      </c>
      <c r="P144" s="2">
        <f t="shared" si="23"/>
        <v>8.34635777442981E-4</v>
      </c>
      <c r="Q144" s="2">
        <f t="shared" si="17"/>
        <v>1.1717383331102437E-3</v>
      </c>
    </row>
    <row r="145" spans="5:17" x14ac:dyDescent="0.15">
      <c r="E145" s="1">
        <v>43432</v>
      </c>
      <c r="F145">
        <f t="shared" si="18"/>
        <v>14311471494.771282</v>
      </c>
      <c r="G145">
        <f t="shared" si="19"/>
        <v>16731773.493296629</v>
      </c>
      <c r="H145">
        <v>4000000</v>
      </c>
      <c r="I145">
        <v>0.12</v>
      </c>
      <c r="J145">
        <f t="shared" si="16"/>
        <v>65359477.124183007</v>
      </c>
      <c r="K145">
        <f t="shared" si="20"/>
        <v>4676.4648902552353</v>
      </c>
      <c r="L145">
        <f t="shared" si="21"/>
        <v>38970.540752126959</v>
      </c>
      <c r="N145">
        <v>20000000000</v>
      </c>
      <c r="O145" s="2">
        <f t="shared" si="22"/>
        <v>0.71557357473856409</v>
      </c>
      <c r="P145" s="2">
        <f t="shared" si="23"/>
        <v>8.3658867466483147E-4</v>
      </c>
      <c r="Q145" s="2">
        <f t="shared" si="17"/>
        <v>1.169116222563809E-3</v>
      </c>
    </row>
    <row r="146" spans="5:17" x14ac:dyDescent="0.15">
      <c r="E146" s="1">
        <v>43433</v>
      </c>
      <c r="F146">
        <f t="shared" si="18"/>
        <v>14376830971.895466</v>
      </c>
      <c r="G146">
        <f t="shared" si="19"/>
        <v>16770744.034048757</v>
      </c>
      <c r="H146">
        <v>4000000</v>
      </c>
      <c r="I146">
        <v>0.12</v>
      </c>
      <c r="J146">
        <f t="shared" si="16"/>
        <v>65359477.124183007</v>
      </c>
      <c r="K146">
        <f t="shared" si="20"/>
        <v>4666.0474945648393</v>
      </c>
      <c r="L146">
        <f t="shared" si="21"/>
        <v>38883.729121373661</v>
      </c>
      <c r="N146">
        <v>20000000000</v>
      </c>
      <c r="O146" s="2">
        <f t="shared" si="22"/>
        <v>0.71884154859477334</v>
      </c>
      <c r="P146" s="2">
        <f t="shared" si="23"/>
        <v>8.3853720170243783E-4</v>
      </c>
      <c r="Q146" s="2">
        <f t="shared" si="17"/>
        <v>1.16651187364121E-3</v>
      </c>
    </row>
    <row r="147" spans="5:17" x14ac:dyDescent="0.15">
      <c r="E147" s="1">
        <v>43434</v>
      </c>
      <c r="F147">
        <f t="shared" si="18"/>
        <v>14442190449.01965</v>
      </c>
      <c r="G147">
        <f t="shared" si="19"/>
        <v>16809627.763170131</v>
      </c>
      <c r="H147">
        <v>4000000</v>
      </c>
      <c r="I147">
        <v>0.12</v>
      </c>
      <c r="J147">
        <f t="shared" si="16"/>
        <v>65359477.124183007</v>
      </c>
      <c r="K147">
        <f t="shared" si="20"/>
        <v>4655.7003447662428</v>
      </c>
      <c r="L147">
        <f t="shared" si="21"/>
        <v>38797.502873052028</v>
      </c>
      <c r="N147">
        <v>20000000000</v>
      </c>
      <c r="O147" s="2">
        <f t="shared" si="22"/>
        <v>0.72210952245098248</v>
      </c>
      <c r="P147" s="2">
        <f t="shared" si="23"/>
        <v>8.4048138815850655E-4</v>
      </c>
      <c r="Q147" s="2">
        <f t="shared" si="17"/>
        <v>1.1639250861915607E-3</v>
      </c>
    </row>
    <row r="148" spans="5:17" x14ac:dyDescent="0.15">
      <c r="E148" s="1">
        <v>43435</v>
      </c>
      <c r="F148">
        <f t="shared" si="18"/>
        <v>14507549926.143833</v>
      </c>
      <c r="G148">
        <f t="shared" si="19"/>
        <v>16848425.266043182</v>
      </c>
      <c r="H148">
        <v>4000000</v>
      </c>
      <c r="I148">
        <v>0.12</v>
      </c>
      <c r="J148">
        <f t="shared" si="16"/>
        <v>65359477.124183007</v>
      </c>
      <c r="K148">
        <f t="shared" si="20"/>
        <v>4645.4226528439222</v>
      </c>
      <c r="L148">
        <f t="shared" si="21"/>
        <v>38711.855440366016</v>
      </c>
      <c r="N148">
        <v>20000000000</v>
      </c>
      <c r="O148" s="2">
        <f t="shared" si="22"/>
        <v>0.72537749630719162</v>
      </c>
      <c r="P148" s="2">
        <f t="shared" si="23"/>
        <v>8.4242126330215915E-4</v>
      </c>
      <c r="Q148" s="2">
        <f t="shared" si="17"/>
        <v>1.1613556632109805E-3</v>
      </c>
    </row>
    <row r="149" spans="5:17" x14ac:dyDescent="0.15">
      <c r="E149" s="1">
        <v>43436</v>
      </c>
      <c r="F149">
        <f t="shared" si="18"/>
        <v>14572909403.268017</v>
      </c>
      <c r="G149">
        <f t="shared" si="19"/>
        <v>16887137.121483549</v>
      </c>
      <c r="H149">
        <v>4000000</v>
      </c>
      <c r="I149">
        <v>0.12</v>
      </c>
      <c r="J149">
        <f t="shared" si="16"/>
        <v>65359477.124183007</v>
      </c>
      <c r="K149">
        <f t="shared" si="20"/>
        <v>4635.213643116881</v>
      </c>
      <c r="L149">
        <f t="shared" si="21"/>
        <v>38626.78035930734</v>
      </c>
      <c r="N149">
        <v>20000000000</v>
      </c>
      <c r="O149" s="2">
        <f t="shared" si="22"/>
        <v>0.72864547016340087</v>
      </c>
      <c r="P149" s="2">
        <f t="shared" si="23"/>
        <v>8.4435685607417747E-4</v>
      </c>
      <c r="Q149" s="2">
        <f t="shared" si="17"/>
        <v>1.1588034107792202E-3</v>
      </c>
    </row>
    <row r="150" spans="5:17" x14ac:dyDescent="0.15">
      <c r="E150" s="1">
        <v>43437</v>
      </c>
      <c r="F150">
        <f t="shared" si="18"/>
        <v>14638268880.3922</v>
      </c>
      <c r="G150">
        <f t="shared" si="19"/>
        <v>16925763.901842859</v>
      </c>
      <c r="H150">
        <v>4000000</v>
      </c>
      <c r="I150">
        <v>0.12</v>
      </c>
      <c r="J150">
        <f t="shared" si="16"/>
        <v>65359477.124183007</v>
      </c>
      <c r="K150">
        <f t="shared" si="20"/>
        <v>4625.0725519913722</v>
      </c>
      <c r="L150">
        <f t="shared" si="21"/>
        <v>38542.271266594769</v>
      </c>
      <c r="N150">
        <v>20000000000</v>
      </c>
      <c r="O150" s="2">
        <f t="shared" si="22"/>
        <v>0.73191344401961</v>
      </c>
      <c r="P150" s="2">
        <f t="shared" si="23"/>
        <v>8.4628819509214291E-4</v>
      </c>
      <c r="Q150" s="2">
        <f t="shared" si="17"/>
        <v>1.156268137997843E-3</v>
      </c>
    </row>
    <row r="151" spans="5:17" x14ac:dyDescent="0.15">
      <c r="E151" s="1">
        <v>43438</v>
      </c>
      <c r="F151">
        <f t="shared" si="18"/>
        <v>14703628357.516384</v>
      </c>
      <c r="G151">
        <f t="shared" si="19"/>
        <v>16964306.173109453</v>
      </c>
      <c r="H151">
        <v>4000000</v>
      </c>
      <c r="I151">
        <v>0.12</v>
      </c>
      <c r="J151">
        <f t="shared" si="16"/>
        <v>65359477.124183007</v>
      </c>
      <c r="K151">
        <f t="shared" si="20"/>
        <v>4614.9986277196476</v>
      </c>
      <c r="L151">
        <f t="shared" si="21"/>
        <v>38458.321897663729</v>
      </c>
      <c r="N151">
        <v>20000000000</v>
      </c>
      <c r="O151" s="2">
        <f t="shared" si="22"/>
        <v>0.73518141787581925</v>
      </c>
      <c r="P151" s="2">
        <f t="shared" si="23"/>
        <v>8.4821530865547264E-4</v>
      </c>
      <c r="Q151" s="2">
        <f t="shared" si="17"/>
        <v>1.1537496569299119E-3</v>
      </c>
    </row>
    <row r="152" spans="5:17" x14ac:dyDescent="0.15">
      <c r="E152" s="1">
        <v>43439</v>
      </c>
      <c r="F152">
        <f t="shared" si="18"/>
        <v>14768987834.640568</v>
      </c>
      <c r="G152">
        <f t="shared" si="19"/>
        <v>17002764.495007116</v>
      </c>
      <c r="H152">
        <v>4000000</v>
      </c>
      <c r="I152">
        <v>0.12</v>
      </c>
      <c r="J152">
        <f t="shared" si="16"/>
        <v>65359477.124183007</v>
      </c>
      <c r="K152">
        <f t="shared" si="20"/>
        <v>4604.9911301645843</v>
      </c>
      <c r="L152">
        <f t="shared" si="21"/>
        <v>38374.926084704872</v>
      </c>
      <c r="N152">
        <v>20000000000</v>
      </c>
      <c r="O152" s="2">
        <f t="shared" si="22"/>
        <v>0.73844939173202839</v>
      </c>
      <c r="P152" s="2">
        <f t="shared" si="23"/>
        <v>8.5013822475035587E-4</v>
      </c>
      <c r="Q152" s="2">
        <f t="shared" si="17"/>
        <v>1.151247782541146E-3</v>
      </c>
    </row>
    <row r="153" spans="5:17" x14ac:dyDescent="0.15">
      <c r="E153" s="1">
        <v>43440</v>
      </c>
      <c r="F153">
        <f t="shared" si="18"/>
        <v>14834347311.764751</v>
      </c>
      <c r="G153">
        <f t="shared" si="19"/>
        <v>17041139.421091821</v>
      </c>
      <c r="H153">
        <v>4000000</v>
      </c>
      <c r="I153">
        <v>0.12</v>
      </c>
      <c r="J153">
        <f t="shared" si="16"/>
        <v>65359477.124183007</v>
      </c>
      <c r="K153">
        <f t="shared" si="20"/>
        <v>4595.0493305699856</v>
      </c>
      <c r="L153">
        <f t="shared" si="21"/>
        <v>38292.07775474988</v>
      </c>
      <c r="N153">
        <v>20000000000</v>
      </c>
      <c r="O153" s="2">
        <f t="shared" si="22"/>
        <v>0.74171736558823753</v>
      </c>
      <c r="P153" s="2">
        <f t="shared" si="23"/>
        <v>8.5205697105459103E-4</v>
      </c>
      <c r="Q153" s="2">
        <f t="shared" si="17"/>
        <v>1.1487623326424965E-3</v>
      </c>
    </row>
    <row r="154" spans="5:17" x14ac:dyDescent="0.15">
      <c r="E154" s="1">
        <v>43441</v>
      </c>
      <c r="F154">
        <f t="shared" si="18"/>
        <v>14899706788.888935</v>
      </c>
      <c r="G154">
        <f t="shared" si="19"/>
        <v>17079431.498846572</v>
      </c>
      <c r="H154">
        <v>4000000</v>
      </c>
      <c r="I154">
        <v>0.12</v>
      </c>
      <c r="J154">
        <f t="shared" si="16"/>
        <v>65359477.124183007</v>
      </c>
      <c r="K154">
        <f t="shared" si="20"/>
        <v>4585.1725113364273</v>
      </c>
      <c r="L154">
        <f t="shared" si="21"/>
        <v>38209.770927803562</v>
      </c>
      <c r="N154">
        <v>20000000000</v>
      </c>
      <c r="O154" s="2">
        <f t="shared" si="22"/>
        <v>0.74498533944444678</v>
      </c>
      <c r="P154" s="2">
        <f t="shared" si="23"/>
        <v>8.5397157494232858E-4</v>
      </c>
      <c r="Q154" s="2">
        <f t="shared" si="17"/>
        <v>1.1462931278341066E-3</v>
      </c>
    </row>
    <row r="155" spans="5:17" x14ac:dyDescent="0.15">
      <c r="E155" s="1">
        <v>43442</v>
      </c>
      <c r="F155">
        <f t="shared" si="18"/>
        <v>14965066266.013119</v>
      </c>
      <c r="G155">
        <f t="shared" si="19"/>
        <v>17117641.269774374</v>
      </c>
      <c r="H155">
        <v>4000000</v>
      </c>
      <c r="I155">
        <v>0.12</v>
      </c>
      <c r="J155">
        <f t="shared" si="16"/>
        <v>65359477.124183007</v>
      </c>
      <c r="K155">
        <f t="shared" si="20"/>
        <v>4575.3599658024705</v>
      </c>
      <c r="L155">
        <f t="shared" si="21"/>
        <v>38127.999715020589</v>
      </c>
      <c r="N155">
        <v>20000000000</v>
      </c>
      <c r="O155" s="2">
        <f t="shared" si="22"/>
        <v>0.74825331330065592</v>
      </c>
      <c r="P155" s="2">
        <f t="shared" si="23"/>
        <v>8.5588206348871871E-4</v>
      </c>
      <c r="Q155" s="2">
        <f t="shared" si="17"/>
        <v>1.1438399914506178E-3</v>
      </c>
    </row>
    <row r="156" spans="5:17" x14ac:dyDescent="0.15">
      <c r="E156" s="1">
        <v>43443</v>
      </c>
      <c r="F156">
        <f t="shared" si="18"/>
        <v>15030425743.137302</v>
      </c>
      <c r="G156">
        <f t="shared" si="19"/>
        <v>17155769.269489393</v>
      </c>
      <c r="H156">
        <v>4000000</v>
      </c>
      <c r="I156">
        <v>0.12</v>
      </c>
      <c r="J156">
        <f t="shared" si="16"/>
        <v>65359477.124183007</v>
      </c>
      <c r="K156">
        <f t="shared" si="20"/>
        <v>4565.6109980311085</v>
      </c>
      <c r="L156">
        <f t="shared" si="21"/>
        <v>38046.758316925909</v>
      </c>
      <c r="N156">
        <v>20000000000</v>
      </c>
      <c r="O156" s="2">
        <f t="shared" si="22"/>
        <v>0.75152128715686517</v>
      </c>
      <c r="P156" s="2">
        <f t="shared" si="23"/>
        <v>8.5778846347446959E-4</v>
      </c>
      <c r="Q156" s="2">
        <f t="shared" si="17"/>
        <v>1.1414027495077772E-3</v>
      </c>
    </row>
    <row r="157" spans="5:17" x14ac:dyDescent="0.15">
      <c r="E157" s="1">
        <v>43444</v>
      </c>
      <c r="F157">
        <f t="shared" si="18"/>
        <v>15095785220.261486</v>
      </c>
      <c r="G157">
        <f t="shared" si="19"/>
        <v>17193816.027806319</v>
      </c>
      <c r="H157">
        <v>4000000</v>
      </c>
      <c r="I157">
        <v>0.12</v>
      </c>
      <c r="J157">
        <f t="shared" si="16"/>
        <v>65359477.124183007</v>
      </c>
      <c r="K157">
        <f t="shared" si="20"/>
        <v>4555.9249226012744</v>
      </c>
      <c r="L157">
        <f t="shared" si="21"/>
        <v>37966.041021677287</v>
      </c>
      <c r="N157">
        <v>20000000000</v>
      </c>
      <c r="O157" s="2">
        <f t="shared" si="22"/>
        <v>0.75478926101307431</v>
      </c>
      <c r="P157" s="2">
        <f t="shared" si="23"/>
        <v>8.5969080139031596E-4</v>
      </c>
      <c r="Q157" s="2">
        <f t="shared" si="17"/>
        <v>1.1389812306503186E-3</v>
      </c>
    </row>
    <row r="158" spans="5:17" x14ac:dyDescent="0.15">
      <c r="E158" s="1">
        <v>43445</v>
      </c>
      <c r="F158">
        <f t="shared" si="18"/>
        <v>15161144697.38567</v>
      </c>
      <c r="G158">
        <f t="shared" si="19"/>
        <v>17231782.068827998</v>
      </c>
      <c r="H158">
        <v>4000000</v>
      </c>
      <c r="I158">
        <v>0.12</v>
      </c>
      <c r="J158">
        <f t="shared" si="16"/>
        <v>65359477.124183007</v>
      </c>
      <c r="K158">
        <f t="shared" si="20"/>
        <v>4546.3010644042943</v>
      </c>
      <c r="L158">
        <f t="shared" si="21"/>
        <v>37885.842203369117</v>
      </c>
      <c r="N158">
        <v>20000000000</v>
      </c>
      <c r="O158" s="2">
        <f t="shared" si="22"/>
        <v>0.75805723486928345</v>
      </c>
      <c r="P158" s="2">
        <f t="shared" si="23"/>
        <v>8.6158910344139993E-4</v>
      </c>
      <c r="Q158" s="2">
        <f t="shared" si="17"/>
        <v>1.1365752661010736E-3</v>
      </c>
    </row>
    <row r="159" spans="5:17" x14ac:dyDescent="0.15">
      <c r="E159" s="1">
        <v>43446</v>
      </c>
      <c r="F159">
        <f t="shared" si="18"/>
        <v>15226504174.509853</v>
      </c>
      <c r="G159">
        <f t="shared" si="19"/>
        <v>17269667.911031365</v>
      </c>
      <c r="H159">
        <v>4000000</v>
      </c>
      <c r="I159">
        <v>0.12</v>
      </c>
      <c r="J159">
        <f t="shared" si="16"/>
        <v>65359477.124183007</v>
      </c>
      <c r="K159">
        <f t="shared" si="20"/>
        <v>4536.7387584451326</v>
      </c>
      <c r="L159">
        <f t="shared" si="21"/>
        <v>37806.156320376103</v>
      </c>
      <c r="N159">
        <v>20000000000</v>
      </c>
      <c r="O159" s="2">
        <f t="shared" si="22"/>
        <v>0.7613252087254927</v>
      </c>
      <c r="P159" s="2">
        <f t="shared" si="23"/>
        <v>8.6348339555156824E-4</v>
      </c>
      <c r="Q159" s="2">
        <f t="shared" si="17"/>
        <v>1.1341846896112831E-3</v>
      </c>
    </row>
    <row r="160" spans="5:17" x14ac:dyDescent="0.15">
      <c r="E160" s="1">
        <v>43447</v>
      </c>
      <c r="F160">
        <f t="shared" si="18"/>
        <v>15291863651.634037</v>
      </c>
      <c r="G160">
        <f t="shared" si="19"/>
        <v>17307474.06735174</v>
      </c>
      <c r="H160">
        <v>4000000</v>
      </c>
      <c r="I160">
        <v>0.12</v>
      </c>
      <c r="J160">
        <f t="shared" si="16"/>
        <v>65359477.124183007</v>
      </c>
      <c r="K160">
        <f t="shared" si="20"/>
        <v>4527.2373496483069</v>
      </c>
      <c r="L160">
        <f t="shared" si="21"/>
        <v>37726.977913735893</v>
      </c>
      <c r="N160">
        <v>20000000000</v>
      </c>
      <c r="O160" s="2">
        <f t="shared" si="22"/>
        <v>0.76459318258170184</v>
      </c>
      <c r="P160" s="2">
        <f t="shared" si="23"/>
        <v>8.6537370336758695E-4</v>
      </c>
      <c r="Q160" s="2">
        <f t="shared" si="17"/>
        <v>1.1318093374120767E-3</v>
      </c>
    </row>
    <row r="161" spans="5:17" x14ac:dyDescent="0.15">
      <c r="E161" s="1">
        <v>43448</v>
      </c>
      <c r="F161">
        <f t="shared" si="18"/>
        <v>15357223128.758221</v>
      </c>
      <c r="G161">
        <f t="shared" si="19"/>
        <v>17345201.045265477</v>
      </c>
      <c r="H161">
        <v>4000000</v>
      </c>
      <c r="I161">
        <v>0.12</v>
      </c>
      <c r="J161">
        <f t="shared" si="16"/>
        <v>65359477.124183007</v>
      </c>
      <c r="K161">
        <f t="shared" si="20"/>
        <v>4517.7961926683301</v>
      </c>
      <c r="L161">
        <f t="shared" si="21"/>
        <v>37648.301605569417</v>
      </c>
      <c r="N161">
        <v>20000000000</v>
      </c>
      <c r="O161" s="2">
        <f t="shared" si="22"/>
        <v>0.76786115643791109</v>
      </c>
      <c r="P161" s="2">
        <f t="shared" si="23"/>
        <v>8.6726005226327391E-4</v>
      </c>
      <c r="Q161" s="2">
        <f t="shared" si="17"/>
        <v>1.1294490481670826E-3</v>
      </c>
    </row>
    <row r="162" spans="5:17" x14ac:dyDescent="0.15">
      <c r="E162" s="1">
        <v>43449</v>
      </c>
      <c r="F162">
        <f t="shared" si="18"/>
        <v>15422582605.882404</v>
      </c>
      <c r="G162">
        <f t="shared" si="19"/>
        <v>17382849.346871048</v>
      </c>
      <c r="H162">
        <v>4000000</v>
      </c>
      <c r="I162">
        <v>0.12</v>
      </c>
      <c r="J162">
        <f t="shared" si="16"/>
        <v>65359477.124183007</v>
      </c>
      <c r="K162">
        <f t="shared" si="20"/>
        <v>4508.4146517045647</v>
      </c>
      <c r="L162">
        <f t="shared" si="21"/>
        <v>37570.122097538042</v>
      </c>
      <c r="N162">
        <v>20000000000</v>
      </c>
      <c r="O162" s="2">
        <f t="shared" si="22"/>
        <v>0.77112913029412022</v>
      </c>
      <c r="P162" s="2">
        <f t="shared" si="23"/>
        <v>8.6914246734355236E-4</v>
      </c>
      <c r="Q162" s="2">
        <f t="shared" si="17"/>
        <v>1.127103662926141E-3</v>
      </c>
    </row>
    <row r="163" spans="5:17" x14ac:dyDescent="0.15">
      <c r="E163" s="1">
        <v>43450</v>
      </c>
      <c r="F163">
        <f t="shared" si="18"/>
        <v>15487942083.006588</v>
      </c>
      <c r="G163">
        <f t="shared" si="19"/>
        <v>17420419.468968585</v>
      </c>
      <c r="H163">
        <v>4000000</v>
      </c>
      <c r="I163">
        <v>0.12</v>
      </c>
      <c r="J163">
        <f t="shared" si="16"/>
        <v>65359477.124183007</v>
      </c>
      <c r="K163">
        <f t="shared" si="20"/>
        <v>4499.0921003203694</v>
      </c>
      <c r="L163">
        <f t="shared" si="21"/>
        <v>37492.434169336411</v>
      </c>
      <c r="N163">
        <v>20000000000</v>
      </c>
      <c r="O163" s="2">
        <f t="shared" si="22"/>
        <v>0.77439710415032936</v>
      </c>
      <c r="P163" s="2">
        <f t="shared" si="23"/>
        <v>8.7102097344842931E-4</v>
      </c>
      <c r="Q163" s="2">
        <f t="shared" si="17"/>
        <v>1.1247730250800922E-3</v>
      </c>
    </row>
    <row r="164" spans="5:17" x14ac:dyDescent="0.15">
      <c r="E164" s="1">
        <v>43451</v>
      </c>
      <c r="F164">
        <f t="shared" si="18"/>
        <v>15553301560.130772</v>
      </c>
      <c r="G164">
        <f t="shared" si="19"/>
        <v>17457911.903137922</v>
      </c>
      <c r="H164">
        <v>4000000</v>
      </c>
      <c r="I164">
        <v>0.12</v>
      </c>
      <c r="J164">
        <f t="shared" si="16"/>
        <v>65359477.124183007</v>
      </c>
      <c r="K164">
        <f t="shared" si="20"/>
        <v>4489.8279212664183</v>
      </c>
      <c r="L164">
        <f t="shared" si="21"/>
        <v>37415.232677220156</v>
      </c>
      <c r="N164">
        <v>20000000000</v>
      </c>
      <c r="O164" s="2">
        <f t="shared" si="22"/>
        <v>0.77766507800653861</v>
      </c>
      <c r="P164" s="2">
        <f t="shared" si="23"/>
        <v>8.7289559515689615E-4</v>
      </c>
      <c r="Q164" s="2">
        <f t="shared" si="17"/>
        <v>1.1224569803166048E-3</v>
      </c>
    </row>
    <row r="165" spans="5:17" x14ac:dyDescent="0.15">
      <c r="E165" s="1">
        <v>43452</v>
      </c>
      <c r="F165">
        <f t="shared" si="18"/>
        <v>15618661037.254955</v>
      </c>
      <c r="G165">
        <f t="shared" si="19"/>
        <v>17495327.135815144</v>
      </c>
      <c r="H165">
        <v>4000000</v>
      </c>
      <c r="I165">
        <v>0.12</v>
      </c>
      <c r="J165">
        <f t="shared" si="16"/>
        <v>65359477.124183007</v>
      </c>
      <c r="K165">
        <f t="shared" si="20"/>
        <v>4480.6215063080772</v>
      </c>
      <c r="L165">
        <f t="shared" si="21"/>
        <v>37338.512552567314</v>
      </c>
      <c r="N165">
        <v>20000000000</v>
      </c>
      <c r="O165" s="2">
        <f t="shared" si="22"/>
        <v>0.78093305186274775</v>
      </c>
      <c r="P165" s="2">
        <f t="shared" si="23"/>
        <v>8.7476635679075722E-4</v>
      </c>
      <c r="Q165" s="2">
        <f t="shared" si="17"/>
        <v>1.1201553765770194E-3</v>
      </c>
    </row>
    <row r="166" spans="5:17" x14ac:dyDescent="0.15">
      <c r="E166" s="1">
        <v>43453</v>
      </c>
      <c r="F166">
        <f t="shared" si="18"/>
        <v>15684020514.379139</v>
      </c>
      <c r="G166">
        <f t="shared" si="19"/>
        <v>17532665.64836771</v>
      </c>
      <c r="H166">
        <v>4000000</v>
      </c>
      <c r="I166">
        <v>0.12</v>
      </c>
      <c r="J166">
        <f t="shared" si="16"/>
        <v>65359477.124183007</v>
      </c>
      <c r="K166">
        <f t="shared" si="20"/>
        <v>4471.4722560567252</v>
      </c>
      <c r="L166">
        <f t="shared" si="21"/>
        <v>37262.26880047271</v>
      </c>
      <c r="N166">
        <v>20000000000</v>
      </c>
      <c r="O166" s="2">
        <f t="shared" si="22"/>
        <v>0.784201025718957</v>
      </c>
      <c r="P166" s="2">
        <f t="shared" si="23"/>
        <v>8.7663328241838548E-4</v>
      </c>
      <c r="Q166" s="2">
        <f t="shared" si="17"/>
        <v>1.1178680640141813E-3</v>
      </c>
    </row>
    <row r="167" spans="5:17" x14ac:dyDescent="0.15">
      <c r="E167" s="1">
        <v>43454</v>
      </c>
      <c r="F167">
        <f t="shared" si="18"/>
        <v>15749379991.503323</v>
      </c>
      <c r="G167">
        <f t="shared" si="19"/>
        <v>17569927.917168181</v>
      </c>
      <c r="H167">
        <v>4000000</v>
      </c>
      <c r="I167">
        <v>0.12</v>
      </c>
      <c r="J167">
        <f t="shared" si="16"/>
        <v>65359477.124183007</v>
      </c>
      <c r="K167">
        <f t="shared" si="20"/>
        <v>4462.3795798049277</v>
      </c>
      <c r="L167">
        <f t="shared" si="21"/>
        <v>37186.496498374399</v>
      </c>
      <c r="N167">
        <v>20000000000</v>
      </c>
      <c r="O167" s="2">
        <f t="shared" si="22"/>
        <v>0.78746899957516614</v>
      </c>
      <c r="P167" s="2">
        <f t="shared" si="23"/>
        <v>8.7849639585840908E-4</v>
      </c>
      <c r="Q167" s="2">
        <f t="shared" si="17"/>
        <v>1.1155948949512317E-3</v>
      </c>
    </row>
    <row r="168" spans="5:17" x14ac:dyDescent="0.15">
      <c r="E168" s="1">
        <v>43455</v>
      </c>
      <c r="F168">
        <f t="shared" si="18"/>
        <v>15814739468.627506</v>
      </c>
      <c r="G168">
        <f t="shared" si="19"/>
        <v>17607114.413666558</v>
      </c>
      <c r="H168">
        <v>4000000</v>
      </c>
      <c r="I168">
        <v>0.12</v>
      </c>
      <c r="J168">
        <f t="shared" si="16"/>
        <v>65359477.124183007</v>
      </c>
      <c r="K168">
        <f t="shared" si="20"/>
        <v>4453.3428953653465</v>
      </c>
      <c r="L168">
        <f t="shared" si="21"/>
        <v>37111.190794711219</v>
      </c>
      <c r="N168">
        <v>20000000000</v>
      </c>
      <c r="O168" s="2">
        <f t="shared" si="22"/>
        <v>0.79073697343137528</v>
      </c>
      <c r="P168" s="2">
        <f t="shared" si="23"/>
        <v>8.8035572068332789E-4</v>
      </c>
      <c r="Q168" s="2">
        <f t="shared" si="17"/>
        <v>1.1133357238413365E-3</v>
      </c>
    </row>
    <row r="169" spans="5:17" x14ac:dyDescent="0.15">
      <c r="E169" s="1">
        <v>43456</v>
      </c>
      <c r="F169">
        <f t="shared" si="18"/>
        <v>15880098945.75169</v>
      </c>
      <c r="G169">
        <f t="shared" si="19"/>
        <v>17644225.604461268</v>
      </c>
      <c r="H169">
        <v>4000000</v>
      </c>
      <c r="I169">
        <v>0.12</v>
      </c>
      <c r="J169">
        <f t="shared" si="16"/>
        <v>65359477.124183007</v>
      </c>
      <c r="K169">
        <f t="shared" si="20"/>
        <v>4444.3616289132824</v>
      </c>
      <c r="L169">
        <f t="shared" si="21"/>
        <v>37036.346907610685</v>
      </c>
      <c r="N169">
        <v>20000000000</v>
      </c>
      <c r="O169" s="2">
        <f t="shared" si="22"/>
        <v>0.79400494728758453</v>
      </c>
      <c r="P169" s="2">
        <f t="shared" si="23"/>
        <v>8.8221128022306333E-4</v>
      </c>
      <c r="Q169" s="2">
        <f t="shared" si="17"/>
        <v>1.1110904072283204E-3</v>
      </c>
    </row>
    <row r="170" spans="5:17" x14ac:dyDescent="0.15">
      <c r="E170" s="1">
        <v>43457</v>
      </c>
      <c r="F170">
        <f t="shared" si="18"/>
        <v>15945458422.875874</v>
      </c>
      <c r="G170">
        <f t="shared" si="19"/>
        <v>17681261.95136888</v>
      </c>
      <c r="H170">
        <v>4000000</v>
      </c>
      <c r="I170">
        <v>0.12</v>
      </c>
      <c r="J170">
        <f t="shared" si="16"/>
        <v>65359477.124183007</v>
      </c>
      <c r="K170">
        <f t="shared" si="20"/>
        <v>4435.4352148327744</v>
      </c>
      <c r="L170">
        <f t="shared" si="21"/>
        <v>36961.960123606455</v>
      </c>
      <c r="N170">
        <v>20000000000</v>
      </c>
      <c r="O170" s="2">
        <f t="shared" si="22"/>
        <v>0.79727292114379367</v>
      </c>
      <c r="P170" s="2">
        <f t="shared" si="23"/>
        <v>8.8406309756844403E-4</v>
      </c>
      <c r="Q170" s="2">
        <f t="shared" si="17"/>
        <v>1.1088588037081936E-3</v>
      </c>
    </row>
    <row r="171" spans="5:17" x14ac:dyDescent="0.15">
      <c r="E171" s="1">
        <v>43458</v>
      </c>
      <c r="F171">
        <f t="shared" si="18"/>
        <v>16010817900.000057</v>
      </c>
      <c r="G171">
        <f t="shared" si="19"/>
        <v>17718223.911492486</v>
      </c>
      <c r="H171">
        <v>4000000</v>
      </c>
      <c r="I171">
        <v>0.12</v>
      </c>
      <c r="J171">
        <f t="shared" si="16"/>
        <v>65359477.124183007</v>
      </c>
      <c r="K171">
        <f t="shared" si="20"/>
        <v>4426.5630955661345</v>
      </c>
      <c r="L171">
        <f t="shared" si="21"/>
        <v>36888.025796384456</v>
      </c>
      <c r="N171">
        <v>20000000000</v>
      </c>
      <c r="O171" s="2">
        <f t="shared" si="22"/>
        <v>0.80054089500000281</v>
      </c>
      <c r="P171" s="2">
        <f t="shared" si="23"/>
        <v>8.8591119557462428E-4</v>
      </c>
      <c r="Q171" s="2">
        <f t="shared" si="17"/>
        <v>1.1066407738915339E-3</v>
      </c>
    </row>
    <row r="172" spans="5:17" x14ac:dyDescent="0.15">
      <c r="E172" s="1">
        <v>43459</v>
      </c>
      <c r="F172">
        <f t="shared" si="18"/>
        <v>16076177377.124241</v>
      </c>
      <c r="G172">
        <f t="shared" si="19"/>
        <v>17755111.937288869</v>
      </c>
      <c r="H172">
        <v>4000000</v>
      </c>
      <c r="I172">
        <v>0.12</v>
      </c>
      <c r="J172">
        <f t="shared" si="16"/>
        <v>65359477.124183007</v>
      </c>
      <c r="K172">
        <f t="shared" si="20"/>
        <v>4417.7447214668546</v>
      </c>
      <c r="L172">
        <f t="shared" si="21"/>
        <v>36814.539345557125</v>
      </c>
      <c r="N172">
        <v>20000000000</v>
      </c>
      <c r="O172" s="2">
        <f t="shared" si="22"/>
        <v>0.80380886885621206</v>
      </c>
      <c r="P172" s="2">
        <f t="shared" si="23"/>
        <v>8.8775559686444345E-4</v>
      </c>
      <c r="Q172" s="2">
        <f t="shared" si="17"/>
        <v>1.1044361803667136E-3</v>
      </c>
    </row>
    <row r="173" spans="5:17" x14ac:dyDescent="0.15">
      <c r="E173" s="1">
        <v>43460</v>
      </c>
      <c r="F173">
        <f t="shared" si="18"/>
        <v>16141536854.248425</v>
      </c>
      <c r="G173">
        <f t="shared" si="19"/>
        <v>17791926.476634428</v>
      </c>
      <c r="H173">
        <v>4000000</v>
      </c>
      <c r="I173">
        <v>0.12</v>
      </c>
      <c r="J173">
        <f t="shared" si="16"/>
        <v>65359477.124183007</v>
      </c>
      <c r="K173">
        <f t="shared" si="20"/>
        <v>4408.9795506557666</v>
      </c>
      <c r="L173">
        <f t="shared" si="21"/>
        <v>36741.496255464721</v>
      </c>
      <c r="N173">
        <v>20000000000</v>
      </c>
      <c r="O173" s="2">
        <f t="shared" si="22"/>
        <v>0.80707684271242119</v>
      </c>
      <c r="P173" s="2">
        <f t="shared" si="23"/>
        <v>8.8959632383172141E-4</v>
      </c>
      <c r="Q173" s="2">
        <f t="shared" si="17"/>
        <v>1.1022448876639415E-3</v>
      </c>
    </row>
    <row r="174" spans="5:17" x14ac:dyDescent="0.15">
      <c r="E174" s="1">
        <v>43461</v>
      </c>
      <c r="F174">
        <f t="shared" si="18"/>
        <v>16206896331.372608</v>
      </c>
      <c r="G174">
        <f t="shared" si="19"/>
        <v>17828667.972889893</v>
      </c>
      <c r="H174">
        <v>4000000</v>
      </c>
      <c r="I174">
        <v>0.12</v>
      </c>
      <c r="J174">
        <f t="shared" si="16"/>
        <v>65359477.124183007</v>
      </c>
      <c r="K174">
        <f t="shared" si="20"/>
        <v>4400.2670488804033</v>
      </c>
      <c r="L174">
        <f t="shared" si="21"/>
        <v>36668.892074003365</v>
      </c>
      <c r="N174">
        <v>20000000000</v>
      </c>
      <c r="O174" s="2">
        <f t="shared" si="22"/>
        <v>0.81034481656863044</v>
      </c>
      <c r="P174" s="2">
        <f t="shared" si="23"/>
        <v>8.9143339864449465E-4</v>
      </c>
      <c r="Q174" s="2">
        <f t="shared" si="17"/>
        <v>1.1000667622201006E-3</v>
      </c>
    </row>
    <row r="175" spans="5:17" x14ac:dyDescent="0.15">
      <c r="E175" s="1">
        <v>43462</v>
      </c>
      <c r="F175">
        <f t="shared" si="18"/>
        <v>16272255808.496792</v>
      </c>
      <c r="G175">
        <f t="shared" si="19"/>
        <v>17865336.864963897</v>
      </c>
      <c r="H175">
        <v>4000000</v>
      </c>
      <c r="I175">
        <v>0.12</v>
      </c>
      <c r="J175">
        <f t="shared" si="16"/>
        <v>65359477.124183007</v>
      </c>
      <c r="K175">
        <f t="shared" si="20"/>
        <v>4391.6066893774514</v>
      </c>
      <c r="L175">
        <f t="shared" si="21"/>
        <v>36596.72241147876</v>
      </c>
      <c r="N175">
        <v>20000000000</v>
      </c>
      <c r="O175" s="2">
        <f t="shared" si="22"/>
        <v>0.81361279042483958</v>
      </c>
      <c r="P175" s="2">
        <f t="shared" si="23"/>
        <v>8.9326684324819478E-4</v>
      </c>
      <c r="Q175" s="2">
        <f t="shared" si="17"/>
        <v>1.0979016723443626E-3</v>
      </c>
    </row>
    <row r="176" spans="5:17" x14ac:dyDescent="0.15">
      <c r="E176" s="1">
        <v>43463</v>
      </c>
      <c r="F176">
        <f t="shared" si="18"/>
        <v>16337615285.620975</v>
      </c>
      <c r="G176">
        <f t="shared" si="19"/>
        <v>17901933.587375376</v>
      </c>
      <c r="H176">
        <v>4000000</v>
      </c>
      <c r="I176">
        <v>0.12</v>
      </c>
      <c r="J176">
        <f t="shared" si="16"/>
        <v>65359477.124183007</v>
      </c>
      <c r="K176">
        <f t="shared" si="20"/>
        <v>4382.9979527382275</v>
      </c>
      <c r="L176">
        <f t="shared" si="21"/>
        <v>36524.982939485228</v>
      </c>
      <c r="N176">
        <v>20000000000</v>
      </c>
      <c r="O176" s="2">
        <f t="shared" si="22"/>
        <v>0.81688076428104872</v>
      </c>
      <c r="P176" s="2">
        <f t="shared" si="23"/>
        <v>8.9509667936876877E-4</v>
      </c>
      <c r="Q176" s="2">
        <f t="shared" si="17"/>
        <v>1.0957494881845568E-3</v>
      </c>
    </row>
    <row r="177" spans="5:17" x14ac:dyDescent="0.15">
      <c r="E177" s="1">
        <v>43464</v>
      </c>
      <c r="F177">
        <f t="shared" si="18"/>
        <v>16402974762.745159</v>
      </c>
      <c r="G177">
        <f t="shared" si="19"/>
        <v>17938458.570314862</v>
      </c>
      <c r="H177">
        <v>4000000</v>
      </c>
      <c r="I177">
        <v>0.12</v>
      </c>
      <c r="J177">
        <f t="shared" si="16"/>
        <v>65359477.124183007</v>
      </c>
      <c r="K177">
        <f t="shared" si="20"/>
        <v>4374.4403267770995</v>
      </c>
      <c r="L177">
        <f t="shared" si="21"/>
        <v>36453.669389809162</v>
      </c>
      <c r="N177">
        <v>20000000000</v>
      </c>
      <c r="O177" s="2">
        <f t="shared" si="22"/>
        <v>0.82014873813725797</v>
      </c>
      <c r="P177" s="2">
        <f t="shared" si="23"/>
        <v>8.9692292851574311E-4</v>
      </c>
      <c r="Q177" s="2">
        <f t="shared" si="17"/>
        <v>1.0936100816942749E-3</v>
      </c>
    </row>
    <row r="178" spans="5:17" x14ac:dyDescent="0.15">
      <c r="E178" s="1">
        <v>43465</v>
      </c>
      <c r="F178">
        <f t="shared" si="18"/>
        <v>16468334239.869343</v>
      </c>
      <c r="G178">
        <f t="shared" si="19"/>
        <v>17974912.239704672</v>
      </c>
      <c r="H178">
        <v>4000000</v>
      </c>
      <c r="I178">
        <v>0.12</v>
      </c>
      <c r="J178">
        <f t="shared" si="16"/>
        <v>65359477.124183007</v>
      </c>
      <c r="K178">
        <f t="shared" si="20"/>
        <v>4365.9333064027687</v>
      </c>
      <c r="L178">
        <f t="shared" si="21"/>
        <v>36382.777553356405</v>
      </c>
      <c r="N178">
        <v>20000000000</v>
      </c>
      <c r="O178" s="2">
        <f t="shared" si="22"/>
        <v>0.82341671199346711</v>
      </c>
      <c r="P178" s="2">
        <f t="shared" si="23"/>
        <v>8.987456119852336E-4</v>
      </c>
      <c r="Q178" s="2">
        <f t="shared" si="17"/>
        <v>1.0914833266006923E-3</v>
      </c>
    </row>
    <row r="179" spans="5:17" x14ac:dyDescent="0.15">
      <c r="E179" s="1">
        <v>43466</v>
      </c>
      <c r="F179">
        <f t="shared" si="18"/>
        <v>16533693716.993526</v>
      </c>
      <c r="G179">
        <f t="shared" si="19"/>
        <v>18011295.017258029</v>
      </c>
      <c r="H179">
        <v>4000000</v>
      </c>
      <c r="I179">
        <v>0.12</v>
      </c>
      <c r="J179">
        <f t="shared" si="16"/>
        <v>65359477.124183007</v>
      </c>
      <c r="K179">
        <f t="shared" si="20"/>
        <v>4357.4763934923531</v>
      </c>
      <c r="L179">
        <f t="shared" si="21"/>
        <v>36312.30327910294</v>
      </c>
      <c r="N179">
        <v>20000000000</v>
      </c>
      <c r="O179" s="2">
        <f t="shared" si="22"/>
        <v>0.82668468584967636</v>
      </c>
      <c r="P179" s="2">
        <f t="shared" si="23"/>
        <v>9.0056475086290144E-4</v>
      </c>
      <c r="Q179" s="2">
        <f t="shared" si="17"/>
        <v>1.0893690983730881E-3</v>
      </c>
    </row>
    <row r="180" spans="5:17" x14ac:dyDescent="0.15">
      <c r="E180" s="1">
        <v>43467</v>
      </c>
      <c r="F180">
        <f t="shared" si="18"/>
        <v>16599053194.11771</v>
      </c>
      <c r="G180">
        <f t="shared" si="19"/>
        <v>18047607.320537131</v>
      </c>
      <c r="H180">
        <v>4000000</v>
      </c>
      <c r="I180">
        <v>0.12</v>
      </c>
      <c r="J180">
        <f t="shared" si="16"/>
        <v>65359477.124183007</v>
      </c>
      <c r="K180">
        <f t="shared" si="20"/>
        <v>4349.069096768183</v>
      </c>
      <c r="L180">
        <f t="shared" si="21"/>
        <v>36242.242473068196</v>
      </c>
      <c r="N180">
        <v>20000000000</v>
      </c>
      <c r="O180" s="2">
        <f t="shared" si="22"/>
        <v>0.8299526597058855</v>
      </c>
      <c r="P180" s="2">
        <f t="shared" si="23"/>
        <v>9.0238036602685655E-4</v>
      </c>
      <c r="Q180" s="2">
        <f t="shared" si="17"/>
        <v>1.0872672741920456E-3</v>
      </c>
    </row>
    <row r="181" spans="5:17" x14ac:dyDescent="0.15">
      <c r="E181" s="1">
        <v>43468</v>
      </c>
      <c r="F181">
        <f t="shared" si="18"/>
        <v>16664412671.241894</v>
      </c>
      <c r="G181">
        <f t="shared" si="19"/>
        <v>18083849.563010201</v>
      </c>
      <c r="H181">
        <v>4000000</v>
      </c>
      <c r="I181">
        <v>0.12</v>
      </c>
      <c r="J181">
        <f t="shared" si="16"/>
        <v>65359477.124183007</v>
      </c>
      <c r="K181">
        <f t="shared" si="20"/>
        <v>4340.7109316772639</v>
      </c>
      <c r="L181">
        <f t="shared" si="21"/>
        <v>36172.591097310535</v>
      </c>
      <c r="N181">
        <v>20000000000</v>
      </c>
      <c r="O181" s="2">
        <f t="shared" si="22"/>
        <v>0.83322063356209464</v>
      </c>
      <c r="P181" s="2">
        <f t="shared" si="23"/>
        <v>9.0419247815051002E-4</v>
      </c>
      <c r="Q181" s="2">
        <f t="shared" si="17"/>
        <v>1.0851777329193161E-3</v>
      </c>
    </row>
    <row r="182" spans="5:17" x14ac:dyDescent="0.15">
      <c r="E182" s="1">
        <v>43469</v>
      </c>
      <c r="F182">
        <f t="shared" si="18"/>
        <v>16729772148.366077</v>
      </c>
      <c r="G182">
        <f t="shared" si="19"/>
        <v>18120022.154107511</v>
      </c>
      <c r="H182">
        <v>4000000</v>
      </c>
      <c r="I182">
        <v>0.12</v>
      </c>
      <c r="J182">
        <f t="shared" si="16"/>
        <v>65359477.124183007</v>
      </c>
      <c r="K182">
        <f t="shared" si="20"/>
        <v>4332.4014202733097</v>
      </c>
      <c r="L182">
        <f t="shared" si="21"/>
        <v>36103.345168944252</v>
      </c>
      <c r="N182">
        <v>20000000000</v>
      </c>
      <c r="O182" s="2">
        <f t="shared" si="22"/>
        <v>0.83648860741830389</v>
      </c>
      <c r="P182" s="2">
        <f t="shared" si="23"/>
        <v>9.0600110770537557E-4</v>
      </c>
      <c r="Q182" s="2">
        <f t="shared" si="17"/>
        <v>1.0831003550683272E-3</v>
      </c>
    </row>
    <row r="183" spans="5:17" x14ac:dyDescent="0.15">
      <c r="E183" s="1">
        <v>43470</v>
      </c>
      <c r="F183">
        <f t="shared" si="18"/>
        <v>16795131625.490261</v>
      </c>
      <c r="G183">
        <f t="shared" si="19"/>
        <v>18156125.499276455</v>
      </c>
      <c r="H183">
        <v>4000000</v>
      </c>
      <c r="I183">
        <v>0.12</v>
      </c>
      <c r="J183">
        <f t="shared" si="16"/>
        <v>65359477.124183007</v>
      </c>
      <c r="K183">
        <f t="shared" si="20"/>
        <v>4324.1400911013025</v>
      </c>
      <c r="L183">
        <f t="shared" si="21"/>
        <v>36034.500759177521</v>
      </c>
      <c r="N183">
        <v>20000000000</v>
      </c>
      <c r="O183" s="2">
        <f t="shared" si="22"/>
        <v>0.83975658127451303</v>
      </c>
      <c r="P183" s="2">
        <f t="shared" si="23"/>
        <v>9.078062749638228E-4</v>
      </c>
      <c r="Q183" s="2">
        <f t="shared" si="17"/>
        <v>1.0810350227753256E-3</v>
      </c>
    </row>
    <row r="184" spans="5:17" x14ac:dyDescent="0.15">
      <c r="E184" s="1">
        <v>43471</v>
      </c>
      <c r="F184">
        <f t="shared" si="18"/>
        <v>16860491102.614445</v>
      </c>
      <c r="G184">
        <f t="shared" si="19"/>
        <v>18192160.000035632</v>
      </c>
      <c r="H184">
        <v>4000000</v>
      </c>
      <c r="I184">
        <v>0.12</v>
      </c>
      <c r="J184">
        <f t="shared" si="16"/>
        <v>65359477.124183007</v>
      </c>
      <c r="K184">
        <f t="shared" si="20"/>
        <v>4315.9264790845136</v>
      </c>
      <c r="L184">
        <f t="shared" si="21"/>
        <v>35966.053992370951</v>
      </c>
      <c r="N184">
        <v>20000000000</v>
      </c>
      <c r="O184" s="2">
        <f t="shared" si="22"/>
        <v>0.84302455513072228</v>
      </c>
      <c r="P184" s="2">
        <f t="shared" si="23"/>
        <v>9.0960800000178157E-4</v>
      </c>
      <c r="Q184" s="2">
        <f t="shared" si="17"/>
        <v>1.0789816197711284E-3</v>
      </c>
    </row>
    <row r="185" spans="5:17" x14ac:dyDescent="0.15">
      <c r="E185" s="1">
        <v>43472</v>
      </c>
      <c r="F185">
        <f t="shared" si="18"/>
        <v>16925850579.738628</v>
      </c>
      <c r="G185">
        <f t="shared" si="19"/>
        <v>18228126.054028004</v>
      </c>
      <c r="H185">
        <v>4000000</v>
      </c>
      <c r="I185">
        <v>0.12</v>
      </c>
      <c r="J185">
        <f t="shared" si="16"/>
        <v>65359477.124183007</v>
      </c>
      <c r="K185">
        <f t="shared" si="20"/>
        <v>4307.7601254139126</v>
      </c>
      <c r="L185">
        <f t="shared" si="21"/>
        <v>35898.00104511594</v>
      </c>
      <c r="N185">
        <v>20000000000</v>
      </c>
      <c r="O185" s="2">
        <f t="shared" si="22"/>
        <v>0.84629252898693141</v>
      </c>
      <c r="P185" s="2">
        <f t="shared" si="23"/>
        <v>9.1140630270140021E-4</v>
      </c>
      <c r="Q185" s="2">
        <f t="shared" si="17"/>
        <v>1.0769400313534782E-3</v>
      </c>
    </row>
    <row r="186" spans="5:17" x14ac:dyDescent="0.15">
      <c r="E186" s="1">
        <v>43473</v>
      </c>
      <c r="F186">
        <f t="shared" si="18"/>
        <v>16991210056.862812</v>
      </c>
      <c r="G186">
        <f t="shared" si="19"/>
        <v>18264024.05507312</v>
      </c>
      <c r="H186">
        <v>4000000</v>
      </c>
      <c r="I186">
        <v>0.12</v>
      </c>
      <c r="J186">
        <f t="shared" si="16"/>
        <v>65359477.124183007</v>
      </c>
      <c r="K186">
        <f t="shared" si="20"/>
        <v>4299.6405774399136</v>
      </c>
      <c r="L186">
        <f t="shared" si="21"/>
        <v>35830.338145332615</v>
      </c>
      <c r="N186">
        <v>20000000000</v>
      </c>
      <c r="O186" s="2">
        <f t="shared" si="22"/>
        <v>0.84956050284314055</v>
      </c>
      <c r="P186" s="2">
        <f t="shared" si="23"/>
        <v>9.1320120275365597E-4</v>
      </c>
      <c r="Q186" s="2">
        <f t="shared" si="17"/>
        <v>1.0749101443599783E-3</v>
      </c>
    </row>
    <row r="187" spans="5:17" x14ac:dyDescent="0.15">
      <c r="E187" s="1">
        <v>43474</v>
      </c>
      <c r="F187">
        <f t="shared" si="18"/>
        <v>17056569533.986996</v>
      </c>
      <c r="G187">
        <f t="shared" si="19"/>
        <v>18299854.393218454</v>
      </c>
      <c r="H187">
        <v>4000000</v>
      </c>
      <c r="I187">
        <v>0.12</v>
      </c>
      <c r="J187">
        <f t="shared" si="16"/>
        <v>65359477.124183007</v>
      </c>
      <c r="K187">
        <f t="shared" si="20"/>
        <v>4291.567388566401</v>
      </c>
      <c r="L187">
        <f t="shared" si="21"/>
        <v>35763.061571386679</v>
      </c>
      <c r="N187">
        <v>20000000000</v>
      </c>
      <c r="O187" s="2">
        <f t="shared" si="22"/>
        <v>0.8528284766993498</v>
      </c>
      <c r="P187" s="2">
        <f t="shared" si="23"/>
        <v>9.1499271966092265E-4</v>
      </c>
      <c r="Q187" s="2">
        <f t="shared" si="17"/>
        <v>1.0728918471416004E-3</v>
      </c>
    </row>
    <row r="188" spans="5:17" x14ac:dyDescent="0.15">
      <c r="E188" s="1">
        <v>43475</v>
      </c>
      <c r="F188">
        <f t="shared" si="18"/>
        <v>17121929011.111179</v>
      </c>
      <c r="G188">
        <f t="shared" si="19"/>
        <v>18335617.45478984</v>
      </c>
      <c r="H188">
        <v>4000000</v>
      </c>
      <c r="I188">
        <v>0.12</v>
      </c>
      <c r="J188">
        <f t="shared" si="16"/>
        <v>65359477.124183007</v>
      </c>
      <c r="K188">
        <f t="shared" si="20"/>
        <v>4283.5401181469788</v>
      </c>
      <c r="L188">
        <f t="shared" si="21"/>
        <v>35696.167651224823</v>
      </c>
      <c r="N188">
        <v>20000000000</v>
      </c>
      <c r="O188" s="2">
        <f t="shared" si="22"/>
        <v>0.85609645055555894</v>
      </c>
      <c r="P188" s="2">
        <f t="shared" si="23"/>
        <v>9.1678087273949196E-4</v>
      </c>
      <c r="Q188" s="2">
        <f t="shared" si="17"/>
        <v>1.0708850295367445E-3</v>
      </c>
    </row>
    <row r="189" spans="5:17" x14ac:dyDescent="0.15">
      <c r="E189" s="1">
        <v>43476</v>
      </c>
      <c r="F189">
        <f t="shared" si="18"/>
        <v>17187288488.235363</v>
      </c>
      <c r="G189">
        <f t="shared" si="19"/>
        <v>18371313.622441065</v>
      </c>
      <c r="H189">
        <v>4000000</v>
      </c>
      <c r="I189">
        <v>0.12</v>
      </c>
      <c r="J189">
        <f t="shared" si="16"/>
        <v>65359477.124183007</v>
      </c>
      <c r="K189">
        <f t="shared" si="20"/>
        <v>4275.558331383374</v>
      </c>
      <c r="L189">
        <f t="shared" si="21"/>
        <v>35629.652761528116</v>
      </c>
      <c r="N189">
        <v>20000000000</v>
      </c>
      <c r="O189" s="2">
        <f t="shared" si="22"/>
        <v>0.85936442441176819</v>
      </c>
      <c r="P189" s="2">
        <f t="shared" si="23"/>
        <v>9.1856568112205327E-4</v>
      </c>
      <c r="Q189" s="2">
        <f t="shared" si="17"/>
        <v>1.0688895828458434E-3</v>
      </c>
    </row>
    <row r="190" spans="5:17" x14ac:dyDescent="0.15">
      <c r="E190" s="1">
        <v>43477</v>
      </c>
      <c r="F190">
        <f t="shared" si="18"/>
        <v>17252647965.359547</v>
      </c>
      <c r="G190">
        <f t="shared" si="19"/>
        <v>18406943.275202591</v>
      </c>
      <c r="H190">
        <v>4000000</v>
      </c>
      <c r="I190">
        <v>0.12</v>
      </c>
      <c r="J190">
        <f t="shared" si="16"/>
        <v>65359477.124183007</v>
      </c>
      <c r="K190">
        <f t="shared" si="20"/>
        <v>4267.6215992259686</v>
      </c>
      <c r="L190">
        <f t="shared" si="21"/>
        <v>35563.513326883076</v>
      </c>
      <c r="N190">
        <v>20000000000</v>
      </c>
      <c r="O190" s="2">
        <f t="shared" si="22"/>
        <v>0.86263239826797733</v>
      </c>
      <c r="P190" s="2">
        <f t="shared" si="23"/>
        <v>9.2034716376012955E-4</v>
      </c>
      <c r="Q190" s="2">
        <f t="shared" si="17"/>
        <v>1.0669053998064921E-3</v>
      </c>
    </row>
    <row r="191" spans="5:17" x14ac:dyDescent="0.15">
      <c r="E191" s="1">
        <v>43478</v>
      </c>
      <c r="F191">
        <f t="shared" si="18"/>
        <v>17318007442.48373</v>
      </c>
      <c r="G191">
        <f t="shared" si="19"/>
        <v>18442506.788529474</v>
      </c>
      <c r="H191">
        <v>4000000</v>
      </c>
      <c r="I191">
        <v>0.12</v>
      </c>
      <c r="J191">
        <f t="shared" si="16"/>
        <v>65359477.124183007</v>
      </c>
      <c r="K191">
        <f t="shared" si="20"/>
        <v>4259.7294982763833</v>
      </c>
      <c r="L191">
        <f t="shared" si="21"/>
        <v>35497.745818969859</v>
      </c>
      <c r="N191">
        <v>20000000000</v>
      </c>
      <c r="O191" s="2">
        <f t="shared" si="22"/>
        <v>0.86590037212418647</v>
      </c>
      <c r="P191" s="2">
        <f t="shared" si="23"/>
        <v>9.2212533942647367E-4</v>
      </c>
      <c r="Q191" s="2">
        <f t="shared" si="17"/>
        <v>1.064932374569096E-3</v>
      </c>
    </row>
    <row r="192" spans="5:17" x14ac:dyDescent="0.15">
      <c r="E192" s="1">
        <v>43479</v>
      </c>
      <c r="F192">
        <f t="shared" si="18"/>
        <v>17383366919.607914</v>
      </c>
      <c r="G192">
        <f t="shared" si="19"/>
        <v>18478004.534348443</v>
      </c>
      <c r="H192">
        <v>4000000</v>
      </c>
      <c r="I192">
        <v>0.12</v>
      </c>
      <c r="J192">
        <f t="shared" si="16"/>
        <v>65359477.124183007</v>
      </c>
      <c r="K192">
        <f t="shared" si="20"/>
        <v>4251.8816106920713</v>
      </c>
      <c r="L192">
        <f t="shared" si="21"/>
        <v>35432.346755767263</v>
      </c>
      <c r="N192">
        <v>20000000000</v>
      </c>
      <c r="O192" s="2">
        <f t="shared" si="22"/>
        <v>0.86916834598039572</v>
      </c>
      <c r="P192" s="2">
        <f t="shared" si="23"/>
        <v>9.2390022671742214E-4</v>
      </c>
      <c r="Q192" s="2">
        <f t="shared" si="17"/>
        <v>1.0629704026730179E-3</v>
      </c>
    </row>
    <row r="193" spans="5:17" x14ac:dyDescent="0.15">
      <c r="E193" s="1">
        <v>43480</v>
      </c>
      <c r="F193">
        <f t="shared" si="18"/>
        <v>17448726396.732098</v>
      </c>
      <c r="G193">
        <f t="shared" si="19"/>
        <v>18513436.881104212</v>
      </c>
      <c r="H193">
        <v>4000000</v>
      </c>
      <c r="I193">
        <v>0.12</v>
      </c>
      <c r="J193">
        <f t="shared" si="16"/>
        <v>65359477.124183007</v>
      </c>
      <c r="K193">
        <f t="shared" si="20"/>
        <v>4244.0775240928806</v>
      </c>
      <c r="L193">
        <f t="shared" si="21"/>
        <v>35367.312700774004</v>
      </c>
      <c r="N193">
        <v>20000000000</v>
      </c>
      <c r="O193" s="2">
        <f t="shared" si="22"/>
        <v>0.87243631983660486</v>
      </c>
      <c r="P193" s="2">
        <f t="shared" si="23"/>
        <v>9.2567184405521058E-4</v>
      </c>
      <c r="Q193" s="2">
        <f t="shared" si="17"/>
        <v>1.0610193810232202E-3</v>
      </c>
    </row>
    <row r="194" spans="5:17" x14ac:dyDescent="0.15">
      <c r="E194" s="1">
        <v>43481</v>
      </c>
      <c r="F194">
        <f t="shared" si="18"/>
        <v>17514085873.856281</v>
      </c>
      <c r="G194">
        <f t="shared" si="19"/>
        <v>18548804.193804987</v>
      </c>
      <c r="H194">
        <v>4000000</v>
      </c>
      <c r="I194">
        <v>0.12</v>
      </c>
      <c r="J194">
        <f t="shared" si="16"/>
        <v>65359477.124183007</v>
      </c>
      <c r="K194">
        <f t="shared" si="20"/>
        <v>4236.3168314695222</v>
      </c>
      <c r="L194">
        <f t="shared" si="21"/>
        <v>35302.640262246023</v>
      </c>
      <c r="N194">
        <v>20000000000</v>
      </c>
      <c r="O194" s="2">
        <f t="shared" si="22"/>
        <v>0.87570429369281411</v>
      </c>
      <c r="P194" s="2">
        <f t="shared" si="23"/>
        <v>9.2744020969024929E-4</v>
      </c>
      <c r="Q194" s="2">
        <f t="shared" si="17"/>
        <v>1.0590792078673803E-3</v>
      </c>
    </row>
    <row r="195" spans="5:17" x14ac:dyDescent="0.15">
      <c r="E195" s="1">
        <v>43482</v>
      </c>
      <c r="F195">
        <f t="shared" si="18"/>
        <v>17579445350.980465</v>
      </c>
      <c r="G195">
        <f t="shared" si="19"/>
        <v>18584106.834067233</v>
      </c>
      <c r="H195">
        <v>4000000</v>
      </c>
      <c r="I195">
        <v>0.12</v>
      </c>
      <c r="J195">
        <f t="shared" si="16"/>
        <v>65359477.124183007</v>
      </c>
      <c r="K195">
        <f t="shared" si="20"/>
        <v>4228.5991310939135</v>
      </c>
      <c r="L195">
        <f t="shared" si="21"/>
        <v>35238.326092449279</v>
      </c>
      <c r="N195">
        <v>20000000000</v>
      </c>
      <c r="O195" s="2">
        <f t="shared" si="22"/>
        <v>0.87897226754902325</v>
      </c>
      <c r="P195" s="2">
        <f t="shared" si="23"/>
        <v>9.2920534170336168E-4</v>
      </c>
      <c r="Q195" s="2">
        <f t="shared" si="17"/>
        <v>1.0571497827734785E-3</v>
      </c>
    </row>
    <row r="196" spans="5:17" x14ac:dyDescent="0.15">
      <c r="E196" s="1">
        <v>43483</v>
      </c>
      <c r="F196">
        <f t="shared" si="18"/>
        <v>17644804828.104649</v>
      </c>
      <c r="G196">
        <f t="shared" si="19"/>
        <v>18619345.160159681</v>
      </c>
      <c r="H196">
        <v>4000000</v>
      </c>
      <c r="I196">
        <v>0.12</v>
      </c>
      <c r="J196">
        <f t="shared" si="16"/>
        <v>65359477.124183007</v>
      </c>
      <c r="K196">
        <f t="shared" si="20"/>
        <v>4220.9240264313457</v>
      </c>
      <c r="L196">
        <f t="shared" si="21"/>
        <v>35174.366886927884</v>
      </c>
      <c r="N196">
        <v>20000000000</v>
      </c>
      <c r="O196" s="2">
        <f t="shared" si="22"/>
        <v>0.88224024140523238</v>
      </c>
      <c r="P196" s="2">
        <f t="shared" si="23"/>
        <v>9.30967258007984E-4</v>
      </c>
      <c r="Q196" s="2">
        <f t="shared" si="17"/>
        <v>1.0552310066078365E-3</v>
      </c>
    </row>
    <row r="197" spans="5:17" x14ac:dyDescent="0.15">
      <c r="E197" s="1">
        <v>43484</v>
      </c>
      <c r="F197">
        <f t="shared" si="18"/>
        <v>17710164305.228832</v>
      </c>
      <c r="G197">
        <f t="shared" si="19"/>
        <v>18654519.52704661</v>
      </c>
      <c r="H197">
        <v>4000000</v>
      </c>
      <c r="I197">
        <v>0.12</v>
      </c>
      <c r="J197">
        <f t="shared" si="16"/>
        <v>65359477.124183007</v>
      </c>
      <c r="K197">
        <f t="shared" si="20"/>
        <v>4213.2911260544233</v>
      </c>
      <c r="L197">
        <f t="shared" si="21"/>
        <v>35110.759383786863</v>
      </c>
      <c r="N197">
        <v>20000000000</v>
      </c>
      <c r="O197" s="2">
        <f t="shared" si="22"/>
        <v>0.88550821526144163</v>
      </c>
      <c r="P197" s="2">
        <f t="shared" si="23"/>
        <v>9.327259763523305E-4</v>
      </c>
      <c r="Q197" s="2">
        <f t="shared" si="17"/>
        <v>1.0533227815136058E-3</v>
      </c>
    </row>
    <row r="198" spans="5:17" x14ac:dyDescent="0.15">
      <c r="E198" s="1">
        <v>43485</v>
      </c>
      <c r="F198">
        <f t="shared" si="18"/>
        <v>17775523782.353016</v>
      </c>
      <c r="G198">
        <f t="shared" si="19"/>
        <v>18689630.286430396</v>
      </c>
      <c r="H198">
        <v>4000000</v>
      </c>
      <c r="I198">
        <v>0.12</v>
      </c>
      <c r="J198">
        <f t="shared" si="16"/>
        <v>65359477.124183007</v>
      </c>
      <c r="K198">
        <f t="shared" si="20"/>
        <v>4205.7000435587443</v>
      </c>
      <c r="L198">
        <f t="shared" si="21"/>
        <v>35047.500362989536</v>
      </c>
      <c r="N198">
        <v>20000000000</v>
      </c>
      <c r="O198" s="2">
        <f t="shared" si="22"/>
        <v>0.88877618911765077</v>
      </c>
      <c r="P198" s="2">
        <f t="shared" si="23"/>
        <v>9.3448151432151975E-4</v>
      </c>
      <c r="Q198" s="2">
        <f t="shared" si="17"/>
        <v>1.0514250108896862E-3</v>
      </c>
    </row>
    <row r="199" spans="5:17" x14ac:dyDescent="0.15">
      <c r="E199" s="1">
        <v>43486</v>
      </c>
      <c r="F199">
        <f t="shared" si="18"/>
        <v>17840883259.4772</v>
      </c>
      <c r="G199">
        <f t="shared" si="19"/>
        <v>18724677.786793385</v>
      </c>
      <c r="H199">
        <v>4000000</v>
      </c>
      <c r="I199">
        <v>0.12</v>
      </c>
      <c r="J199">
        <f t="shared" ref="J199:J262" si="24">H199/0.51*1.2/I199/1.2</f>
        <v>65359477.124183007</v>
      </c>
      <c r="K199">
        <f t="shared" si="20"/>
        <v>4198.1503974802827</v>
      </c>
      <c r="L199">
        <f t="shared" si="21"/>
        <v>34984.58664566902</v>
      </c>
      <c r="N199">
        <v>20000000000</v>
      </c>
      <c r="O199" s="2">
        <f t="shared" si="22"/>
        <v>0.89204416297386002</v>
      </c>
      <c r="P199" s="2">
        <f t="shared" si="23"/>
        <v>9.3623388933966926E-4</v>
      </c>
      <c r="Q199" s="2">
        <f t="shared" ref="Q199:Q225" si="25">G199/F199</f>
        <v>1.0495375993700708E-3</v>
      </c>
    </row>
    <row r="200" spans="5:17" x14ac:dyDescent="0.15">
      <c r="E200" s="1">
        <v>43487</v>
      </c>
      <c r="F200">
        <f t="shared" ref="F200:F225" si="26">F199+J199</f>
        <v>17906242736.601383</v>
      </c>
      <c r="G200">
        <f t="shared" ref="G200:G225" si="27">G199+L199</f>
        <v>18759662.373439055</v>
      </c>
      <c r="H200">
        <v>4000000</v>
      </c>
      <c r="I200">
        <v>0.12</v>
      </c>
      <c r="J200">
        <f t="shared" si="24"/>
        <v>65359477.124183007</v>
      </c>
      <c r="K200">
        <f t="shared" ref="K200:K225" si="28">H200*G200/F200</f>
        <v>4190.6418112144165</v>
      </c>
      <c r="L200">
        <f t="shared" ref="L200:L225" si="29">K200/I200</f>
        <v>34922.015093453476</v>
      </c>
      <c r="N200">
        <v>20000000000</v>
      </c>
      <c r="O200" s="2">
        <f t="shared" ref="O200:O225" si="30">F200/N200</f>
        <v>0.89531213683006916</v>
      </c>
      <c r="P200" s="2">
        <f t="shared" ref="P200:P225" si="31">G200/N200</f>
        <v>9.3798311867195278E-4</v>
      </c>
      <c r="Q200" s="2">
        <f t="shared" si="25"/>
        <v>1.0476604528036042E-3</v>
      </c>
    </row>
    <row r="201" spans="5:17" x14ac:dyDescent="0.15">
      <c r="E201" s="1">
        <v>43488</v>
      </c>
      <c r="F201">
        <f t="shared" si="26"/>
        <v>17971602213.725567</v>
      </c>
      <c r="G201">
        <f t="shared" si="27"/>
        <v>18794584.388532508</v>
      </c>
      <c r="H201">
        <v>4000000</v>
      </c>
      <c r="I201">
        <v>0.12</v>
      </c>
      <c r="J201">
        <f t="shared" si="24"/>
        <v>65359477.124183007</v>
      </c>
      <c r="K201">
        <f t="shared" si="28"/>
        <v>4183.1739129365769</v>
      </c>
      <c r="L201">
        <f t="shared" si="29"/>
        <v>34859.782607804809</v>
      </c>
      <c r="N201">
        <v>20000000000</v>
      </c>
      <c r="O201" s="2">
        <f t="shared" si="30"/>
        <v>0.8985801106862783</v>
      </c>
      <c r="P201" s="2">
        <f t="shared" si="31"/>
        <v>9.3972921942662546E-4</v>
      </c>
      <c r="Q201" s="2">
        <f t="shared" si="25"/>
        <v>1.0457934782341443E-3</v>
      </c>
    </row>
    <row r="202" spans="5:17" x14ac:dyDescent="0.15">
      <c r="E202" s="1">
        <v>43489</v>
      </c>
      <c r="F202">
        <f t="shared" si="26"/>
        <v>18036961690.849751</v>
      </c>
      <c r="G202">
        <f t="shared" si="27"/>
        <v>18829444.171140313</v>
      </c>
      <c r="H202">
        <v>4000000</v>
      </c>
      <c r="I202">
        <v>0.12</v>
      </c>
      <c r="J202">
        <f t="shared" si="24"/>
        <v>65359477.124183007</v>
      </c>
      <c r="K202">
        <f t="shared" si="28"/>
        <v>4175.746335524479</v>
      </c>
      <c r="L202">
        <f t="shared" si="29"/>
        <v>34797.886129370658</v>
      </c>
      <c r="N202">
        <v>20000000000</v>
      </c>
      <c r="O202" s="2">
        <f t="shared" si="30"/>
        <v>0.90184808454248755</v>
      </c>
      <c r="P202" s="2">
        <f t="shared" si="31"/>
        <v>9.4147220855701568E-4</v>
      </c>
      <c r="Q202" s="2">
        <f t="shared" si="25"/>
        <v>1.0439365838811198E-3</v>
      </c>
    </row>
    <row r="203" spans="5:17" x14ac:dyDescent="0.15">
      <c r="E203" s="1">
        <v>43490</v>
      </c>
      <c r="F203">
        <f t="shared" si="26"/>
        <v>18102321167.973934</v>
      </c>
      <c r="G203">
        <f t="shared" si="27"/>
        <v>18864242.057269685</v>
      </c>
      <c r="H203">
        <v>4000000</v>
      </c>
      <c r="I203">
        <v>0.12</v>
      </c>
      <c r="J203">
        <f t="shared" si="24"/>
        <v>65359477.124183007</v>
      </c>
      <c r="K203">
        <f t="shared" si="28"/>
        <v>4168.3587164818873</v>
      </c>
      <c r="L203">
        <f t="shared" si="29"/>
        <v>34736.322637349062</v>
      </c>
      <c r="N203">
        <v>20000000000</v>
      </c>
      <c r="O203" s="2">
        <f t="shared" si="30"/>
        <v>0.90511605839869669</v>
      </c>
      <c r="P203" s="2">
        <f t="shared" si="31"/>
        <v>9.4321210286348425E-4</v>
      </c>
      <c r="Q203" s="2">
        <f t="shared" si="25"/>
        <v>1.042089679120472E-3</v>
      </c>
    </row>
    <row r="204" spans="5:17" x14ac:dyDescent="0.15">
      <c r="E204" s="1">
        <v>43491</v>
      </c>
      <c r="F204">
        <f t="shared" si="26"/>
        <v>18167680645.098118</v>
      </c>
      <c r="G204">
        <f t="shared" si="27"/>
        <v>18898978.379907034</v>
      </c>
      <c r="H204">
        <v>4000000</v>
      </c>
      <c r="I204">
        <v>0.12</v>
      </c>
      <c r="J204">
        <f t="shared" si="24"/>
        <v>65359477.124183007</v>
      </c>
      <c r="K204">
        <f t="shared" si="28"/>
        <v>4161.0106978638978</v>
      </c>
      <c r="L204">
        <f t="shared" si="29"/>
        <v>34675.089148865816</v>
      </c>
      <c r="N204">
        <v>20000000000</v>
      </c>
      <c r="O204" s="2">
        <f t="shared" si="30"/>
        <v>0.90838403225490594</v>
      </c>
      <c r="P204" s="2">
        <f t="shared" si="31"/>
        <v>9.4494891899535175E-4</v>
      </c>
      <c r="Q204" s="2">
        <f t="shared" si="25"/>
        <v>1.0402526744659744E-3</v>
      </c>
    </row>
    <row r="205" spans="5:17" x14ac:dyDescent="0.15">
      <c r="E205" s="1">
        <v>43492</v>
      </c>
      <c r="F205">
        <f t="shared" si="26"/>
        <v>18233040122.222301</v>
      </c>
      <c r="G205">
        <f t="shared" si="27"/>
        <v>18933653.469055898</v>
      </c>
      <c r="H205">
        <v>4000000</v>
      </c>
      <c r="I205">
        <v>0.12</v>
      </c>
      <c r="J205">
        <f t="shared" si="24"/>
        <v>65359477.124183007</v>
      </c>
      <c r="K205">
        <f t="shared" si="28"/>
        <v>4153.7019262036711</v>
      </c>
      <c r="L205">
        <f t="shared" si="29"/>
        <v>34614.182718363925</v>
      </c>
      <c r="N205">
        <v>20000000000</v>
      </c>
      <c r="O205" s="2">
        <f t="shared" si="30"/>
        <v>0.91165200611111508</v>
      </c>
      <c r="P205" s="2">
        <f t="shared" si="31"/>
        <v>9.4668267345279495E-4</v>
      </c>
      <c r="Q205" s="2">
        <f t="shared" si="25"/>
        <v>1.0384254815509178E-3</v>
      </c>
    </row>
    <row r="206" spans="5:17" x14ac:dyDescent="0.15">
      <c r="E206" s="1">
        <v>43493</v>
      </c>
      <c r="F206">
        <f t="shared" si="26"/>
        <v>18298399599.346485</v>
      </c>
      <c r="G206">
        <f t="shared" si="27"/>
        <v>18968267.651774261</v>
      </c>
      <c r="H206">
        <v>4000000</v>
      </c>
      <c r="I206">
        <v>0.12</v>
      </c>
      <c r="J206">
        <f t="shared" si="24"/>
        <v>65359477.124183007</v>
      </c>
      <c r="K206">
        <f t="shared" si="28"/>
        <v>4146.4320524406303</v>
      </c>
      <c r="L206">
        <f t="shared" si="29"/>
        <v>34553.600437005254</v>
      </c>
      <c r="N206">
        <v>20000000000</v>
      </c>
      <c r="O206" s="2">
        <f t="shared" si="30"/>
        <v>0.91491997996732422</v>
      </c>
      <c r="P206" s="2">
        <f t="shared" si="31"/>
        <v>9.4841338258871304E-4</v>
      </c>
      <c r="Q206" s="2">
        <f t="shared" si="25"/>
        <v>1.0366080131101576E-3</v>
      </c>
    </row>
    <row r="207" spans="5:17" x14ac:dyDescent="0.15">
      <c r="E207" s="1">
        <v>43494</v>
      </c>
      <c r="F207">
        <f t="shared" si="26"/>
        <v>18363759076.470669</v>
      </c>
      <c r="G207">
        <f t="shared" si="27"/>
        <v>19002821.252211265</v>
      </c>
      <c r="H207">
        <v>4000000</v>
      </c>
      <c r="I207">
        <v>0.12</v>
      </c>
      <c r="J207">
        <f t="shared" si="24"/>
        <v>65359477.124183007</v>
      </c>
      <c r="K207">
        <f t="shared" si="28"/>
        <v>4139.2007318500318</v>
      </c>
      <c r="L207">
        <f t="shared" si="29"/>
        <v>34493.339432083601</v>
      </c>
      <c r="N207">
        <v>20000000000</v>
      </c>
      <c r="O207" s="2">
        <f t="shared" si="30"/>
        <v>0.91818795382353346</v>
      </c>
      <c r="P207" s="2">
        <f t="shared" si="31"/>
        <v>9.5014106261056327E-4</v>
      </c>
      <c r="Q207" s="2">
        <f t="shared" si="25"/>
        <v>1.034800182962508E-3</v>
      </c>
    </row>
    <row r="208" spans="5:17" x14ac:dyDescent="0.15">
      <c r="E208" s="1">
        <v>43495</v>
      </c>
      <c r="F208">
        <f t="shared" si="26"/>
        <v>18429118553.594852</v>
      </c>
      <c r="G208">
        <f t="shared" si="27"/>
        <v>19037314.591643348</v>
      </c>
      <c r="H208">
        <v>4000000</v>
      </c>
      <c r="I208">
        <v>0.12</v>
      </c>
      <c r="J208">
        <f t="shared" si="24"/>
        <v>65359477.124183007</v>
      </c>
      <c r="K208">
        <f t="shared" si="28"/>
        <v>4132.0076239739328</v>
      </c>
      <c r="L208">
        <f t="shared" si="29"/>
        <v>34433.396866449439</v>
      </c>
      <c r="N208">
        <v>20000000000</v>
      </c>
      <c r="O208" s="2">
        <f t="shared" si="30"/>
        <v>0.9214559276797426</v>
      </c>
      <c r="P208" s="2">
        <f t="shared" si="31"/>
        <v>9.5186572958216745E-4</v>
      </c>
      <c r="Q208" s="2">
        <f t="shared" si="25"/>
        <v>1.0330019059934833E-3</v>
      </c>
    </row>
    <row r="209" spans="5:17" x14ac:dyDescent="0.15">
      <c r="E209" s="1">
        <v>43496</v>
      </c>
      <c r="F209">
        <f t="shared" si="26"/>
        <v>18494478030.719036</v>
      </c>
      <c r="G209">
        <f t="shared" si="27"/>
        <v>19071747.988509797</v>
      </c>
      <c r="H209">
        <v>4000000</v>
      </c>
      <c r="I209">
        <v>0.12</v>
      </c>
      <c r="J209">
        <f t="shared" si="24"/>
        <v>65359477.124183007</v>
      </c>
      <c r="K209">
        <f t="shared" si="28"/>
        <v>4124.8523925534801</v>
      </c>
      <c r="L209">
        <f t="shared" si="29"/>
        <v>34373.769937945668</v>
      </c>
      <c r="N209">
        <v>20000000000</v>
      </c>
      <c r="O209" s="2">
        <f t="shared" si="30"/>
        <v>0.92472390153595185</v>
      </c>
      <c r="P209" s="2">
        <f t="shared" si="31"/>
        <v>9.5358739942548985E-4</v>
      </c>
      <c r="Q209" s="2">
        <f t="shared" si="25"/>
        <v>1.0312130981383701E-3</v>
      </c>
    </row>
    <row r="210" spans="5:17" x14ac:dyDescent="0.15">
      <c r="E210" s="1">
        <v>43497</v>
      </c>
      <c r="F210">
        <f t="shared" si="26"/>
        <v>18559837507.84322</v>
      </c>
      <c r="G210">
        <f t="shared" si="27"/>
        <v>19106121.758447744</v>
      </c>
      <c r="H210">
        <v>4000000</v>
      </c>
      <c r="I210">
        <v>0.12</v>
      </c>
      <c r="J210">
        <f t="shared" si="24"/>
        <v>65359477.124183007</v>
      </c>
      <c r="K210">
        <f t="shared" si="28"/>
        <v>4117.734705462517</v>
      </c>
      <c r="L210">
        <f t="shared" si="29"/>
        <v>34314.455878854307</v>
      </c>
      <c r="N210">
        <v>20000000000</v>
      </c>
      <c r="O210" s="2">
        <f t="shared" si="30"/>
        <v>0.92799187539216099</v>
      </c>
      <c r="P210" s="2">
        <f t="shared" si="31"/>
        <v>9.553060879223872E-4</v>
      </c>
      <c r="Q210" s="2">
        <f t="shared" si="25"/>
        <v>1.0294336763656293E-3</v>
      </c>
    </row>
    <row r="211" spans="5:17" x14ac:dyDescent="0.15">
      <c r="E211" s="1">
        <v>43498</v>
      </c>
      <c r="F211">
        <f t="shared" si="26"/>
        <v>18625196984.967403</v>
      </c>
      <c r="G211">
        <f t="shared" si="27"/>
        <v>19140436.214326598</v>
      </c>
      <c r="H211">
        <v>4000000</v>
      </c>
      <c r="I211">
        <v>0.12</v>
      </c>
      <c r="J211">
        <f t="shared" si="24"/>
        <v>65359477.124183007</v>
      </c>
      <c r="K211">
        <f t="shared" si="28"/>
        <v>4110.6542346424685</v>
      </c>
      <c r="L211">
        <f t="shared" si="29"/>
        <v>34255.451955353907</v>
      </c>
      <c r="N211">
        <v>20000000000</v>
      </c>
      <c r="O211" s="2">
        <f t="shared" si="30"/>
        <v>0.93125984924837013</v>
      </c>
      <c r="P211" s="2">
        <f t="shared" si="31"/>
        <v>9.5702181071632985E-4</v>
      </c>
      <c r="Q211" s="2">
        <f t="shared" si="25"/>
        <v>1.0276635586606172E-3</v>
      </c>
    </row>
    <row r="212" spans="5:17" x14ac:dyDescent="0.15">
      <c r="E212" s="1">
        <v>43499</v>
      </c>
      <c r="F212">
        <f t="shared" si="26"/>
        <v>18690556462.091587</v>
      </c>
      <c r="G212">
        <f t="shared" si="27"/>
        <v>19174691.666281953</v>
      </c>
      <c r="H212">
        <v>4000000</v>
      </c>
      <c r="I212">
        <v>0.12</v>
      </c>
      <c r="J212">
        <f t="shared" si="24"/>
        <v>65359477.124183007</v>
      </c>
      <c r="K212">
        <f t="shared" si="28"/>
        <v>4103.6106560384751</v>
      </c>
      <c r="L212">
        <f t="shared" si="29"/>
        <v>34196.755466987292</v>
      </c>
      <c r="N212">
        <v>20000000000</v>
      </c>
      <c r="O212" s="2">
        <f t="shared" si="30"/>
        <v>0.93452782310457938</v>
      </c>
      <c r="P212" s="2">
        <f t="shared" si="31"/>
        <v>9.5873458331409769E-4</v>
      </c>
      <c r="Q212" s="2">
        <f t="shared" si="25"/>
        <v>1.0259026640096188E-3</v>
      </c>
    </row>
    <row r="213" spans="5:17" x14ac:dyDescent="0.15">
      <c r="E213" s="1">
        <v>43500</v>
      </c>
      <c r="F213">
        <f t="shared" si="26"/>
        <v>18755915939.215771</v>
      </c>
      <c r="G213">
        <f t="shared" si="27"/>
        <v>19208888.42174894</v>
      </c>
      <c r="H213">
        <v>4000000</v>
      </c>
      <c r="I213">
        <v>0.12</v>
      </c>
      <c r="J213">
        <f t="shared" si="24"/>
        <v>65359477.124183007</v>
      </c>
      <c r="K213">
        <f t="shared" si="28"/>
        <v>4096.6036495367471</v>
      </c>
      <c r="L213">
        <f t="shared" si="29"/>
        <v>34138.363746139563</v>
      </c>
      <c r="N213">
        <v>20000000000</v>
      </c>
      <c r="O213" s="2">
        <f t="shared" si="30"/>
        <v>0.93779579696078852</v>
      </c>
      <c r="P213" s="2">
        <f t="shared" si="31"/>
        <v>9.60444421087447E-4</v>
      </c>
      <c r="Q213" s="2">
        <f t="shared" si="25"/>
        <v>1.0241509123841866E-3</v>
      </c>
    </row>
    <row r="214" spans="5:17" x14ac:dyDescent="0.15">
      <c r="E214" s="1">
        <v>43501</v>
      </c>
      <c r="F214">
        <f t="shared" si="26"/>
        <v>18821275416.339954</v>
      </c>
      <c r="G214">
        <f t="shared" si="27"/>
        <v>19243026.78549508</v>
      </c>
      <c r="H214">
        <v>4000000</v>
      </c>
      <c r="I214">
        <v>0.12</v>
      </c>
      <c r="J214">
        <f t="shared" si="24"/>
        <v>65359477.124183007</v>
      </c>
      <c r="K214">
        <f t="shared" si="28"/>
        <v>4089.6328989031158</v>
      </c>
      <c r="L214">
        <f t="shared" si="29"/>
        <v>34080.274157525964</v>
      </c>
      <c r="N214">
        <v>20000000000</v>
      </c>
      <c r="O214" s="2">
        <f t="shared" si="30"/>
        <v>0.94106377081699777</v>
      </c>
      <c r="P214" s="2">
        <f t="shared" si="31"/>
        <v>9.6215133927475397E-4</v>
      </c>
      <c r="Q214" s="2">
        <f t="shared" si="25"/>
        <v>1.022408224725779E-3</v>
      </c>
    </row>
    <row r="215" spans="5:17" x14ac:dyDescent="0.15">
      <c r="E215" s="1">
        <v>43502</v>
      </c>
      <c r="F215">
        <f t="shared" si="26"/>
        <v>18886634893.464138</v>
      </c>
      <c r="G215">
        <f t="shared" si="27"/>
        <v>19277107.059652604</v>
      </c>
      <c r="H215">
        <v>4000000</v>
      </c>
      <c r="I215">
        <v>0.12</v>
      </c>
      <c r="J215">
        <f t="shared" si="24"/>
        <v>65359477.124183007</v>
      </c>
      <c r="K215">
        <f t="shared" si="28"/>
        <v>4082.6980917227543</v>
      </c>
      <c r="L215">
        <f t="shared" si="29"/>
        <v>34022.484097689623</v>
      </c>
      <c r="N215">
        <v>20000000000</v>
      </c>
      <c r="O215" s="2">
        <f t="shared" si="30"/>
        <v>0.94433174467320691</v>
      </c>
      <c r="P215" s="2">
        <f t="shared" si="31"/>
        <v>9.6385535298263022E-4</v>
      </c>
      <c r="Q215" s="2">
        <f t="shared" si="25"/>
        <v>1.0206745229306886E-3</v>
      </c>
    </row>
    <row r="216" spans="5:17" x14ac:dyDescent="0.15">
      <c r="E216" s="1">
        <v>43503</v>
      </c>
      <c r="F216">
        <f t="shared" si="26"/>
        <v>18951994370.588322</v>
      </c>
      <c r="G216">
        <f t="shared" si="27"/>
        <v>19311129.543750294</v>
      </c>
      <c r="H216">
        <v>4000000</v>
      </c>
      <c r="I216">
        <v>0.12</v>
      </c>
      <c r="J216">
        <f t="shared" si="24"/>
        <v>65359477.124183007</v>
      </c>
      <c r="K216">
        <f t="shared" si="28"/>
        <v>4075.7989193410303</v>
      </c>
      <c r="L216">
        <f t="shared" si="29"/>
        <v>33964.990994508589</v>
      </c>
      <c r="N216">
        <v>20000000000</v>
      </c>
      <c r="O216" s="2">
        <f t="shared" si="30"/>
        <v>0.94759971852941605</v>
      </c>
      <c r="P216" s="2">
        <f t="shared" si="31"/>
        <v>9.6555647718751466E-4</v>
      </c>
      <c r="Q216" s="2">
        <f t="shared" si="25"/>
        <v>1.0189497298352577E-3</v>
      </c>
    </row>
    <row r="217" spans="5:17" x14ac:dyDescent="0.15">
      <c r="E217" s="1">
        <v>43504</v>
      </c>
      <c r="F217">
        <f t="shared" si="26"/>
        <v>19017353847.712505</v>
      </c>
      <c r="G217">
        <f t="shared" si="27"/>
        <v>19345094.534744803</v>
      </c>
      <c r="H217">
        <v>4000000</v>
      </c>
      <c r="I217">
        <v>0.12</v>
      </c>
      <c r="J217">
        <f t="shared" si="24"/>
        <v>65359477.124183007</v>
      </c>
      <c r="K217">
        <f t="shared" si="28"/>
        <v>4068.9350768054878</v>
      </c>
      <c r="L217">
        <f t="shared" si="29"/>
        <v>33907.792306712399</v>
      </c>
      <c r="N217">
        <v>20000000000</v>
      </c>
      <c r="O217" s="2">
        <f t="shared" si="30"/>
        <v>0.9508676923856253</v>
      </c>
      <c r="P217" s="2">
        <f t="shared" si="31"/>
        <v>9.6725472673724012E-4</v>
      </c>
      <c r="Q217" s="2">
        <f t="shared" si="25"/>
        <v>1.0172337692013719E-3</v>
      </c>
    </row>
    <row r="218" spans="5:17" x14ac:dyDescent="0.15">
      <c r="E218" s="1">
        <v>43505</v>
      </c>
      <c r="F218">
        <f t="shared" si="26"/>
        <v>19082713324.836689</v>
      </c>
      <c r="G218">
        <f t="shared" si="27"/>
        <v>19379002.327051517</v>
      </c>
      <c r="H218">
        <v>4000000</v>
      </c>
      <c r="I218">
        <v>0.12</v>
      </c>
      <c r="J218">
        <f t="shared" si="24"/>
        <v>65359477.124183007</v>
      </c>
      <c r="K218">
        <f t="shared" si="28"/>
        <v>4062.1062628089053</v>
      </c>
      <c r="L218">
        <f t="shared" si="29"/>
        <v>33850.885523407545</v>
      </c>
      <c r="N218">
        <v>20000000000</v>
      </c>
      <c r="O218" s="2">
        <f t="shared" si="30"/>
        <v>0.95413566624183443</v>
      </c>
      <c r="P218" s="2">
        <f t="shared" si="31"/>
        <v>9.6895011635257579E-4</v>
      </c>
      <c r="Q218" s="2">
        <f t="shared" si="25"/>
        <v>1.0155265657022265E-3</v>
      </c>
    </row>
    <row r="219" spans="5:17" x14ac:dyDescent="0.15">
      <c r="E219" s="1">
        <v>43506</v>
      </c>
      <c r="F219">
        <f t="shared" si="26"/>
        <v>19148072801.960873</v>
      </c>
      <c r="G219">
        <f t="shared" si="27"/>
        <v>19412853.212574925</v>
      </c>
      <c r="H219">
        <v>4000000</v>
      </c>
      <c r="I219">
        <v>0.12</v>
      </c>
      <c r="J219">
        <f t="shared" si="24"/>
        <v>65359477.124183007</v>
      </c>
      <c r="K219">
        <f t="shared" si="28"/>
        <v>4055.3121796334381</v>
      </c>
      <c r="L219">
        <f t="shared" si="29"/>
        <v>33794.268163611989</v>
      </c>
      <c r="N219">
        <v>20000000000</v>
      </c>
      <c r="O219" s="2">
        <f t="shared" si="30"/>
        <v>0.95740364009804368</v>
      </c>
      <c r="P219" s="2">
        <f t="shared" si="31"/>
        <v>9.7064266062874623E-4</v>
      </c>
      <c r="Q219" s="2">
        <f t="shared" si="25"/>
        <v>1.0138280449083596E-3</v>
      </c>
    </row>
    <row r="220" spans="5:17" x14ac:dyDescent="0.15">
      <c r="E220" s="1">
        <v>43507</v>
      </c>
      <c r="F220">
        <f t="shared" si="26"/>
        <v>19213432279.085056</v>
      </c>
      <c r="G220">
        <f t="shared" si="27"/>
        <v>19446647.480738536</v>
      </c>
      <c r="H220">
        <v>4000000</v>
      </c>
      <c r="I220">
        <v>0.12</v>
      </c>
      <c r="J220">
        <f t="shared" si="24"/>
        <v>65359477.124183007</v>
      </c>
      <c r="K220">
        <f t="shared" si="28"/>
        <v>4048.5525330957857</v>
      </c>
      <c r="L220">
        <f t="shared" si="29"/>
        <v>33737.937775798215</v>
      </c>
      <c r="N220">
        <v>20000000000</v>
      </c>
      <c r="O220" s="2">
        <f t="shared" si="30"/>
        <v>0.96067161395425282</v>
      </c>
      <c r="P220" s="2">
        <f t="shared" si="31"/>
        <v>9.7233237403692677E-4</v>
      </c>
      <c r="Q220" s="2">
        <f t="shared" si="25"/>
        <v>1.0121381332739464E-3</v>
      </c>
    </row>
    <row r="221" spans="5:17" x14ac:dyDescent="0.15">
      <c r="E221" s="1">
        <v>43508</v>
      </c>
      <c r="F221">
        <f t="shared" si="26"/>
        <v>19278791756.20924</v>
      </c>
      <c r="G221">
        <f t="shared" si="27"/>
        <v>19480385.418514334</v>
      </c>
      <c r="H221">
        <v>4000000</v>
      </c>
      <c r="I221">
        <v>0.12</v>
      </c>
      <c r="J221">
        <f t="shared" si="24"/>
        <v>65359477.124183007</v>
      </c>
      <c r="K221">
        <f t="shared" si="28"/>
        <v>4041.8270324933956</v>
      </c>
      <c r="L221">
        <f t="shared" si="29"/>
        <v>33681.891937444962</v>
      </c>
      <c r="N221">
        <v>20000000000</v>
      </c>
      <c r="O221" s="2">
        <f t="shared" si="30"/>
        <v>0.96393958781046196</v>
      </c>
      <c r="P221" s="2">
        <f t="shared" si="31"/>
        <v>9.7401927092571666E-4</v>
      </c>
      <c r="Q221" s="2">
        <f t="shared" si="25"/>
        <v>1.0104567581233489E-3</v>
      </c>
    </row>
    <row r="222" spans="5:17" x14ac:dyDescent="0.15">
      <c r="E222" s="1">
        <v>43509</v>
      </c>
      <c r="F222">
        <f t="shared" si="26"/>
        <v>19344151233.333424</v>
      </c>
      <c r="G222">
        <f t="shared" si="27"/>
        <v>19514067.31045178</v>
      </c>
      <c r="H222">
        <v>4000000</v>
      </c>
      <c r="I222">
        <v>0.12</v>
      </c>
      <c r="J222">
        <f t="shared" si="24"/>
        <v>65359477.124183007</v>
      </c>
      <c r="K222">
        <f t="shared" si="28"/>
        <v>4035.1353905516539</v>
      </c>
      <c r="L222">
        <f t="shared" si="29"/>
        <v>33626.128254597119</v>
      </c>
      <c r="N222">
        <v>20000000000</v>
      </c>
      <c r="O222" s="2">
        <f t="shared" si="30"/>
        <v>0.96720756166667121</v>
      </c>
      <c r="P222" s="2">
        <f t="shared" si="31"/>
        <v>9.7570336552258894E-4</v>
      </c>
      <c r="Q222" s="2">
        <f t="shared" si="25"/>
        <v>1.0087838476379135E-3</v>
      </c>
    </row>
    <row r="223" spans="5:17" x14ac:dyDescent="0.15">
      <c r="E223" s="1">
        <v>43510</v>
      </c>
      <c r="F223">
        <f t="shared" si="26"/>
        <v>19409510710.457607</v>
      </c>
      <c r="G223">
        <f t="shared" si="27"/>
        <v>19547693.438706376</v>
      </c>
      <c r="H223">
        <v>4000000</v>
      </c>
      <c r="I223">
        <v>0.12</v>
      </c>
      <c r="J223">
        <f t="shared" si="24"/>
        <v>65359477.124183007</v>
      </c>
      <c r="K223">
        <f t="shared" si="28"/>
        <v>4028.4773233720553</v>
      </c>
      <c r="L223">
        <f t="shared" si="29"/>
        <v>33570.644361433799</v>
      </c>
      <c r="N223">
        <v>20000000000</v>
      </c>
      <c r="O223" s="2">
        <f t="shared" si="30"/>
        <v>0.97047553552288035</v>
      </c>
      <c r="P223" s="2">
        <f t="shared" si="31"/>
        <v>9.7738467193531878E-4</v>
      </c>
      <c r="Q223" s="2">
        <f t="shared" si="25"/>
        <v>1.0071193308430139E-3</v>
      </c>
    </row>
    <row r="224" spans="5:17" x14ac:dyDescent="0.15">
      <c r="E224" s="1">
        <v>43511</v>
      </c>
      <c r="F224">
        <f t="shared" si="26"/>
        <v>19474870187.581791</v>
      </c>
      <c r="G224">
        <f t="shared" si="27"/>
        <v>19581264.083067808</v>
      </c>
      <c r="H224">
        <v>4000000</v>
      </c>
      <c r="I224">
        <v>0.12</v>
      </c>
      <c r="J224">
        <f t="shared" si="24"/>
        <v>65359477.124183007</v>
      </c>
      <c r="K224">
        <f t="shared" si="28"/>
        <v>4021.8525503813339</v>
      </c>
      <c r="L224">
        <f t="shared" si="29"/>
        <v>33515.437919844451</v>
      </c>
      <c r="N224">
        <v>20000000000</v>
      </c>
      <c r="O224" s="2">
        <f t="shared" si="30"/>
        <v>0.9737435093790896</v>
      </c>
      <c r="P224" s="2">
        <f t="shared" si="31"/>
        <v>9.7906320415339044E-4</v>
      </c>
      <c r="Q224" s="2">
        <f t="shared" si="25"/>
        <v>1.0054631375953334E-3</v>
      </c>
    </row>
    <row r="225" spans="5:17" x14ac:dyDescent="0.15">
      <c r="E225" s="1">
        <v>43512</v>
      </c>
      <c r="F225">
        <f t="shared" si="26"/>
        <v>19540229664.705975</v>
      </c>
      <c r="G225">
        <f t="shared" si="27"/>
        <v>19614779.520987652</v>
      </c>
      <c r="H225">
        <v>4000000</v>
      </c>
      <c r="I225">
        <v>0.12</v>
      </c>
      <c r="J225">
        <f t="shared" si="24"/>
        <v>65359477.124183007</v>
      </c>
      <c r="K225">
        <f t="shared" si="28"/>
        <v>4015.2607942815189</v>
      </c>
      <c r="L225">
        <f t="shared" si="29"/>
        <v>33460.50661901266</v>
      </c>
      <c r="N225">
        <v>20000000000</v>
      </c>
      <c r="O225" s="2">
        <f t="shared" si="30"/>
        <v>0.97701148323529874</v>
      </c>
      <c r="P225" s="2">
        <f t="shared" si="31"/>
        <v>9.8073897604938269E-4</v>
      </c>
      <c r="Q225" s="2">
        <f t="shared" si="25"/>
        <v>1.0038151985703797E-3</v>
      </c>
    </row>
    <row r="226" spans="5:17" x14ac:dyDescent="0.15">
      <c r="E226" s="1">
        <v>43513</v>
      </c>
      <c r="F226">
        <f t="shared" ref="F226:F289" si="32">F225+J225</f>
        <v>19605589141.830158</v>
      </c>
      <c r="G226">
        <f t="shared" ref="G226:G289" si="33">G225+L225</f>
        <v>19648240.027606666</v>
      </c>
      <c r="H226">
        <v>4000000</v>
      </c>
      <c r="I226">
        <v>0.12</v>
      </c>
      <c r="J226">
        <f t="shared" si="24"/>
        <v>65359477.124183007</v>
      </c>
      <c r="K226">
        <f t="shared" ref="K226:K289" si="34">H226*G226/F226</f>
        <v>4008.7017810009106</v>
      </c>
      <c r="L226">
        <f t="shared" ref="L226:L289" si="35">K226/I226</f>
        <v>33405.848175007588</v>
      </c>
      <c r="N226">
        <v>20000000000</v>
      </c>
      <c r="O226" s="2">
        <f t="shared" ref="O226:O289" si="36">F226/N226</f>
        <v>0.98027945709150788</v>
      </c>
      <c r="P226" s="2">
        <f t="shared" ref="P226:P289" si="37">G226/N226</f>
        <v>9.8241200138033335E-4</v>
      </c>
      <c r="Q226" s="2">
        <f t="shared" ref="Q226:Q289" si="38">G226/F226</f>
        <v>1.0021754452502276E-3</v>
      </c>
    </row>
    <row r="227" spans="5:17" x14ac:dyDescent="0.15">
      <c r="E227" s="1">
        <v>43514</v>
      </c>
      <c r="F227">
        <f t="shared" si="32"/>
        <v>19670948618.954342</v>
      </c>
      <c r="G227">
        <f t="shared" si="33"/>
        <v>19681645.875781674</v>
      </c>
      <c r="H227">
        <v>4000000</v>
      </c>
      <c r="I227">
        <v>0.12</v>
      </c>
      <c r="J227">
        <f t="shared" si="24"/>
        <v>65359477.124183007</v>
      </c>
      <c r="K227">
        <f t="shared" si="34"/>
        <v>4002.1752396459469</v>
      </c>
      <c r="L227">
        <f t="shared" si="35"/>
        <v>33351.460330382892</v>
      </c>
      <c r="N227">
        <v>20000000000</v>
      </c>
      <c r="O227" s="2">
        <f t="shared" si="36"/>
        <v>0.98354743094771713</v>
      </c>
      <c r="P227" s="2">
        <f t="shared" si="37"/>
        <v>9.8408229378908361E-4</v>
      </c>
      <c r="Q227" s="2">
        <f t="shared" si="38"/>
        <v>1.0005438099114866E-3</v>
      </c>
    </row>
    <row r="228" spans="5:17" x14ac:dyDescent="0.15">
      <c r="E228" s="1">
        <v>43515</v>
      </c>
      <c r="F228">
        <f t="shared" si="32"/>
        <v>19736308096.078526</v>
      </c>
      <c r="G228">
        <f t="shared" si="33"/>
        <v>19714997.336112056</v>
      </c>
      <c r="H228">
        <v>4000000</v>
      </c>
      <c r="I228">
        <v>0.12</v>
      </c>
      <c r="J228">
        <f t="shared" si="24"/>
        <v>65359477.124183007</v>
      </c>
      <c r="K228">
        <f t="shared" si="34"/>
        <v>3995.6809024539489</v>
      </c>
      <c r="L228">
        <f t="shared" si="35"/>
        <v>33297.340853782909</v>
      </c>
      <c r="N228">
        <v>20000000000</v>
      </c>
      <c r="O228" s="2">
        <f t="shared" si="36"/>
        <v>0.98681540480392627</v>
      </c>
      <c r="P228" s="2">
        <f t="shared" si="37"/>
        <v>9.8574986680560273E-4</v>
      </c>
      <c r="Q228" s="2">
        <f t="shared" si="38"/>
        <v>9.9892022561348724E-4</v>
      </c>
    </row>
    <row r="229" spans="5:17" x14ac:dyDescent="0.15">
      <c r="E229" s="1">
        <v>43516</v>
      </c>
      <c r="F229">
        <f t="shared" si="32"/>
        <v>19801667573.202709</v>
      </c>
      <c r="G229">
        <f t="shared" si="33"/>
        <v>19748294.67696584</v>
      </c>
      <c r="H229">
        <v>4000000</v>
      </c>
      <c r="I229">
        <v>0.12</v>
      </c>
      <c r="J229">
        <f t="shared" si="24"/>
        <v>65359477.124183007</v>
      </c>
      <c r="K229">
        <f t="shared" si="34"/>
        <v>3989.2185047467219</v>
      </c>
      <c r="L229">
        <f t="shared" si="35"/>
        <v>33243.487539556016</v>
      </c>
      <c r="N229">
        <v>20000000000</v>
      </c>
      <c r="O229" s="2">
        <f t="shared" si="36"/>
        <v>0.9900833786601354</v>
      </c>
      <c r="P229" s="2">
        <f t="shared" si="37"/>
        <v>9.8741473384829207E-4</v>
      </c>
      <c r="Q229" s="2">
        <f t="shared" si="38"/>
        <v>9.9730462618668049E-4</v>
      </c>
    </row>
    <row r="230" spans="5:17" x14ac:dyDescent="0.15">
      <c r="E230" s="1">
        <v>43517</v>
      </c>
      <c r="F230">
        <f t="shared" si="32"/>
        <v>19867027050.326893</v>
      </c>
      <c r="G230">
        <f t="shared" si="33"/>
        <v>19781538.164505396</v>
      </c>
      <c r="H230">
        <v>4000000</v>
      </c>
      <c r="I230">
        <v>0.12</v>
      </c>
      <c r="J230">
        <f t="shared" si="24"/>
        <v>65359477.124183007</v>
      </c>
      <c r="K230">
        <f t="shared" si="34"/>
        <v>3982.7877848849876</v>
      </c>
      <c r="L230">
        <f t="shared" si="35"/>
        <v>33189.898207374899</v>
      </c>
      <c r="N230">
        <v>20000000000</v>
      </c>
      <c r="O230" s="2">
        <f t="shared" si="36"/>
        <v>0.99335135251634465</v>
      </c>
      <c r="P230" s="2">
        <f t="shared" si="37"/>
        <v>9.8907690822526971E-4</v>
      </c>
      <c r="Q230" s="2">
        <f t="shared" si="38"/>
        <v>9.956969462212471E-4</v>
      </c>
    </row>
    <row r="231" spans="5:17" x14ac:dyDescent="0.15">
      <c r="E231" s="1">
        <v>43518</v>
      </c>
      <c r="F231">
        <f t="shared" si="32"/>
        <v>19932386527.451077</v>
      </c>
      <c r="G231">
        <f t="shared" si="33"/>
        <v>19814728.06271277</v>
      </c>
      <c r="H231">
        <v>4000000</v>
      </c>
      <c r="I231">
        <v>0.12</v>
      </c>
      <c r="J231">
        <f t="shared" si="24"/>
        <v>65359477.124183007</v>
      </c>
      <c r="K231">
        <f t="shared" si="34"/>
        <v>3976.3884842236494</v>
      </c>
      <c r="L231">
        <f t="shared" si="35"/>
        <v>33136.570701863748</v>
      </c>
      <c r="N231">
        <v>20000000000</v>
      </c>
      <c r="O231" s="2">
        <f t="shared" si="36"/>
        <v>0.99661932637255379</v>
      </c>
      <c r="P231" s="2">
        <f t="shared" si="37"/>
        <v>9.9073640313563846E-4</v>
      </c>
      <c r="Q231" s="2">
        <f t="shared" si="38"/>
        <v>9.9409712105591247E-4</v>
      </c>
    </row>
    <row r="232" spans="5:17" x14ac:dyDescent="0.15">
      <c r="E232" s="1">
        <v>43519</v>
      </c>
      <c r="F232">
        <f t="shared" si="32"/>
        <v>19997746004.57526</v>
      </c>
      <c r="G232">
        <f t="shared" si="33"/>
        <v>19847864.633414634</v>
      </c>
      <c r="H232">
        <v>4000000</v>
      </c>
      <c r="I232">
        <v>0.12</v>
      </c>
      <c r="J232">
        <f t="shared" si="24"/>
        <v>65359477.124183007</v>
      </c>
      <c r="K232">
        <f t="shared" si="34"/>
        <v>3970.0203470678475</v>
      </c>
      <c r="L232">
        <f t="shared" si="35"/>
        <v>33083.502892232063</v>
      </c>
      <c r="N232">
        <v>20000000000</v>
      </c>
      <c r="O232" s="2">
        <f t="shared" si="36"/>
        <v>0.99988730022876304</v>
      </c>
      <c r="P232" s="2">
        <f t="shared" si="37"/>
        <v>9.9239323167073169E-4</v>
      </c>
      <c r="Q232" s="2">
        <f t="shared" si="38"/>
        <v>9.9250508676696197E-4</v>
      </c>
    </row>
    <row r="233" spans="5:17" x14ac:dyDescent="0.15">
      <c r="E233" s="1">
        <v>43520</v>
      </c>
      <c r="F233">
        <f t="shared" si="32"/>
        <v>20063105481.699444</v>
      </c>
      <c r="G233">
        <f t="shared" si="33"/>
        <v>19880948.136306867</v>
      </c>
      <c r="H233">
        <v>4000000</v>
      </c>
      <c r="I233">
        <v>0.12</v>
      </c>
      <c r="J233">
        <f t="shared" si="24"/>
        <v>65359477.124183007</v>
      </c>
      <c r="K233">
        <f t="shared" si="34"/>
        <v>3963.6831206298084</v>
      </c>
      <c r="L233">
        <f t="shared" si="35"/>
        <v>33030.692671915072</v>
      </c>
      <c r="N233">
        <v>20000000000</v>
      </c>
      <c r="O233" s="2">
        <f t="shared" si="36"/>
        <v>1.0031552740849723</v>
      </c>
      <c r="P233" s="2">
        <f t="shared" si="37"/>
        <v>9.9404740681534342E-4</v>
      </c>
      <c r="Q233" s="2">
        <f t="shared" si="38"/>
        <v>9.9092078015745205E-4</v>
      </c>
    </row>
    <row r="234" spans="5:17" x14ac:dyDescent="0.15">
      <c r="E234" s="1">
        <v>43521</v>
      </c>
      <c r="F234">
        <f t="shared" si="32"/>
        <v>20128464958.823627</v>
      </c>
      <c r="G234">
        <f t="shared" si="33"/>
        <v>19913978.828978781</v>
      </c>
      <c r="H234">
        <v>4000000</v>
      </c>
      <c r="I234">
        <v>0.12</v>
      </c>
      <c r="J234">
        <f t="shared" si="24"/>
        <v>65359477.124183007</v>
      </c>
      <c r="K234">
        <f t="shared" si="34"/>
        <v>3957.3765549864602</v>
      </c>
      <c r="L234">
        <f t="shared" si="35"/>
        <v>32978.137958220505</v>
      </c>
      <c r="N234">
        <v>20000000000</v>
      </c>
      <c r="O234" s="2">
        <f t="shared" si="36"/>
        <v>1.0064232479411814</v>
      </c>
      <c r="P234" s="2">
        <f t="shared" si="37"/>
        <v>9.9569894144893893E-4</v>
      </c>
      <c r="Q234" s="2">
        <f t="shared" si="38"/>
        <v>9.8934413874661497E-4</v>
      </c>
    </row>
    <row r="235" spans="5:17" x14ac:dyDescent="0.15">
      <c r="E235" s="1">
        <v>43522</v>
      </c>
      <c r="F235">
        <f t="shared" si="32"/>
        <v>20193824435.947811</v>
      </c>
      <c r="G235">
        <f t="shared" si="33"/>
        <v>19946956.966937002</v>
      </c>
      <c r="H235">
        <v>4000000</v>
      </c>
      <c r="I235">
        <v>0.12</v>
      </c>
      <c r="J235">
        <f t="shared" si="24"/>
        <v>65359477.124183007</v>
      </c>
      <c r="K235">
        <f t="shared" si="34"/>
        <v>3951.1004030378012</v>
      </c>
      <c r="L235">
        <f t="shared" si="35"/>
        <v>32925.836691981676</v>
      </c>
      <c r="N235">
        <v>20000000000</v>
      </c>
      <c r="O235" s="2">
        <f t="shared" si="36"/>
        <v>1.0096912217973906</v>
      </c>
      <c r="P235" s="2">
        <f t="shared" si="37"/>
        <v>9.9734784834685001E-4</v>
      </c>
      <c r="Q235" s="2">
        <f t="shared" si="38"/>
        <v>9.8777510075945046E-4</v>
      </c>
    </row>
    <row r="236" spans="5:17" x14ac:dyDescent="0.15">
      <c r="E236" s="1">
        <v>43523</v>
      </c>
      <c r="F236">
        <f t="shared" si="32"/>
        <v>20259183913.071995</v>
      </c>
      <c r="G236">
        <f t="shared" si="33"/>
        <v>19979882.803628985</v>
      </c>
      <c r="H236">
        <v>4000000</v>
      </c>
      <c r="I236">
        <v>0.12</v>
      </c>
      <c r="J236">
        <f t="shared" si="24"/>
        <v>65359477.124183007</v>
      </c>
      <c r="K236">
        <f t="shared" si="34"/>
        <v>3944.8544204660102</v>
      </c>
      <c r="L236">
        <f t="shared" si="35"/>
        <v>32873.78683721675</v>
      </c>
      <c r="N236">
        <v>20000000000</v>
      </c>
      <c r="O236" s="2">
        <f t="shared" si="36"/>
        <v>1.0129591956535997</v>
      </c>
      <c r="P236" s="2">
        <f t="shared" si="37"/>
        <v>9.9899414018144914E-4</v>
      </c>
      <c r="Q236" s="2">
        <f t="shared" si="38"/>
        <v>9.8621360511650259E-4</v>
      </c>
    </row>
    <row r="237" spans="5:17" x14ac:dyDescent="0.15">
      <c r="E237" s="1">
        <v>43524</v>
      </c>
      <c r="F237">
        <f t="shared" si="32"/>
        <v>20324543390.196178</v>
      </c>
      <c r="G237">
        <f t="shared" si="33"/>
        <v>20012756.590466201</v>
      </c>
      <c r="H237">
        <v>4000000</v>
      </c>
      <c r="I237">
        <v>0.12</v>
      </c>
      <c r="J237">
        <f t="shared" si="24"/>
        <v>65359477.124183007</v>
      </c>
      <c r="K237">
        <f t="shared" si="34"/>
        <v>3938.6383656952667</v>
      </c>
      <c r="L237">
        <f t="shared" si="35"/>
        <v>32821.986380793889</v>
      </c>
      <c r="N237">
        <v>20000000000</v>
      </c>
      <c r="O237" s="2">
        <f t="shared" si="36"/>
        <v>1.0162271695098088</v>
      </c>
      <c r="P237" s="2">
        <f t="shared" si="37"/>
        <v>1.00063782952331E-3</v>
      </c>
      <c r="Q237" s="2">
        <f t="shared" si="38"/>
        <v>9.8465959142381653E-4</v>
      </c>
    </row>
    <row r="238" spans="5:17" x14ac:dyDescent="0.15">
      <c r="E238" s="1">
        <v>43525</v>
      </c>
      <c r="F238">
        <f t="shared" si="32"/>
        <v>20389902867.320362</v>
      </c>
      <c r="G238">
        <f t="shared" si="33"/>
        <v>20045578.576846994</v>
      </c>
      <c r="H238">
        <v>4000000</v>
      </c>
      <c r="I238">
        <v>0.12</v>
      </c>
      <c r="J238">
        <f t="shared" si="24"/>
        <v>65359477.124183007</v>
      </c>
      <c r="K238">
        <f t="shared" si="34"/>
        <v>3932.4519998522942</v>
      </c>
      <c r="L238">
        <f t="shared" si="35"/>
        <v>32770.433332102453</v>
      </c>
      <c r="N238">
        <v>20000000000</v>
      </c>
      <c r="O238" s="2">
        <f t="shared" si="36"/>
        <v>1.0194951433660182</v>
      </c>
      <c r="P238" s="2">
        <f t="shared" si="37"/>
        <v>1.0022789288423497E-3</v>
      </c>
      <c r="Q238" s="2">
        <f t="shared" si="38"/>
        <v>9.8311299996307346E-4</v>
      </c>
    </row>
    <row r="239" spans="5:17" x14ac:dyDescent="0.15">
      <c r="E239" s="1">
        <v>43526</v>
      </c>
      <c r="F239">
        <f t="shared" si="32"/>
        <v>20455262344.444546</v>
      </c>
      <c r="G239">
        <f t="shared" si="33"/>
        <v>20078349.010179099</v>
      </c>
      <c r="H239">
        <v>4000000</v>
      </c>
      <c r="I239">
        <v>0.12</v>
      </c>
      <c r="J239">
        <f t="shared" si="24"/>
        <v>65359477.124183007</v>
      </c>
      <c r="K239">
        <f t="shared" si="34"/>
        <v>3926.2950867275845</v>
      </c>
      <c r="L239">
        <f t="shared" si="35"/>
        <v>32719.12572272987</v>
      </c>
      <c r="N239">
        <v>20000000000</v>
      </c>
      <c r="O239" s="2">
        <f t="shared" si="36"/>
        <v>1.0227631172222273</v>
      </c>
      <c r="P239" s="2">
        <f t="shared" si="37"/>
        <v>1.003917450508955E-3</v>
      </c>
      <c r="Q239" s="2">
        <f t="shared" si="38"/>
        <v>9.8157377168189624E-4</v>
      </c>
    </row>
    <row r="240" spans="5:17" x14ac:dyDescent="0.15">
      <c r="E240" s="1">
        <v>43527</v>
      </c>
      <c r="F240">
        <f t="shared" si="32"/>
        <v>20520621821.568729</v>
      </c>
      <c r="G240">
        <f t="shared" si="33"/>
        <v>20111068.135901827</v>
      </c>
      <c r="H240">
        <v>4000000</v>
      </c>
      <c r="I240">
        <v>0.12</v>
      </c>
      <c r="J240">
        <f t="shared" si="24"/>
        <v>65359477.124183007</v>
      </c>
      <c r="K240">
        <f t="shared" si="34"/>
        <v>3920.167392737304</v>
      </c>
      <c r="L240">
        <f t="shared" si="35"/>
        <v>32668.061606144202</v>
      </c>
      <c r="N240">
        <v>20000000000</v>
      </c>
      <c r="O240" s="2">
        <f t="shared" si="36"/>
        <v>1.0260310910784365</v>
      </c>
      <c r="P240" s="2">
        <f t="shared" si="37"/>
        <v>1.0055534067950913E-3</v>
      </c>
      <c r="Q240" s="2">
        <f t="shared" si="38"/>
        <v>9.8004184818432601E-4</v>
      </c>
    </row>
    <row r="241" spans="5:17" x14ac:dyDescent="0.15">
      <c r="E241" s="1">
        <v>43528</v>
      </c>
      <c r="F241">
        <f t="shared" si="32"/>
        <v>20585981298.692913</v>
      </c>
      <c r="G241">
        <f t="shared" si="33"/>
        <v>20143736.19750797</v>
      </c>
      <c r="H241">
        <v>4000000</v>
      </c>
      <c r="I241">
        <v>0.12</v>
      </c>
      <c r="J241">
        <f t="shared" si="24"/>
        <v>65359477.124183007</v>
      </c>
      <c r="K241">
        <f t="shared" si="34"/>
        <v>3914.0686868858616</v>
      </c>
      <c r="L241">
        <f t="shared" si="35"/>
        <v>32617.239057382179</v>
      </c>
      <c r="N241">
        <v>20000000000</v>
      </c>
      <c r="O241" s="2">
        <f t="shared" si="36"/>
        <v>1.0292990649346456</v>
      </c>
      <c r="P241" s="2">
        <f t="shared" si="37"/>
        <v>1.0071868098753985E-3</v>
      </c>
      <c r="Q241" s="2">
        <f t="shared" si="38"/>
        <v>9.7851717172146553E-4</v>
      </c>
    </row>
    <row r="242" spans="5:17" x14ac:dyDescent="0.15">
      <c r="E242" s="1">
        <v>43529</v>
      </c>
      <c r="F242">
        <f t="shared" si="32"/>
        <v>20651340775.817097</v>
      </c>
      <c r="G242">
        <f t="shared" si="33"/>
        <v>20176353.436565351</v>
      </c>
      <c r="H242">
        <v>4000000</v>
      </c>
      <c r="I242">
        <v>0.12</v>
      </c>
      <c r="J242">
        <f t="shared" si="24"/>
        <v>65359477.124183007</v>
      </c>
      <c r="K242">
        <f t="shared" si="34"/>
        <v>3907.9987407291328</v>
      </c>
      <c r="L242">
        <f t="shared" si="35"/>
        <v>32566.656172742776</v>
      </c>
      <c r="N242">
        <v>20000000000</v>
      </c>
      <c r="O242" s="2">
        <f t="shared" si="36"/>
        <v>1.0325670387908548</v>
      </c>
      <c r="P242" s="2">
        <f t="shared" si="37"/>
        <v>1.0088176718282675E-3</v>
      </c>
      <c r="Q242" s="2">
        <f t="shared" si="38"/>
        <v>9.7699968518228319E-4</v>
      </c>
    </row>
    <row r="243" spans="5:17" x14ac:dyDescent="0.15">
      <c r="E243" s="1">
        <v>43530</v>
      </c>
      <c r="F243">
        <f t="shared" si="32"/>
        <v>20716700252.94128</v>
      </c>
      <c r="G243">
        <f t="shared" si="33"/>
        <v>20208920.092738092</v>
      </c>
      <c r="H243">
        <v>4000000</v>
      </c>
      <c r="I243">
        <v>0.12</v>
      </c>
      <c r="J243">
        <f t="shared" si="24"/>
        <v>65359477.124183007</v>
      </c>
      <c r="K243">
        <f t="shared" si="34"/>
        <v>3901.9573283383111</v>
      </c>
      <c r="L243">
        <f t="shared" si="35"/>
        <v>32516.311069485928</v>
      </c>
      <c r="N243">
        <v>20000000000</v>
      </c>
      <c r="O243" s="2">
        <f t="shared" si="36"/>
        <v>1.0358350126470641</v>
      </c>
      <c r="P243" s="2">
        <f t="shared" si="37"/>
        <v>1.0104460046369045E-3</v>
      </c>
      <c r="Q243" s="2">
        <f t="shared" si="38"/>
        <v>9.7548933208457768E-4</v>
      </c>
    </row>
    <row r="244" spans="5:17" x14ac:dyDescent="0.15">
      <c r="E244" s="1">
        <v>43531</v>
      </c>
      <c r="F244">
        <f t="shared" si="32"/>
        <v>20782059730.065464</v>
      </c>
      <c r="G244">
        <f t="shared" si="33"/>
        <v>20241436.403807577</v>
      </c>
      <c r="H244">
        <v>4000000</v>
      </c>
      <c r="I244">
        <v>0.12</v>
      </c>
      <c r="J244">
        <f t="shared" si="24"/>
        <v>65359477.124183007</v>
      </c>
      <c r="K244">
        <f t="shared" si="34"/>
        <v>3895.9442262643938</v>
      </c>
      <c r="L244">
        <f t="shared" si="35"/>
        <v>32466.201885536615</v>
      </c>
      <c r="N244">
        <v>20000000000</v>
      </c>
      <c r="O244" s="2">
        <f t="shared" si="36"/>
        <v>1.0391029865032733</v>
      </c>
      <c r="P244" s="2">
        <f t="shared" si="37"/>
        <v>1.0120718201903787E-3</v>
      </c>
      <c r="Q244" s="2">
        <f t="shared" si="38"/>
        <v>9.7398605656609841E-4</v>
      </c>
    </row>
    <row r="245" spans="5:17" x14ac:dyDescent="0.15">
      <c r="E245" s="1">
        <v>43532</v>
      </c>
      <c r="F245">
        <f t="shared" si="32"/>
        <v>20847419207.189648</v>
      </c>
      <c r="G245">
        <f t="shared" si="33"/>
        <v>20273902.605693113</v>
      </c>
      <c r="H245">
        <v>4000000</v>
      </c>
      <c r="I245">
        <v>0.12</v>
      </c>
      <c r="J245">
        <f t="shared" si="24"/>
        <v>65359477.124183007</v>
      </c>
      <c r="K245">
        <f t="shared" si="34"/>
        <v>3889.9592135032722</v>
      </c>
      <c r="L245">
        <f t="shared" si="35"/>
        <v>32416.326779193936</v>
      </c>
      <c r="N245">
        <v>20000000000</v>
      </c>
      <c r="O245" s="2">
        <f t="shared" si="36"/>
        <v>1.0423709603594824</v>
      </c>
      <c r="P245" s="2">
        <f t="shared" si="37"/>
        <v>1.0136951302846557E-3</v>
      </c>
      <c r="Q245" s="2">
        <f t="shared" si="38"/>
        <v>9.7248980337581801E-4</v>
      </c>
    </row>
    <row r="246" spans="5:17" x14ac:dyDescent="0.15">
      <c r="E246" s="1">
        <v>43533</v>
      </c>
      <c r="F246">
        <f t="shared" si="32"/>
        <v>20912778684.313831</v>
      </c>
      <c r="G246">
        <f t="shared" si="33"/>
        <v>20306318.932472307</v>
      </c>
      <c r="H246">
        <v>4000000</v>
      </c>
      <c r="I246">
        <v>0.12</v>
      </c>
      <c r="J246">
        <f t="shared" si="24"/>
        <v>65359477.124183007</v>
      </c>
      <c r="K246">
        <f t="shared" si="34"/>
        <v>3884.0020714614238</v>
      </c>
      <c r="L246">
        <f t="shared" si="35"/>
        <v>32366.683928845199</v>
      </c>
      <c r="N246">
        <v>20000000000</v>
      </c>
      <c r="O246" s="2">
        <f t="shared" si="36"/>
        <v>1.0456389342156915</v>
      </c>
      <c r="P246" s="2">
        <f t="shared" si="37"/>
        <v>1.0153159466236154E-3</v>
      </c>
      <c r="Q246" s="2">
        <f t="shared" si="38"/>
        <v>9.7100051786535592E-4</v>
      </c>
    </row>
    <row r="247" spans="5:17" x14ac:dyDescent="0.15">
      <c r="E247" s="1">
        <v>43534</v>
      </c>
      <c r="F247">
        <f t="shared" si="32"/>
        <v>20978138161.438015</v>
      </c>
      <c r="G247">
        <f t="shared" si="33"/>
        <v>20338685.616401151</v>
      </c>
      <c r="H247">
        <v>4000000</v>
      </c>
      <c r="I247">
        <v>0.12</v>
      </c>
      <c r="J247">
        <f t="shared" si="24"/>
        <v>65359477.124183007</v>
      </c>
      <c r="K247">
        <f t="shared" si="34"/>
        <v>3878.0725839221896</v>
      </c>
      <c r="L247">
        <f t="shared" si="35"/>
        <v>32317.271532684914</v>
      </c>
      <c r="N247">
        <v>20000000000</v>
      </c>
      <c r="O247" s="2">
        <f t="shared" si="36"/>
        <v>1.0489069080719007</v>
      </c>
      <c r="P247" s="2">
        <f t="shared" si="37"/>
        <v>1.0169342808200575E-3</v>
      </c>
      <c r="Q247" s="2">
        <f t="shared" si="38"/>
        <v>9.6951814598054725E-4</v>
      </c>
    </row>
    <row r="248" spans="5:17" x14ac:dyDescent="0.15">
      <c r="E248" s="1">
        <v>43535</v>
      </c>
      <c r="F248">
        <f t="shared" si="32"/>
        <v>21043497638.562199</v>
      </c>
      <c r="G248">
        <f t="shared" si="33"/>
        <v>20371002.887933835</v>
      </c>
      <c r="H248">
        <v>4000000</v>
      </c>
      <c r="I248">
        <v>0.12</v>
      </c>
      <c r="J248">
        <f t="shared" si="24"/>
        <v>65359477.124183007</v>
      </c>
      <c r="K248">
        <f t="shared" si="34"/>
        <v>3872.1705370126274</v>
      </c>
      <c r="L248">
        <f t="shared" si="35"/>
        <v>32268.087808438562</v>
      </c>
      <c r="N248">
        <v>20000000000</v>
      </c>
      <c r="O248" s="2">
        <f t="shared" si="36"/>
        <v>1.05217488192811</v>
      </c>
      <c r="P248" s="2">
        <f t="shared" si="37"/>
        <v>1.0185501443966917E-3</v>
      </c>
      <c r="Q248" s="2">
        <f t="shared" si="38"/>
        <v>9.6804263425315684E-4</v>
      </c>
    </row>
    <row r="249" spans="5:17" x14ac:dyDescent="0.15">
      <c r="E249" s="1">
        <v>43536</v>
      </c>
      <c r="F249">
        <f t="shared" si="32"/>
        <v>21108857115.686382</v>
      </c>
      <c r="G249">
        <f t="shared" si="33"/>
        <v>20403270.975742273</v>
      </c>
      <c r="H249">
        <v>4000000</v>
      </c>
      <c r="I249">
        <v>0.12</v>
      </c>
      <c r="J249">
        <f t="shared" si="24"/>
        <v>65359477.124183007</v>
      </c>
      <c r="K249">
        <f t="shared" si="34"/>
        <v>3866.2957191709306</v>
      </c>
      <c r="L249">
        <f t="shared" si="35"/>
        <v>32219.13099309109</v>
      </c>
      <c r="N249">
        <v>20000000000</v>
      </c>
      <c r="O249" s="2">
        <f t="shared" si="36"/>
        <v>1.0554428557843192</v>
      </c>
      <c r="P249" s="2">
        <f t="shared" si="37"/>
        <v>1.0201635487871136E-3</v>
      </c>
      <c r="Q249" s="2">
        <f t="shared" si="38"/>
        <v>9.6657392979273258E-4</v>
      </c>
    </row>
    <row r="250" spans="5:17" x14ac:dyDescent="0.15">
      <c r="E250" s="1">
        <v>43537</v>
      </c>
      <c r="F250">
        <f t="shared" si="32"/>
        <v>21174216592.810566</v>
      </c>
      <c r="G250">
        <f t="shared" si="33"/>
        <v>20435490.106735364</v>
      </c>
      <c r="H250">
        <v>4000000</v>
      </c>
      <c r="I250">
        <v>0.12</v>
      </c>
      <c r="J250">
        <f t="shared" si="24"/>
        <v>65359477.124183007</v>
      </c>
      <c r="K250">
        <f t="shared" si="34"/>
        <v>3860.4479211143939</v>
      </c>
      <c r="L250">
        <f t="shared" si="35"/>
        <v>32170.399342619952</v>
      </c>
      <c r="N250">
        <v>20000000000</v>
      </c>
      <c r="O250" s="2">
        <f t="shared" si="36"/>
        <v>1.0587108296405283</v>
      </c>
      <c r="P250" s="2">
        <f t="shared" si="37"/>
        <v>1.0217745053367681E-3</v>
      </c>
      <c r="Q250" s="2">
        <f t="shared" si="38"/>
        <v>9.6511198027859847E-4</v>
      </c>
    </row>
    <row r="251" spans="5:17" x14ac:dyDescent="0.15">
      <c r="E251" s="1">
        <v>43538</v>
      </c>
      <c r="F251">
        <f t="shared" si="32"/>
        <v>21239576069.93475</v>
      </c>
      <c r="G251">
        <f t="shared" si="33"/>
        <v>20467660.506077982</v>
      </c>
      <c r="H251">
        <v>4000000</v>
      </c>
      <c r="I251">
        <v>0.12</v>
      </c>
      <c r="J251">
        <f t="shared" si="24"/>
        <v>65359477.124183007</v>
      </c>
      <c r="K251">
        <f t="shared" si="34"/>
        <v>3854.6269358079262</v>
      </c>
      <c r="L251">
        <f t="shared" si="35"/>
        <v>32121.891131732718</v>
      </c>
      <c r="N251">
        <v>20000000000</v>
      </c>
      <c r="O251" s="2">
        <f t="shared" si="36"/>
        <v>1.0619788034967375</v>
      </c>
      <c r="P251" s="2">
        <f t="shared" si="37"/>
        <v>1.0233830253038991E-3</v>
      </c>
      <c r="Q251" s="2">
        <f t="shared" si="38"/>
        <v>9.6365673395198146E-4</v>
      </c>
    </row>
    <row r="252" spans="5:17" x14ac:dyDescent="0.15">
      <c r="E252" s="1">
        <v>43539</v>
      </c>
      <c r="F252">
        <f t="shared" si="32"/>
        <v>21304935547.058933</v>
      </c>
      <c r="G252">
        <f t="shared" si="33"/>
        <v>20499782.397209715</v>
      </c>
      <c r="H252">
        <v>4000000</v>
      </c>
      <c r="I252">
        <v>0.12</v>
      </c>
      <c r="J252">
        <f t="shared" si="24"/>
        <v>65359477.124183007</v>
      </c>
      <c r="K252">
        <f t="shared" si="34"/>
        <v>3848.8325584330873</v>
      </c>
      <c r="L252">
        <f t="shared" si="35"/>
        <v>32073.604653609062</v>
      </c>
      <c r="N252">
        <v>20000000000</v>
      </c>
      <c r="O252" s="2">
        <f t="shared" si="36"/>
        <v>1.0652467773529466</v>
      </c>
      <c r="P252" s="2">
        <f t="shared" si="37"/>
        <v>1.0249891198604857E-3</v>
      </c>
      <c r="Q252" s="2">
        <f t="shared" si="38"/>
        <v>9.6220813960827187E-4</v>
      </c>
    </row>
    <row r="253" spans="5:17" x14ac:dyDescent="0.15">
      <c r="E253" s="1">
        <v>43540</v>
      </c>
      <c r="F253">
        <f t="shared" si="32"/>
        <v>21370295024.183117</v>
      </c>
      <c r="G253">
        <f t="shared" si="33"/>
        <v>20531856.001863323</v>
      </c>
      <c r="H253">
        <v>4000000</v>
      </c>
      <c r="I253">
        <v>0.12</v>
      </c>
      <c r="J253">
        <f t="shared" si="24"/>
        <v>65359477.124183007</v>
      </c>
      <c r="K253">
        <f t="shared" si="34"/>
        <v>3843.0645863576528</v>
      </c>
      <c r="L253">
        <f t="shared" si="35"/>
        <v>32025.538219647107</v>
      </c>
      <c r="N253">
        <v>20000000000</v>
      </c>
      <c r="O253" s="2">
        <f t="shared" si="36"/>
        <v>1.068514751209156</v>
      </c>
      <c r="P253" s="2">
        <f t="shared" si="37"/>
        <v>1.0265928000931662E-3</v>
      </c>
      <c r="Q253" s="2">
        <f t="shared" si="38"/>
        <v>9.6076614658941318E-4</v>
      </c>
    </row>
    <row r="254" spans="5:17" x14ac:dyDescent="0.15">
      <c r="E254" s="1">
        <v>43541</v>
      </c>
      <c r="F254">
        <f t="shared" si="32"/>
        <v>21435654501.307301</v>
      </c>
      <c r="G254">
        <f t="shared" si="33"/>
        <v>20563881.540082969</v>
      </c>
      <c r="H254">
        <v>4000000</v>
      </c>
      <c r="I254">
        <v>0.12</v>
      </c>
      <c r="J254">
        <f t="shared" si="24"/>
        <v>65359477.124183007</v>
      </c>
      <c r="K254">
        <f t="shared" si="34"/>
        <v>3837.3228191056792</v>
      </c>
      <c r="L254">
        <f t="shared" si="35"/>
        <v>31977.690159213995</v>
      </c>
      <c r="N254">
        <v>20000000000</v>
      </c>
      <c r="O254" s="2">
        <f t="shared" si="36"/>
        <v>1.0717827250653651</v>
      </c>
      <c r="P254" s="2">
        <f t="shared" si="37"/>
        <v>1.0281940770041484E-3</v>
      </c>
      <c r="Q254" s="2">
        <f t="shared" si="38"/>
        <v>9.5933070477641983E-4</v>
      </c>
    </row>
    <row r="255" spans="5:17" x14ac:dyDescent="0.15">
      <c r="E255" s="1">
        <v>43542</v>
      </c>
      <c r="F255">
        <f t="shared" si="32"/>
        <v>21501013978.431484</v>
      </c>
      <c r="G255">
        <f t="shared" si="33"/>
        <v>20595859.230242182</v>
      </c>
      <c r="H255">
        <v>4000000</v>
      </c>
      <c r="I255">
        <v>0.12</v>
      </c>
      <c r="J255">
        <f t="shared" si="24"/>
        <v>65359477.124183007</v>
      </c>
      <c r="K255">
        <f t="shared" si="34"/>
        <v>3831.6070583280766</v>
      </c>
      <c r="L255">
        <f t="shared" si="35"/>
        <v>31930.058819400641</v>
      </c>
      <c r="N255">
        <v>20000000000</v>
      </c>
      <c r="O255" s="2">
        <f t="shared" si="36"/>
        <v>1.0750506989215742</v>
      </c>
      <c r="P255" s="2">
        <f t="shared" si="37"/>
        <v>1.0297929615121092E-3</v>
      </c>
      <c r="Q255" s="2">
        <f t="shared" si="38"/>
        <v>9.5790176458201927E-4</v>
      </c>
    </row>
    <row r="256" spans="5:17" x14ac:dyDescent="0.15">
      <c r="E256" s="1">
        <v>43543</v>
      </c>
      <c r="F256">
        <f t="shared" si="32"/>
        <v>21566373455.555668</v>
      </c>
      <c r="G256">
        <f t="shared" si="33"/>
        <v>20627789.289061584</v>
      </c>
      <c r="H256">
        <v>4000000</v>
      </c>
      <c r="I256">
        <v>0.12</v>
      </c>
      <c r="J256">
        <f t="shared" si="24"/>
        <v>65359477.124183007</v>
      </c>
      <c r="K256">
        <f t="shared" si="34"/>
        <v>3825.9171077736673</v>
      </c>
      <c r="L256">
        <f t="shared" si="35"/>
        <v>31882.642564780563</v>
      </c>
      <c r="N256">
        <v>20000000000</v>
      </c>
      <c r="O256" s="2">
        <f t="shared" si="36"/>
        <v>1.0783186727777834</v>
      </c>
      <c r="P256" s="2">
        <f t="shared" si="37"/>
        <v>1.0313894644530793E-3</v>
      </c>
      <c r="Q256" s="2">
        <f t="shared" si="38"/>
        <v>9.5647927694341686E-4</v>
      </c>
    </row>
    <row r="257" spans="5:17" x14ac:dyDescent="0.15">
      <c r="E257" s="1">
        <v>43544</v>
      </c>
      <c r="F257">
        <f t="shared" si="32"/>
        <v>21631732932.679852</v>
      </c>
      <c r="G257">
        <f t="shared" si="33"/>
        <v>20659671.931626365</v>
      </c>
      <c r="H257">
        <v>4000000</v>
      </c>
      <c r="I257">
        <v>0.12</v>
      </c>
      <c r="J257">
        <f t="shared" si="24"/>
        <v>65359477.124183007</v>
      </c>
      <c r="K257">
        <f t="shared" si="34"/>
        <v>3820.25277326072</v>
      </c>
      <c r="L257">
        <f t="shared" si="35"/>
        <v>31835.439777172669</v>
      </c>
      <c r="N257">
        <v>20000000000</v>
      </c>
      <c r="O257" s="2">
        <f t="shared" si="36"/>
        <v>1.0815866466339925</v>
      </c>
      <c r="P257" s="2">
        <f t="shared" si="37"/>
        <v>1.0329835965813183E-3</v>
      </c>
      <c r="Q257" s="2">
        <f t="shared" si="38"/>
        <v>9.5506319331518008E-4</v>
      </c>
    </row>
    <row r="258" spans="5:17" x14ac:dyDescent="0.15">
      <c r="E258" s="1">
        <v>43545</v>
      </c>
      <c r="F258">
        <f t="shared" si="32"/>
        <v>21697092409.804035</v>
      </c>
      <c r="G258">
        <f t="shared" si="33"/>
        <v>20691507.371403538</v>
      </c>
      <c r="H258">
        <v>4000000</v>
      </c>
      <c r="I258">
        <v>0.12</v>
      </c>
      <c r="J258">
        <f t="shared" si="24"/>
        <v>65359477.124183007</v>
      </c>
      <c r="K258">
        <f t="shared" si="34"/>
        <v>3814.6138626489669</v>
      </c>
      <c r="L258">
        <f t="shared" si="35"/>
        <v>31788.44885540806</v>
      </c>
      <c r="N258">
        <v>20000000000</v>
      </c>
      <c r="O258" s="2">
        <f t="shared" si="36"/>
        <v>1.0848546204902016</v>
      </c>
      <c r="P258" s="2">
        <f t="shared" si="37"/>
        <v>1.0345753685701768E-3</v>
      </c>
      <c r="Q258" s="2">
        <f t="shared" si="38"/>
        <v>9.5365346566224168E-4</v>
      </c>
    </row>
    <row r="259" spans="5:17" x14ac:dyDescent="0.15">
      <c r="E259" s="1">
        <v>43546</v>
      </c>
      <c r="F259">
        <f t="shared" si="32"/>
        <v>21762451886.928219</v>
      </c>
      <c r="G259">
        <f t="shared" si="33"/>
        <v>20723295.820258945</v>
      </c>
      <c r="H259">
        <v>4000000</v>
      </c>
      <c r="I259">
        <v>0.12</v>
      </c>
      <c r="J259">
        <f t="shared" si="24"/>
        <v>65359477.124183007</v>
      </c>
      <c r="K259">
        <f t="shared" si="34"/>
        <v>3809.0001858120681</v>
      </c>
      <c r="L259">
        <f t="shared" si="35"/>
        <v>31741.66821510057</v>
      </c>
      <c r="N259">
        <v>20000000000</v>
      </c>
      <c r="O259" s="2">
        <f t="shared" si="36"/>
        <v>1.088122594346411</v>
      </c>
      <c r="P259" s="2">
        <f t="shared" si="37"/>
        <v>1.0361647910129472E-3</v>
      </c>
      <c r="Q259" s="2">
        <f t="shared" si="38"/>
        <v>9.5225004645301708E-4</v>
      </c>
    </row>
    <row r="260" spans="5:17" x14ac:dyDescent="0.15">
      <c r="E260" s="1">
        <v>43547</v>
      </c>
      <c r="F260">
        <f t="shared" si="32"/>
        <v>21827811364.052402</v>
      </c>
      <c r="G260">
        <f t="shared" si="33"/>
        <v>20755037.488474045</v>
      </c>
      <c r="H260">
        <v>4000000</v>
      </c>
      <c r="I260">
        <v>0.12</v>
      </c>
      <c r="J260">
        <f t="shared" si="24"/>
        <v>65359477.124183007</v>
      </c>
      <c r="K260">
        <f t="shared" si="34"/>
        <v>3803.4115546105413</v>
      </c>
      <c r="L260">
        <f t="shared" si="35"/>
        <v>31695.09628842118</v>
      </c>
      <c r="N260">
        <v>20000000000</v>
      </c>
      <c r="O260" s="2">
        <f t="shared" si="36"/>
        <v>1.0913905682026201</v>
      </c>
      <c r="P260" s="2">
        <f t="shared" si="37"/>
        <v>1.0377518744237022E-3</v>
      </c>
      <c r="Q260" s="2">
        <f t="shared" si="38"/>
        <v>9.5085288865263528E-4</v>
      </c>
    </row>
    <row r="261" spans="5:17" x14ac:dyDescent="0.15">
      <c r="E261" s="1">
        <v>43548</v>
      </c>
      <c r="F261">
        <f t="shared" si="32"/>
        <v>21893170841.176586</v>
      </c>
      <c r="G261">
        <f t="shared" si="33"/>
        <v>20786732.584762465</v>
      </c>
      <c r="H261">
        <v>4000000</v>
      </c>
      <c r="I261">
        <v>0.12</v>
      </c>
      <c r="J261">
        <f t="shared" si="24"/>
        <v>65359477.124183007</v>
      </c>
      <c r="K261">
        <f t="shared" si="34"/>
        <v>3797.847782865123</v>
      </c>
      <c r="L261">
        <f t="shared" si="35"/>
        <v>31648.731523876027</v>
      </c>
      <c r="N261">
        <v>20000000000</v>
      </c>
      <c r="O261" s="2">
        <f t="shared" si="36"/>
        <v>1.0946585420588293</v>
      </c>
      <c r="P261" s="2">
        <f t="shared" si="37"/>
        <v>1.0393366292381233E-3</v>
      </c>
      <c r="Q261" s="2">
        <f t="shared" si="38"/>
        <v>9.4946194571628075E-4</v>
      </c>
    </row>
    <row r="262" spans="5:17" x14ac:dyDescent="0.15">
      <c r="E262" s="1">
        <v>43549</v>
      </c>
      <c r="F262">
        <f t="shared" si="32"/>
        <v>21958530318.30077</v>
      </c>
      <c r="G262">
        <f t="shared" si="33"/>
        <v>20818381.31628634</v>
      </c>
      <c r="H262">
        <v>4000000</v>
      </c>
      <c r="I262">
        <v>0.12</v>
      </c>
      <c r="J262">
        <f t="shared" si="24"/>
        <v>65359477.124183007</v>
      </c>
      <c r="K262">
        <f t="shared" si="34"/>
        <v>3792.308686330578</v>
      </c>
      <c r="L262">
        <f t="shared" si="35"/>
        <v>31602.572386088152</v>
      </c>
      <c r="N262">
        <v>20000000000</v>
      </c>
      <c r="O262" s="2">
        <f t="shared" si="36"/>
        <v>1.0979265159150384</v>
      </c>
      <c r="P262" s="2">
        <f t="shared" si="37"/>
        <v>1.0409190658143171E-3</v>
      </c>
      <c r="Q262" s="2">
        <f t="shared" si="38"/>
        <v>9.4807717158264455E-4</v>
      </c>
    </row>
    <row r="263" spans="5:17" x14ac:dyDescent="0.15">
      <c r="E263" s="1">
        <v>43550</v>
      </c>
      <c r="F263">
        <f t="shared" si="32"/>
        <v>22023889795.424953</v>
      </c>
      <c r="G263">
        <f t="shared" si="33"/>
        <v>20849983.88867243</v>
      </c>
      <c r="H263">
        <v>4000000</v>
      </c>
      <c r="I263">
        <v>0.12</v>
      </c>
      <c r="J263">
        <f t="shared" ref="J263:J324" si="39">H263/0.51*1.2/I263/1.2</f>
        <v>65359477.124183007</v>
      </c>
      <c r="K263">
        <f t="shared" si="34"/>
        <v>3786.7940826699232</v>
      </c>
      <c r="L263">
        <f t="shared" si="35"/>
        <v>31556.617355582694</v>
      </c>
      <c r="N263">
        <v>20000000000</v>
      </c>
      <c r="O263" s="2">
        <f t="shared" si="36"/>
        <v>1.1011944897712476</v>
      </c>
      <c r="P263" s="2">
        <f t="shared" si="37"/>
        <v>1.0424991944336214E-3</v>
      </c>
      <c r="Q263" s="2">
        <f t="shared" si="38"/>
        <v>9.4669852066748086E-4</v>
      </c>
    </row>
    <row r="264" spans="5:17" x14ac:dyDescent="0.15">
      <c r="E264" s="1">
        <v>43551</v>
      </c>
      <c r="F264">
        <f t="shared" si="32"/>
        <v>22089249272.549137</v>
      </c>
      <c r="G264">
        <f t="shared" si="33"/>
        <v>20881540.506028011</v>
      </c>
      <c r="H264">
        <v>4000000</v>
      </c>
      <c r="I264">
        <v>0.12</v>
      </c>
      <c r="J264">
        <f t="shared" si="39"/>
        <v>65359477.124183007</v>
      </c>
      <c r="K264">
        <f t="shared" si="34"/>
        <v>3781.3037914290776</v>
      </c>
      <c r="L264">
        <f t="shared" si="35"/>
        <v>31510.864928575647</v>
      </c>
      <c r="N264">
        <v>20000000000</v>
      </c>
      <c r="O264" s="2">
        <f t="shared" si="36"/>
        <v>1.1044624636274569</v>
      </c>
      <c r="P264" s="2">
        <f t="shared" si="37"/>
        <v>1.0440770253014005E-3</v>
      </c>
      <c r="Q264" s="2">
        <f t="shared" si="38"/>
        <v>9.4532594785726935E-4</v>
      </c>
    </row>
    <row r="265" spans="5:17" x14ac:dyDescent="0.15">
      <c r="E265" s="1">
        <v>43552</v>
      </c>
      <c r="F265">
        <f t="shared" si="32"/>
        <v>22154608749.673321</v>
      </c>
      <c r="G265">
        <f t="shared" si="33"/>
        <v>20913051.370956589</v>
      </c>
      <c r="H265">
        <v>4000000</v>
      </c>
      <c r="I265">
        <v>0.12</v>
      </c>
      <c r="J265">
        <f t="shared" si="39"/>
        <v>65359477.124183007</v>
      </c>
      <c r="K265">
        <f t="shared" si="34"/>
        <v>3775.837634011923</v>
      </c>
      <c r="L265">
        <f t="shared" si="35"/>
        <v>31465.313616766027</v>
      </c>
      <c r="N265">
        <v>20000000000</v>
      </c>
      <c r="O265" s="2">
        <f t="shared" si="36"/>
        <v>1.1077304374836661</v>
      </c>
      <c r="P265" s="2">
        <f t="shared" si="37"/>
        <v>1.0456525685478295E-3</v>
      </c>
      <c r="Q265" s="2">
        <f t="shared" si="38"/>
        <v>9.4395940850298065E-4</v>
      </c>
    </row>
    <row r="266" spans="5:17" x14ac:dyDescent="0.15">
      <c r="E266" s="1">
        <v>43553</v>
      </c>
      <c r="F266">
        <f t="shared" si="32"/>
        <v>22219968226.797504</v>
      </c>
      <c r="G266">
        <f t="shared" si="33"/>
        <v>20944516.684573356</v>
      </c>
      <c r="H266">
        <v>4000000</v>
      </c>
      <c r="I266">
        <v>0.12</v>
      </c>
      <c r="J266">
        <f t="shared" si="39"/>
        <v>65359477.124183007</v>
      </c>
      <c r="K266">
        <f t="shared" si="34"/>
        <v>3770.3954336557617</v>
      </c>
      <c r="L266">
        <f t="shared" si="35"/>
        <v>31419.961947131349</v>
      </c>
      <c r="N266">
        <v>20000000000</v>
      </c>
      <c r="O266" s="2">
        <f t="shared" si="36"/>
        <v>1.1109984113398752</v>
      </c>
      <c r="P266" s="2">
        <f t="shared" si="37"/>
        <v>1.0472258342286679E-3</v>
      </c>
      <c r="Q266" s="2">
        <f t="shared" si="38"/>
        <v>9.4259885841394041E-4</v>
      </c>
    </row>
    <row r="267" spans="5:17" x14ac:dyDescent="0.15">
      <c r="E267" s="1">
        <v>43554</v>
      </c>
      <c r="F267">
        <f t="shared" si="32"/>
        <v>22285327703.921688</v>
      </c>
      <c r="G267">
        <f t="shared" si="33"/>
        <v>20975936.646520488</v>
      </c>
      <c r="H267">
        <v>4000000</v>
      </c>
      <c r="I267">
        <v>0.12</v>
      </c>
      <c r="J267">
        <f t="shared" si="39"/>
        <v>65359477.124183007</v>
      </c>
      <c r="K267">
        <f t="shared" si="34"/>
        <v>3764.9770154071771</v>
      </c>
      <c r="L267">
        <f t="shared" si="35"/>
        <v>31374.808461726476</v>
      </c>
      <c r="N267">
        <v>20000000000</v>
      </c>
      <c r="O267" s="2">
        <f t="shared" si="36"/>
        <v>1.1142663851960843</v>
      </c>
      <c r="P267" s="2">
        <f t="shared" si="37"/>
        <v>1.0487968323260244E-3</v>
      </c>
      <c r="Q267" s="2">
        <f t="shared" si="38"/>
        <v>9.4124425385179423E-4</v>
      </c>
    </row>
    <row r="268" spans="5:17" x14ac:dyDescent="0.15">
      <c r="E268" s="1">
        <v>43555</v>
      </c>
      <c r="F268">
        <f t="shared" si="32"/>
        <v>22350687181.045872</v>
      </c>
      <c r="G268">
        <f t="shared" si="33"/>
        <v>21007311.454982214</v>
      </c>
      <c r="H268">
        <v>4000000</v>
      </c>
      <c r="I268">
        <v>0.12</v>
      </c>
      <c r="J268">
        <f t="shared" si="39"/>
        <v>65359477.124183007</v>
      </c>
      <c r="K268">
        <f t="shared" si="34"/>
        <v>3759.5822060982746</v>
      </c>
      <c r="L268">
        <f t="shared" si="35"/>
        <v>31329.851717485624</v>
      </c>
      <c r="N268">
        <v>20000000000</v>
      </c>
      <c r="O268" s="2">
        <f t="shared" si="36"/>
        <v>1.1175343590522935</v>
      </c>
      <c r="P268" s="2">
        <f t="shared" si="37"/>
        <v>1.0503655727491107E-3</v>
      </c>
      <c r="Q268" s="2">
        <f t="shared" si="38"/>
        <v>9.3989555152456858E-4</v>
      </c>
    </row>
    <row r="269" spans="5:17" x14ac:dyDescent="0.15">
      <c r="E269" s="1">
        <v>43556</v>
      </c>
      <c r="F269">
        <f t="shared" si="32"/>
        <v>22416046658.170055</v>
      </c>
      <c r="G269">
        <f t="shared" si="33"/>
        <v>21038641.306699701</v>
      </c>
      <c r="H269">
        <v>4000000</v>
      </c>
      <c r="I269">
        <v>0.12</v>
      </c>
      <c r="J269">
        <f t="shared" si="39"/>
        <v>65359477.124183007</v>
      </c>
      <c r="K269">
        <f t="shared" si="34"/>
        <v>3754.2108343233076</v>
      </c>
      <c r="L269">
        <f t="shared" si="35"/>
        <v>31285.090286027564</v>
      </c>
      <c r="N269">
        <v>20000000000</v>
      </c>
      <c r="O269" s="2">
        <f t="shared" si="36"/>
        <v>1.1208023329085028</v>
      </c>
      <c r="P269" s="2">
        <f t="shared" si="37"/>
        <v>1.051932065334985E-3</v>
      </c>
      <c r="Q269" s="2">
        <f t="shared" si="38"/>
        <v>9.3855270858082698E-4</v>
      </c>
    </row>
    <row r="270" spans="5:17" x14ac:dyDescent="0.15">
      <c r="E270" s="1">
        <v>43557</v>
      </c>
      <c r="F270">
        <f t="shared" si="32"/>
        <v>22481406135.294239</v>
      </c>
      <c r="G270">
        <f t="shared" si="33"/>
        <v>21069926.396985728</v>
      </c>
      <c r="H270">
        <v>4000000</v>
      </c>
      <c r="I270">
        <v>0.12</v>
      </c>
      <c r="J270">
        <f t="shared" si="39"/>
        <v>65359477.124183007</v>
      </c>
      <c r="K270">
        <f t="shared" si="34"/>
        <v>3748.8627304156767</v>
      </c>
      <c r="L270">
        <f t="shared" si="35"/>
        <v>31240.522753463974</v>
      </c>
      <c r="N270">
        <v>20000000000</v>
      </c>
      <c r="O270" s="2">
        <f t="shared" si="36"/>
        <v>1.124070306764712</v>
      </c>
      <c r="P270" s="2">
        <f t="shared" si="37"/>
        <v>1.0534963198492865E-3</v>
      </c>
      <c r="Q270" s="2">
        <f t="shared" si="38"/>
        <v>9.3721568260391928E-4</v>
      </c>
    </row>
    <row r="271" spans="5:17" x14ac:dyDescent="0.15">
      <c r="E271" s="1">
        <v>43558</v>
      </c>
      <c r="F271">
        <f t="shared" si="32"/>
        <v>22546765612.418423</v>
      </c>
      <c r="G271">
        <f t="shared" si="33"/>
        <v>21101166.91973919</v>
      </c>
      <c r="H271">
        <v>4000000</v>
      </c>
      <c r="I271">
        <v>0.12</v>
      </c>
      <c r="J271">
        <f t="shared" si="39"/>
        <v>65359477.124183007</v>
      </c>
      <c r="K271">
        <f t="shared" si="34"/>
        <v>3743.5377264252897</v>
      </c>
      <c r="L271">
        <f t="shared" si="35"/>
        <v>31196.147720210749</v>
      </c>
      <c r="N271">
        <v>20000000000</v>
      </c>
      <c r="O271" s="2">
        <f t="shared" si="36"/>
        <v>1.1273382806209211</v>
      </c>
      <c r="P271" s="2">
        <f t="shared" si="37"/>
        <v>1.0550583459869596E-3</v>
      </c>
      <c r="Q271" s="2">
        <f t="shared" si="38"/>
        <v>9.358844316063224E-4</v>
      </c>
    </row>
    <row r="272" spans="5:17" x14ac:dyDescent="0.15">
      <c r="E272" s="1">
        <v>43559</v>
      </c>
      <c r="F272">
        <f t="shared" si="32"/>
        <v>22612125089.542606</v>
      </c>
      <c r="G272">
        <f t="shared" si="33"/>
        <v>21132363.067459401</v>
      </c>
      <c r="H272">
        <v>4000000</v>
      </c>
      <c r="I272">
        <v>0.12</v>
      </c>
      <c r="J272">
        <f t="shared" si="39"/>
        <v>65359477.124183007</v>
      </c>
      <c r="K272">
        <f t="shared" si="34"/>
        <v>3738.2356560962867</v>
      </c>
      <c r="L272">
        <f t="shared" si="35"/>
        <v>31151.96380080239</v>
      </c>
      <c r="N272">
        <v>20000000000</v>
      </c>
      <c r="O272" s="2">
        <f t="shared" si="36"/>
        <v>1.1306062544771303</v>
      </c>
      <c r="P272" s="2">
        <f t="shared" si="37"/>
        <v>1.05661815337297E-3</v>
      </c>
      <c r="Q272" s="2">
        <f t="shared" si="38"/>
        <v>9.3455891402407154E-4</v>
      </c>
    </row>
    <row r="273" spans="5:17" x14ac:dyDescent="0.15">
      <c r="E273" s="1">
        <v>43560</v>
      </c>
      <c r="F273">
        <f t="shared" si="32"/>
        <v>22677484566.66679</v>
      </c>
      <c r="G273">
        <f t="shared" si="33"/>
        <v>21163515.031260204</v>
      </c>
      <c r="H273">
        <v>4000000</v>
      </c>
      <c r="I273">
        <v>0.12</v>
      </c>
      <c r="J273">
        <f t="shared" si="39"/>
        <v>65359477.124183007</v>
      </c>
      <c r="K273">
        <f t="shared" si="34"/>
        <v>3732.9563548451151</v>
      </c>
      <c r="L273">
        <f t="shared" si="35"/>
        <v>31107.969623709294</v>
      </c>
      <c r="N273">
        <v>20000000000</v>
      </c>
      <c r="O273" s="2">
        <f t="shared" si="36"/>
        <v>1.1338742283333394</v>
      </c>
      <c r="P273" s="2">
        <f t="shared" si="37"/>
        <v>1.0581757515630101E-3</v>
      </c>
      <c r="Q273" s="2">
        <f t="shared" si="38"/>
        <v>9.3323908871127876E-4</v>
      </c>
    </row>
    <row r="274" spans="5:17" x14ac:dyDescent="0.15">
      <c r="E274" s="1">
        <v>43561</v>
      </c>
      <c r="F274">
        <f t="shared" si="32"/>
        <v>22742844043.790974</v>
      </c>
      <c r="G274">
        <f t="shared" si="33"/>
        <v>21194623.000883915</v>
      </c>
      <c r="H274">
        <v>4000000</v>
      </c>
      <c r="I274">
        <v>0.12</v>
      </c>
      <c r="J274">
        <f t="shared" si="39"/>
        <v>65359477.124183007</v>
      </c>
      <c r="K274">
        <f t="shared" si="34"/>
        <v>3727.6996597389516</v>
      </c>
      <c r="L274">
        <f t="shared" si="35"/>
        <v>31064.16383115793</v>
      </c>
      <c r="N274">
        <v>20000000000</v>
      </c>
      <c r="O274" s="2">
        <f t="shared" si="36"/>
        <v>1.1371422021895488</v>
      </c>
      <c r="P274" s="2">
        <f t="shared" si="37"/>
        <v>1.0597311500441958E-3</v>
      </c>
      <c r="Q274" s="2">
        <f t="shared" si="38"/>
        <v>9.3192491493473799E-4</v>
      </c>
    </row>
    <row r="275" spans="5:17" x14ac:dyDescent="0.15">
      <c r="E275" s="1">
        <v>43562</v>
      </c>
      <c r="F275">
        <f t="shared" si="32"/>
        <v>22808203520.915157</v>
      </c>
      <c r="G275">
        <f t="shared" si="33"/>
        <v>21225687.164715074</v>
      </c>
      <c r="H275">
        <v>4000000</v>
      </c>
      <c r="I275">
        <v>0.12</v>
      </c>
      <c r="J275">
        <f t="shared" si="39"/>
        <v>65359477.124183007</v>
      </c>
      <c r="K275">
        <f t="shared" si="34"/>
        <v>3722.4654094744615</v>
      </c>
      <c r="L275">
        <f t="shared" si="35"/>
        <v>31020.545078953848</v>
      </c>
      <c r="N275">
        <v>20000000000</v>
      </c>
      <c r="O275" s="2">
        <f t="shared" si="36"/>
        <v>1.1404101760457579</v>
      </c>
      <c r="P275" s="2">
        <f t="shared" si="37"/>
        <v>1.0612843582357538E-3</v>
      </c>
      <c r="Q275" s="2">
        <f t="shared" si="38"/>
        <v>9.306163523686154E-4</v>
      </c>
    </row>
    <row r="276" spans="5:17" x14ac:dyDescent="0.15">
      <c r="E276" s="1">
        <v>43563</v>
      </c>
      <c r="F276">
        <f t="shared" si="32"/>
        <v>22873562998.039341</v>
      </c>
      <c r="G276">
        <f t="shared" si="33"/>
        <v>21256707.70979403</v>
      </c>
      <c r="H276">
        <v>4000000</v>
      </c>
      <c r="I276">
        <v>0.12</v>
      </c>
      <c r="J276">
        <f t="shared" si="39"/>
        <v>65359477.124183007</v>
      </c>
      <c r="K276">
        <f t="shared" si="34"/>
        <v>3717.2534443568934</v>
      </c>
      <c r="L276">
        <f t="shared" si="35"/>
        <v>30977.112036307448</v>
      </c>
      <c r="N276">
        <v>20000000000</v>
      </c>
      <c r="O276" s="2">
        <f t="shared" si="36"/>
        <v>1.143678149901967</v>
      </c>
      <c r="P276" s="2">
        <f t="shared" si="37"/>
        <v>1.0628353854897014E-3</v>
      </c>
      <c r="Q276" s="2">
        <f t="shared" si="38"/>
        <v>9.2931336108922327E-4</v>
      </c>
    </row>
    <row r="277" spans="5:17" x14ac:dyDescent="0.15">
      <c r="E277" s="1">
        <v>43564</v>
      </c>
      <c r="F277">
        <f t="shared" si="32"/>
        <v>22938922475.163525</v>
      </c>
      <c r="G277">
        <f t="shared" si="33"/>
        <v>21287684.821830336</v>
      </c>
      <c r="H277">
        <v>4000000</v>
      </c>
      <c r="I277">
        <v>0.12</v>
      </c>
      <c r="J277">
        <f t="shared" si="39"/>
        <v>65359477.124183007</v>
      </c>
      <c r="K277">
        <f t="shared" si="34"/>
        <v>3712.0636062794979</v>
      </c>
      <c r="L277">
        <f t="shared" si="35"/>
        <v>30933.863385662484</v>
      </c>
      <c r="N277">
        <v>20000000000</v>
      </c>
      <c r="O277" s="2">
        <f t="shared" si="36"/>
        <v>1.1469461237581762</v>
      </c>
      <c r="P277" s="2">
        <f t="shared" si="37"/>
        <v>1.0643842410915168E-3</v>
      </c>
      <c r="Q277" s="2">
        <f t="shared" si="38"/>
        <v>9.2801590156987455E-4</v>
      </c>
    </row>
    <row r="278" spans="5:17" x14ac:dyDescent="0.15">
      <c r="E278" s="1">
        <v>43565</v>
      </c>
      <c r="F278">
        <f t="shared" si="32"/>
        <v>23004281952.287708</v>
      </c>
      <c r="G278">
        <f t="shared" si="33"/>
        <v>21318618.685215998</v>
      </c>
      <c r="H278">
        <v>4000000</v>
      </c>
      <c r="I278">
        <v>0.12</v>
      </c>
      <c r="J278">
        <f t="shared" si="39"/>
        <v>65359477.124183007</v>
      </c>
      <c r="K278">
        <f t="shared" si="34"/>
        <v>3706.8957387032765</v>
      </c>
      <c r="L278">
        <f t="shared" si="35"/>
        <v>30890.797822527304</v>
      </c>
      <c r="N278">
        <v>20000000000</v>
      </c>
      <c r="O278" s="2">
        <f t="shared" si="36"/>
        <v>1.1502140976143853</v>
      </c>
      <c r="P278" s="2">
        <f t="shared" si="37"/>
        <v>1.0659309342607999E-3</v>
      </c>
      <c r="Q278" s="2">
        <f t="shared" si="38"/>
        <v>9.2672393467581912E-4</v>
      </c>
    </row>
    <row r="279" spans="5:17" x14ac:dyDescent="0.15">
      <c r="E279" s="1">
        <v>43566</v>
      </c>
      <c r="F279">
        <f t="shared" si="32"/>
        <v>23069641429.411892</v>
      </c>
      <c r="G279">
        <f t="shared" si="33"/>
        <v>21349509.483038526</v>
      </c>
      <c r="H279">
        <v>4000000</v>
      </c>
      <c r="I279">
        <v>0.12</v>
      </c>
      <c r="J279">
        <f t="shared" si="39"/>
        <v>65359477.124183007</v>
      </c>
      <c r="K279">
        <f t="shared" si="34"/>
        <v>3701.7496866370298</v>
      </c>
      <c r="L279">
        <f t="shared" si="35"/>
        <v>30847.914055308582</v>
      </c>
      <c r="N279">
        <v>20000000000</v>
      </c>
      <c r="O279" s="2">
        <f t="shared" si="36"/>
        <v>1.1534820714705947</v>
      </c>
      <c r="P279" s="2">
        <f t="shared" si="37"/>
        <v>1.0674754741519263E-3</v>
      </c>
      <c r="Q279" s="2">
        <f t="shared" si="38"/>
        <v>9.2543742165925741E-4</v>
      </c>
    </row>
    <row r="280" spans="5:17" x14ac:dyDescent="0.15">
      <c r="E280" s="1">
        <v>43567</v>
      </c>
      <c r="F280">
        <f t="shared" si="32"/>
        <v>23135000906.536076</v>
      </c>
      <c r="G280">
        <f t="shared" si="33"/>
        <v>21380357.397093836</v>
      </c>
      <c r="H280">
        <v>4000000</v>
      </c>
      <c r="I280">
        <v>0.12</v>
      </c>
      <c r="J280">
        <f t="shared" si="39"/>
        <v>65359477.124183007</v>
      </c>
      <c r="K280">
        <f t="shared" si="34"/>
        <v>3696.625296617729</v>
      </c>
      <c r="L280">
        <f t="shared" si="35"/>
        <v>30805.210805147741</v>
      </c>
      <c r="N280">
        <v>20000000000</v>
      </c>
      <c r="O280" s="2">
        <f t="shared" si="36"/>
        <v>1.1567500453268038</v>
      </c>
      <c r="P280" s="2">
        <f t="shared" si="37"/>
        <v>1.0690178698546918E-3</v>
      </c>
      <c r="Q280" s="2">
        <f t="shared" si="38"/>
        <v>9.2415632415443223E-4</v>
      </c>
    </row>
    <row r="281" spans="5:17" x14ac:dyDescent="0.15">
      <c r="E281" s="1">
        <v>43568</v>
      </c>
      <c r="F281">
        <f t="shared" si="32"/>
        <v>23200360383.660259</v>
      </c>
      <c r="G281">
        <f t="shared" si="33"/>
        <v>21411162.607898984</v>
      </c>
      <c r="H281">
        <v>4000000</v>
      </c>
      <c r="I281">
        <v>0.12</v>
      </c>
      <c r="J281">
        <f t="shared" si="39"/>
        <v>65359477.124183007</v>
      </c>
      <c r="K281">
        <f t="shared" si="34"/>
        <v>3691.5224166911844</v>
      </c>
      <c r="L281">
        <f t="shared" si="35"/>
        <v>30762.686805759869</v>
      </c>
      <c r="N281">
        <v>20000000000</v>
      </c>
      <c r="O281" s="2">
        <f t="shared" si="36"/>
        <v>1.1600180191830129</v>
      </c>
      <c r="P281" s="2">
        <f t="shared" si="37"/>
        <v>1.0705581303949493E-3</v>
      </c>
      <c r="Q281" s="2">
        <f t="shared" si="38"/>
        <v>9.2288060417279616E-4</v>
      </c>
    </row>
    <row r="282" spans="5:17" x14ac:dyDescent="0.15">
      <c r="E282" s="1">
        <v>43569</v>
      </c>
      <c r="F282">
        <f t="shared" si="32"/>
        <v>23265719860.784443</v>
      </c>
      <c r="G282">
        <f t="shared" si="33"/>
        <v>21441925.294704743</v>
      </c>
      <c r="H282">
        <v>4000000</v>
      </c>
      <c r="I282">
        <v>0.12</v>
      </c>
      <c r="J282">
        <f t="shared" si="39"/>
        <v>65359477.124183007</v>
      </c>
      <c r="K282">
        <f t="shared" si="34"/>
        <v>3686.4408963930146</v>
      </c>
      <c r="L282">
        <f t="shared" si="35"/>
        <v>30720.340803275121</v>
      </c>
      <c r="N282">
        <v>20000000000</v>
      </c>
      <c r="O282" s="2">
        <f t="shared" si="36"/>
        <v>1.1632859930392221</v>
      </c>
      <c r="P282" s="2">
        <f t="shared" si="37"/>
        <v>1.0720962647352372E-3</v>
      </c>
      <c r="Q282" s="2">
        <f t="shared" si="38"/>
        <v>9.2161022409825374E-4</v>
      </c>
    </row>
    <row r="283" spans="5:17" x14ac:dyDescent="0.15">
      <c r="E283" s="1">
        <v>43570</v>
      </c>
      <c r="F283">
        <f t="shared" si="32"/>
        <v>23331079337.908627</v>
      </c>
      <c r="G283">
        <f t="shared" si="33"/>
        <v>21472645.635508019</v>
      </c>
      <c r="H283">
        <v>4000000</v>
      </c>
      <c r="I283">
        <v>0.12</v>
      </c>
      <c r="J283">
        <f t="shared" si="39"/>
        <v>65359477.124183007</v>
      </c>
      <c r="K283">
        <f t="shared" si="34"/>
        <v>3681.3805867299075</v>
      </c>
      <c r="L283">
        <f t="shared" si="35"/>
        <v>30678.171556082565</v>
      </c>
      <c r="N283">
        <v>20000000000</v>
      </c>
      <c r="O283" s="2">
        <f t="shared" si="36"/>
        <v>1.1665539668954312</v>
      </c>
      <c r="P283" s="2">
        <f t="shared" si="37"/>
        <v>1.0736322817754009E-3</v>
      </c>
      <c r="Q283" s="2">
        <f t="shared" si="38"/>
        <v>9.2034514668247686E-4</v>
      </c>
    </row>
    <row r="284" spans="5:17" x14ac:dyDescent="0.15">
      <c r="E284" s="1">
        <v>43571</v>
      </c>
      <c r="F284">
        <f t="shared" si="32"/>
        <v>23396438815.03281</v>
      </c>
      <c r="G284">
        <f t="shared" si="33"/>
        <v>21503323.807064101</v>
      </c>
      <c r="H284">
        <v>4000000</v>
      </c>
      <c r="I284">
        <v>0.12</v>
      </c>
      <c r="J284">
        <f t="shared" si="39"/>
        <v>65359477.124183007</v>
      </c>
      <c r="K284">
        <f t="shared" si="34"/>
        <v>3676.3413401611642</v>
      </c>
      <c r="L284">
        <f t="shared" si="35"/>
        <v>30636.177834676371</v>
      </c>
      <c r="N284">
        <v>20000000000</v>
      </c>
      <c r="O284" s="2">
        <f t="shared" si="36"/>
        <v>1.1698219407516406</v>
      </c>
      <c r="P284" s="2">
        <f t="shared" si="37"/>
        <v>1.075166190353205E-3</v>
      </c>
      <c r="Q284" s="2">
        <f t="shared" si="38"/>
        <v>9.1908533504029112E-4</v>
      </c>
    </row>
    <row r="285" spans="5:17" x14ac:dyDescent="0.15">
      <c r="E285" s="1">
        <v>43572</v>
      </c>
      <c r="F285">
        <f t="shared" si="32"/>
        <v>23461798292.156994</v>
      </c>
      <c r="G285">
        <f t="shared" si="33"/>
        <v>21533959.984898776</v>
      </c>
      <c r="H285">
        <v>4000000</v>
      </c>
      <c r="I285">
        <v>0.12</v>
      </c>
      <c r="J285">
        <f t="shared" si="39"/>
        <v>65359477.124183007</v>
      </c>
      <c r="K285">
        <f t="shared" si="34"/>
        <v>3671.3230105805369</v>
      </c>
      <c r="L285">
        <f t="shared" si="35"/>
        <v>30594.358421504476</v>
      </c>
      <c r="N285">
        <v>20000000000</v>
      </c>
      <c r="O285" s="2">
        <f t="shared" si="36"/>
        <v>1.1730899146078497</v>
      </c>
      <c r="P285" s="2">
        <f t="shared" si="37"/>
        <v>1.0766979992449387E-3</v>
      </c>
      <c r="Q285" s="2">
        <f t="shared" si="38"/>
        <v>9.1783075264513416E-4</v>
      </c>
    </row>
    <row r="286" spans="5:17" x14ac:dyDescent="0.15">
      <c r="E286" s="1">
        <v>43573</v>
      </c>
      <c r="F286">
        <f t="shared" si="32"/>
        <v>23527157769.281178</v>
      </c>
      <c r="G286">
        <f t="shared" si="33"/>
        <v>21564554.34332028</v>
      </c>
      <c r="H286">
        <v>4000000</v>
      </c>
      <c r="I286">
        <v>0.12</v>
      </c>
      <c r="J286">
        <f t="shared" si="39"/>
        <v>65359477.124183007</v>
      </c>
      <c r="K286">
        <f t="shared" si="34"/>
        <v>3666.3254532983292</v>
      </c>
      <c r="L286">
        <f t="shared" si="35"/>
        <v>30552.712110819411</v>
      </c>
      <c r="N286">
        <v>20000000000</v>
      </c>
      <c r="O286" s="2">
        <f t="shared" si="36"/>
        <v>1.1763578884640589</v>
      </c>
      <c r="P286" s="2">
        <f t="shared" si="37"/>
        <v>1.078227717166014E-3</v>
      </c>
      <c r="Q286" s="2">
        <f t="shared" si="38"/>
        <v>9.1658136332458231E-4</v>
      </c>
    </row>
    <row r="287" spans="5:17" x14ac:dyDescent="0.15">
      <c r="E287" s="1">
        <v>43574</v>
      </c>
      <c r="F287">
        <f t="shared" si="32"/>
        <v>23592517246.405361</v>
      </c>
      <c r="G287">
        <f t="shared" si="33"/>
        <v>21595107.055431101</v>
      </c>
      <c r="H287">
        <v>4000000</v>
      </c>
      <c r="I287">
        <v>0.12</v>
      </c>
      <c r="J287">
        <f t="shared" si="39"/>
        <v>65359477.124183007</v>
      </c>
      <c r="K287">
        <f t="shared" si="34"/>
        <v>3661.3485250237818</v>
      </c>
      <c r="L287">
        <f t="shared" si="35"/>
        <v>30511.237708531517</v>
      </c>
      <c r="N287">
        <v>20000000000</v>
      </c>
      <c r="O287" s="2">
        <f t="shared" si="36"/>
        <v>1.179625862320268</v>
      </c>
      <c r="P287" s="2">
        <f t="shared" si="37"/>
        <v>1.079755352771555E-3</v>
      </c>
      <c r="Q287" s="2">
        <f t="shared" si="38"/>
        <v>9.1533713125594547E-4</v>
      </c>
    </row>
    <row r="288" spans="5:17" x14ac:dyDescent="0.15">
      <c r="E288" s="1">
        <v>43575</v>
      </c>
      <c r="F288">
        <f t="shared" si="32"/>
        <v>23657876723.529545</v>
      </c>
      <c r="G288">
        <f t="shared" si="33"/>
        <v>21625618.293139633</v>
      </c>
      <c r="H288">
        <v>4000000</v>
      </c>
      <c r="I288">
        <v>0.12</v>
      </c>
      <c r="J288">
        <f t="shared" si="39"/>
        <v>65359477.124183007</v>
      </c>
      <c r="K288">
        <f t="shared" si="34"/>
        <v>3656.3920838477143</v>
      </c>
      <c r="L288">
        <f t="shared" si="35"/>
        <v>30469.934032064288</v>
      </c>
      <c r="N288">
        <v>20000000000</v>
      </c>
      <c r="O288" s="2">
        <f t="shared" si="36"/>
        <v>1.1828938361764771</v>
      </c>
      <c r="P288" s="2">
        <f t="shared" si="37"/>
        <v>1.0812809146569817E-3</v>
      </c>
      <c r="Q288" s="2">
        <f t="shared" si="38"/>
        <v>9.1409802096192861E-4</v>
      </c>
    </row>
    <row r="289" spans="5:17" x14ac:dyDescent="0.15">
      <c r="E289" s="1">
        <v>43576</v>
      </c>
      <c r="F289">
        <f t="shared" si="32"/>
        <v>23723236200.653728</v>
      </c>
      <c r="G289">
        <f t="shared" si="33"/>
        <v>21656088.227171697</v>
      </c>
      <c r="H289">
        <v>4000000</v>
      </c>
      <c r="I289">
        <v>0.12</v>
      </c>
      <c r="J289">
        <f t="shared" si="39"/>
        <v>65359477.124183007</v>
      </c>
      <c r="K289">
        <f t="shared" si="34"/>
        <v>3651.4559892254379</v>
      </c>
      <c r="L289">
        <f t="shared" si="35"/>
        <v>30428.799910211983</v>
      </c>
      <c r="N289">
        <v>20000000000</v>
      </c>
      <c r="O289" s="2">
        <f t="shared" si="36"/>
        <v>1.1861618100326865</v>
      </c>
      <c r="P289" s="2">
        <f t="shared" si="37"/>
        <v>1.0828044113585849E-3</v>
      </c>
      <c r="Q289" s="2">
        <f t="shared" si="38"/>
        <v>9.1286399730635954E-4</v>
      </c>
    </row>
    <row r="290" spans="5:17" x14ac:dyDescent="0.15">
      <c r="E290" s="1">
        <v>43577</v>
      </c>
      <c r="F290">
        <f t="shared" ref="F290:F324" si="40">F289+J289</f>
        <v>23788595677.777912</v>
      </c>
      <c r="G290">
        <f t="shared" ref="G290:G324" si="41">G289+L289</f>
        <v>21686517.027081911</v>
      </c>
      <c r="H290">
        <v>4000000</v>
      </c>
      <c r="I290">
        <v>0.12</v>
      </c>
      <c r="J290">
        <f t="shared" si="39"/>
        <v>65359477.124183007</v>
      </c>
      <c r="K290">
        <f t="shared" ref="K290:K324" si="42">H290*G290/F290</f>
        <v>3646.5401019599226</v>
      </c>
      <c r="L290">
        <f t="shared" ref="L290:L324" si="43">K290/I290</f>
        <v>30387.834182999355</v>
      </c>
      <c r="N290">
        <v>20000000000</v>
      </c>
      <c r="O290" s="2">
        <f t="shared" ref="O290:O324" si="44">F290/N290</f>
        <v>1.1894297838888956</v>
      </c>
      <c r="P290" s="2">
        <f t="shared" ref="P290:P324" si="45">G290/N290</f>
        <v>1.0843258513540954E-3</v>
      </c>
      <c r="Q290" s="2">
        <f t="shared" ref="Q290:Q324" si="46">G290/F290</f>
        <v>9.1163502548998062E-4</v>
      </c>
    </row>
    <row r="291" spans="5:17" x14ac:dyDescent="0.15">
      <c r="E291" s="1">
        <v>43578</v>
      </c>
      <c r="F291">
        <f t="shared" si="40"/>
        <v>23853955154.902096</v>
      </c>
      <c r="G291">
        <f t="shared" si="41"/>
        <v>21716904.861264911</v>
      </c>
      <c r="H291">
        <v>4000000</v>
      </c>
      <c r="I291">
        <v>0.12</v>
      </c>
      <c r="J291">
        <f t="shared" si="39"/>
        <v>65359477.124183007</v>
      </c>
      <c r="K291">
        <f t="shared" si="42"/>
        <v>3641.644284185214</v>
      </c>
      <c r="L291">
        <f t="shared" si="43"/>
        <v>30347.035701543453</v>
      </c>
      <c r="N291">
        <v>20000000000</v>
      </c>
      <c r="O291" s="2">
        <f t="shared" si="44"/>
        <v>1.1926977577451048</v>
      </c>
      <c r="P291" s="2">
        <f t="shared" si="45"/>
        <v>1.0858452430632455E-3</v>
      </c>
      <c r="Q291" s="2">
        <f t="shared" si="46"/>
        <v>9.1041107104630357E-4</v>
      </c>
    </row>
    <row r="292" spans="5:17" x14ac:dyDescent="0.15">
      <c r="E292" s="1">
        <v>43579</v>
      </c>
      <c r="F292">
        <f t="shared" si="40"/>
        <v>23919314632.026279</v>
      </c>
      <c r="G292">
        <f t="shared" si="41"/>
        <v>21747251.896966454</v>
      </c>
      <c r="H292">
        <v>4000000</v>
      </c>
      <c r="I292">
        <v>0.12</v>
      </c>
      <c r="J292">
        <f t="shared" si="39"/>
        <v>65359477.124183007</v>
      </c>
      <c r="K292">
        <f t="shared" si="42"/>
        <v>3636.7683993501073</v>
      </c>
      <c r="L292">
        <f t="shared" si="43"/>
        <v>30306.403327917564</v>
      </c>
      <c r="N292">
        <v>20000000000</v>
      </c>
      <c r="O292" s="2">
        <f t="shared" si="44"/>
        <v>1.1959657316013139</v>
      </c>
      <c r="P292" s="2">
        <f t="shared" si="45"/>
        <v>1.0873625948483226E-3</v>
      </c>
      <c r="Q292" s="2">
        <f t="shared" si="46"/>
        <v>9.0919209983752688E-4</v>
      </c>
    </row>
    <row r="293" spans="5:17" x14ac:dyDescent="0.15">
      <c r="E293" s="1">
        <v>43580</v>
      </c>
      <c r="F293">
        <f t="shared" si="40"/>
        <v>23984674109.150463</v>
      </c>
      <c r="G293">
        <f t="shared" si="41"/>
        <v>21777558.300294369</v>
      </c>
      <c r="H293">
        <v>4000000</v>
      </c>
      <c r="I293">
        <v>0.12</v>
      </c>
      <c r="J293">
        <f t="shared" si="39"/>
        <v>65359477.124183007</v>
      </c>
      <c r="K293">
        <f t="shared" si="42"/>
        <v>3631.9123122020578</v>
      </c>
      <c r="L293">
        <f t="shared" si="43"/>
        <v>30265.935935017151</v>
      </c>
      <c r="N293">
        <v>20000000000</v>
      </c>
      <c r="O293" s="2">
        <f t="shared" si="44"/>
        <v>1.1992337054575231</v>
      </c>
      <c r="P293" s="2">
        <f t="shared" si="45"/>
        <v>1.0888779150147185E-3</v>
      </c>
      <c r="Q293" s="2">
        <f t="shared" si="46"/>
        <v>9.0797807805051433E-4</v>
      </c>
    </row>
    <row r="294" spans="5:17" x14ac:dyDescent="0.15">
      <c r="E294" s="1">
        <v>43581</v>
      </c>
      <c r="F294">
        <f t="shared" si="40"/>
        <v>24050033586.274647</v>
      </c>
      <c r="G294">
        <f t="shared" si="41"/>
        <v>21807824.236229386</v>
      </c>
      <c r="H294">
        <v>4000000</v>
      </c>
      <c r="I294">
        <v>0.12</v>
      </c>
      <c r="J294">
        <f t="shared" si="39"/>
        <v>65359477.124183007</v>
      </c>
      <c r="K294">
        <f t="shared" si="42"/>
        <v>3627.0758887713341</v>
      </c>
      <c r="L294">
        <f t="shared" si="43"/>
        <v>30225.632406427787</v>
      </c>
      <c r="N294">
        <v>20000000000</v>
      </c>
      <c r="O294" s="2">
        <f t="shared" si="44"/>
        <v>1.2025016793137324</v>
      </c>
      <c r="P294" s="2">
        <f t="shared" si="45"/>
        <v>1.0903912118114692E-3</v>
      </c>
      <c r="Q294" s="2">
        <f t="shared" si="46"/>
        <v>9.0676897219283347E-4</v>
      </c>
    </row>
    <row r="295" spans="5:17" x14ac:dyDescent="0.15">
      <c r="E295" s="1">
        <v>43582</v>
      </c>
      <c r="F295">
        <f t="shared" si="40"/>
        <v>24115393063.39883</v>
      </c>
      <c r="G295">
        <f t="shared" si="41"/>
        <v>21838049.868635815</v>
      </c>
      <c r="H295">
        <v>4000000</v>
      </c>
      <c r="I295">
        <v>0.12</v>
      </c>
      <c r="J295">
        <f t="shared" si="39"/>
        <v>65359477.124183007</v>
      </c>
      <c r="K295">
        <f t="shared" si="42"/>
        <v>3622.2589963554101</v>
      </c>
      <c r="L295">
        <f t="shared" si="43"/>
        <v>30185.491636295086</v>
      </c>
      <c r="N295">
        <v>20000000000</v>
      </c>
      <c r="O295" s="2">
        <f t="shared" si="44"/>
        <v>1.2057696531699416</v>
      </c>
      <c r="P295" s="2">
        <f t="shared" si="45"/>
        <v>1.0919024934317907E-3</v>
      </c>
      <c r="Q295" s="2">
        <f t="shared" si="46"/>
        <v>9.0556474908885245E-4</v>
      </c>
    </row>
    <row r="296" spans="5:17" x14ac:dyDescent="0.15">
      <c r="E296" s="1">
        <v>43583</v>
      </c>
      <c r="F296">
        <f t="shared" si="40"/>
        <v>24180752540.523014</v>
      </c>
      <c r="G296">
        <f t="shared" si="41"/>
        <v>21868235.36027211</v>
      </c>
      <c r="H296">
        <v>4000000</v>
      </c>
      <c r="I296">
        <v>0.12</v>
      </c>
      <c r="J296">
        <f t="shared" si="39"/>
        <v>65359477.124183007</v>
      </c>
      <c r="K296">
        <f t="shared" si="42"/>
        <v>3617.4615035035818</v>
      </c>
      <c r="L296">
        <f t="shared" si="43"/>
        <v>30145.512529196516</v>
      </c>
      <c r="N296">
        <v>20000000000</v>
      </c>
      <c r="O296" s="2">
        <f t="shared" si="44"/>
        <v>1.2090376270261507</v>
      </c>
      <c r="P296" s="2">
        <f t="shared" si="45"/>
        <v>1.0934117680136055E-3</v>
      </c>
      <c r="Q296" s="2">
        <f t="shared" si="46"/>
        <v>9.0436537587589548E-4</v>
      </c>
    </row>
    <row r="297" spans="5:17" x14ac:dyDescent="0.15">
      <c r="E297" s="1">
        <v>43584</v>
      </c>
      <c r="F297">
        <f t="shared" si="40"/>
        <v>24246112017.647198</v>
      </c>
      <c r="G297">
        <f t="shared" si="41"/>
        <v>21898380.872801308</v>
      </c>
      <c r="H297">
        <v>4000000</v>
      </c>
      <c r="I297">
        <v>0.12</v>
      </c>
      <c r="J297">
        <f t="shared" si="39"/>
        <v>65359477.124183007</v>
      </c>
      <c r="K297">
        <f t="shared" si="42"/>
        <v>3612.6832800018205</v>
      </c>
      <c r="L297">
        <f t="shared" si="43"/>
        <v>30105.694000015174</v>
      </c>
      <c r="N297">
        <v>20000000000</v>
      </c>
      <c r="O297" s="2">
        <f t="shared" si="44"/>
        <v>1.2123056008823598</v>
      </c>
      <c r="P297" s="2">
        <f t="shared" si="45"/>
        <v>1.0949190436400653E-3</v>
      </c>
      <c r="Q297" s="2">
        <f t="shared" si="46"/>
        <v>9.0317082000045503E-4</v>
      </c>
    </row>
    <row r="298" spans="5:17" x14ac:dyDescent="0.15">
      <c r="E298" s="1">
        <v>43585</v>
      </c>
      <c r="F298">
        <f t="shared" si="40"/>
        <v>24311471494.771381</v>
      </c>
      <c r="G298">
        <f t="shared" si="41"/>
        <v>21928486.566801324</v>
      </c>
      <c r="H298">
        <v>4000000</v>
      </c>
      <c r="I298">
        <v>0.12</v>
      </c>
      <c r="J298">
        <f t="shared" si="39"/>
        <v>65359477.124183007</v>
      </c>
      <c r="K298">
        <f t="shared" si="42"/>
        <v>3607.9241968578394</v>
      </c>
      <c r="L298">
        <f t="shared" si="43"/>
        <v>30066.034973815331</v>
      </c>
      <c r="N298">
        <v>20000000000</v>
      </c>
      <c r="O298" s="2">
        <f t="shared" si="44"/>
        <v>1.215573574738569</v>
      </c>
      <c r="P298" s="2">
        <f t="shared" si="45"/>
        <v>1.0964243283400662E-3</v>
      </c>
      <c r="Q298" s="2">
        <f t="shared" si="46"/>
        <v>9.0198104921445992E-4</v>
      </c>
    </row>
    <row r="299" spans="5:17" x14ac:dyDescent="0.15">
      <c r="E299" s="1">
        <v>43586</v>
      </c>
      <c r="F299">
        <f t="shared" si="40"/>
        <v>24376830971.895565</v>
      </c>
      <c r="G299">
        <f t="shared" si="41"/>
        <v>21958552.60177514</v>
      </c>
      <c r="H299">
        <v>4000000</v>
      </c>
      <c r="I299">
        <v>0.12</v>
      </c>
      <c r="J299">
        <f t="shared" si="39"/>
        <v>65359477.124183007</v>
      </c>
      <c r="K299">
        <f t="shared" si="42"/>
        <v>3603.1841262863913</v>
      </c>
      <c r="L299">
        <f t="shared" si="43"/>
        <v>30026.53438571993</v>
      </c>
      <c r="N299">
        <v>20000000000</v>
      </c>
      <c r="O299" s="2">
        <f t="shared" si="44"/>
        <v>1.2188415485947783</v>
      </c>
      <c r="P299" s="2">
        <f t="shared" si="45"/>
        <v>1.0979276300887571E-3</v>
      </c>
      <c r="Q299" s="2">
        <f t="shared" si="46"/>
        <v>9.0079603157159781E-4</v>
      </c>
    </row>
    <row r="300" spans="5:17" x14ac:dyDescent="0.15">
      <c r="E300" s="1">
        <v>43587</v>
      </c>
      <c r="F300">
        <f t="shared" si="40"/>
        <v>24442190449.019749</v>
      </c>
      <c r="G300">
        <f t="shared" si="41"/>
        <v>21988579.136160858</v>
      </c>
      <c r="H300">
        <v>4000000</v>
      </c>
      <c r="I300">
        <v>0.12</v>
      </c>
      <c r="J300">
        <f t="shared" si="39"/>
        <v>65359477.124183007</v>
      </c>
      <c r="K300">
        <f t="shared" si="42"/>
        <v>3598.462941694771</v>
      </c>
      <c r="L300">
        <f t="shared" si="43"/>
        <v>29987.19118078976</v>
      </c>
      <c r="N300">
        <v>20000000000</v>
      </c>
      <c r="O300" s="2">
        <f t="shared" si="44"/>
        <v>1.2221095224509875</v>
      </c>
      <c r="P300" s="2">
        <f t="shared" si="45"/>
        <v>1.0994289568080429E-3</v>
      </c>
      <c r="Q300" s="2">
        <f t="shared" si="46"/>
        <v>8.9961573542369263E-4</v>
      </c>
    </row>
    <row r="301" spans="5:17" x14ac:dyDescent="0.15">
      <c r="E301" s="1">
        <v>43588</v>
      </c>
      <c r="F301">
        <f t="shared" si="40"/>
        <v>24507549926.143932</v>
      </c>
      <c r="G301">
        <f t="shared" si="41"/>
        <v>22018566.327341646</v>
      </c>
      <c r="H301">
        <v>4000000</v>
      </c>
      <c r="I301">
        <v>0.12</v>
      </c>
      <c r="J301">
        <f t="shared" si="39"/>
        <v>65359477.124183007</v>
      </c>
      <c r="K301">
        <f t="shared" si="42"/>
        <v>3593.7605176685388</v>
      </c>
      <c r="L301">
        <f t="shared" si="43"/>
        <v>29948.00431390449</v>
      </c>
      <c r="N301">
        <v>20000000000</v>
      </c>
      <c r="O301" s="2">
        <f t="shared" si="44"/>
        <v>1.2253774963071966</v>
      </c>
      <c r="P301" s="2">
        <f t="shared" si="45"/>
        <v>1.1009283163670822E-3</v>
      </c>
      <c r="Q301" s="2">
        <f t="shared" si="46"/>
        <v>8.984401294171348E-4</v>
      </c>
    </row>
    <row r="302" spans="5:17" x14ac:dyDescent="0.15">
      <c r="E302" s="1">
        <v>43589</v>
      </c>
      <c r="F302">
        <f t="shared" si="40"/>
        <v>24572909403.268116</v>
      </c>
      <c r="G302">
        <f t="shared" si="41"/>
        <v>22048514.331655551</v>
      </c>
      <c r="H302">
        <v>4000000</v>
      </c>
      <c r="I302">
        <v>0.12</v>
      </c>
      <c r="J302">
        <f t="shared" si="39"/>
        <v>65359477.124183007</v>
      </c>
      <c r="K302">
        <f t="shared" si="42"/>
        <v>3589.07672995745</v>
      </c>
      <c r="L302">
        <f t="shared" si="43"/>
        <v>29908.972749645418</v>
      </c>
      <c r="N302">
        <v>20000000000</v>
      </c>
      <c r="O302" s="2">
        <f t="shared" si="44"/>
        <v>1.2286454701634058</v>
      </c>
      <c r="P302" s="2">
        <f t="shared" si="45"/>
        <v>1.1024257165827775E-3</v>
      </c>
      <c r="Q302" s="2">
        <f t="shared" si="46"/>
        <v>8.9726918248936251E-4</v>
      </c>
    </row>
    <row r="303" spans="5:17" x14ac:dyDescent="0.15">
      <c r="E303" s="1">
        <v>43590</v>
      </c>
      <c r="F303">
        <f t="shared" si="40"/>
        <v>24638268880.3923</v>
      </c>
      <c r="G303">
        <f t="shared" si="41"/>
        <v>22078423.304405198</v>
      </c>
      <c r="H303">
        <v>4000000</v>
      </c>
      <c r="I303">
        <v>0.12</v>
      </c>
      <c r="J303">
        <f t="shared" si="39"/>
        <v>65359477.124183007</v>
      </c>
      <c r="K303">
        <f t="shared" si="42"/>
        <v>3584.4114554615835</v>
      </c>
      <c r="L303">
        <f t="shared" si="43"/>
        <v>29870.095462179863</v>
      </c>
      <c r="N303">
        <v>20000000000</v>
      </c>
      <c r="O303" s="2">
        <f t="shared" si="44"/>
        <v>1.2319134440196149</v>
      </c>
      <c r="P303" s="2">
        <f t="shared" si="45"/>
        <v>1.1039211652202599E-3</v>
      </c>
      <c r="Q303" s="2">
        <f t="shared" si="46"/>
        <v>8.9610286386539574E-4</v>
      </c>
    </row>
    <row r="304" spans="5:17" x14ac:dyDescent="0.15">
      <c r="E304" s="1">
        <v>43591</v>
      </c>
      <c r="F304">
        <f t="shared" si="40"/>
        <v>24703628357.516483</v>
      </c>
      <c r="G304">
        <f t="shared" si="41"/>
        <v>22108293.399867378</v>
      </c>
      <c r="H304">
        <v>4000000</v>
      </c>
      <c r="I304">
        <v>0.12</v>
      </c>
      <c r="J304">
        <f t="shared" si="39"/>
        <v>65359477.124183007</v>
      </c>
      <c r="K304">
        <f t="shared" si="42"/>
        <v>3579.764572217679</v>
      </c>
      <c r="L304">
        <f t="shared" si="43"/>
        <v>29831.371435147325</v>
      </c>
      <c r="N304">
        <v>20000000000</v>
      </c>
      <c r="O304" s="2">
        <f t="shared" si="44"/>
        <v>1.2351814178758243</v>
      </c>
      <c r="P304" s="2">
        <f t="shared" si="45"/>
        <v>1.1054146699933688E-3</v>
      </c>
      <c r="Q304" s="2">
        <f t="shared" si="46"/>
        <v>8.9494114305441966E-4</v>
      </c>
    </row>
    <row r="305" spans="5:17" x14ac:dyDescent="0.15">
      <c r="E305" s="1">
        <v>43592</v>
      </c>
      <c r="F305">
        <f t="shared" si="40"/>
        <v>24768987834.640667</v>
      </c>
      <c r="G305">
        <f t="shared" si="41"/>
        <v>22138124.771302525</v>
      </c>
      <c r="H305">
        <v>4000000</v>
      </c>
      <c r="I305">
        <v>0.12</v>
      </c>
      <c r="J305">
        <f t="shared" si="39"/>
        <v>65359477.124183007</v>
      </c>
      <c r="K305">
        <f t="shared" si="42"/>
        <v>3575.1359593856719</v>
      </c>
      <c r="L305">
        <f t="shared" si="43"/>
        <v>29792.799661547266</v>
      </c>
      <c r="N305">
        <v>20000000000</v>
      </c>
      <c r="O305" s="2">
        <f t="shared" si="44"/>
        <v>1.2384493917320334</v>
      </c>
      <c r="P305" s="2">
        <f t="shared" si="45"/>
        <v>1.1069062385651262E-3</v>
      </c>
      <c r="Q305" s="2">
        <f t="shared" si="46"/>
        <v>8.9378398984641804E-4</v>
      </c>
    </row>
    <row r="306" spans="5:17" x14ac:dyDescent="0.15">
      <c r="E306" s="1">
        <v>43593</v>
      </c>
      <c r="F306">
        <f t="shared" si="40"/>
        <v>24834347311.764851</v>
      </c>
      <c r="G306">
        <f t="shared" si="41"/>
        <v>22167917.570964072</v>
      </c>
      <c r="H306">
        <v>4000000</v>
      </c>
      <c r="I306">
        <v>0.12</v>
      </c>
      <c r="J306">
        <f t="shared" si="39"/>
        <v>65359477.124183007</v>
      </c>
      <c r="K306">
        <f t="shared" si="42"/>
        <v>3570.5254972354187</v>
      </c>
      <c r="L306">
        <f t="shared" si="43"/>
        <v>29754.379143628492</v>
      </c>
      <c r="N306">
        <v>20000000000</v>
      </c>
      <c r="O306" s="2">
        <f t="shared" si="44"/>
        <v>1.2417173655882425</v>
      </c>
      <c r="P306" s="2">
        <f t="shared" si="45"/>
        <v>1.1083958785482037E-3</v>
      </c>
      <c r="Q306" s="2">
        <f t="shared" si="46"/>
        <v>8.9263137430885481E-4</v>
      </c>
    </row>
    <row r="307" spans="5:17" x14ac:dyDescent="0.15">
      <c r="E307" s="1">
        <v>43594</v>
      </c>
      <c r="F307">
        <f t="shared" si="40"/>
        <v>24899706788.889034</v>
      </c>
      <c r="G307">
        <f t="shared" si="41"/>
        <v>22197671.950107701</v>
      </c>
      <c r="H307">
        <v>4000000</v>
      </c>
      <c r="I307">
        <v>0.12</v>
      </c>
      <c r="J307">
        <f t="shared" si="39"/>
        <v>65359477.124183007</v>
      </c>
      <c r="K307">
        <f t="shared" si="42"/>
        <v>3565.9330671336161</v>
      </c>
      <c r="L307">
        <f t="shared" si="43"/>
        <v>29716.108892780136</v>
      </c>
      <c r="N307">
        <v>20000000000</v>
      </c>
      <c r="O307" s="2">
        <f t="shared" si="44"/>
        <v>1.2449853394444517</v>
      </c>
      <c r="P307" s="2">
        <f t="shared" si="45"/>
        <v>1.1098835975053851E-3</v>
      </c>
      <c r="Q307" s="2">
        <f t="shared" si="46"/>
        <v>8.9148326678340406E-4</v>
      </c>
    </row>
    <row r="308" spans="5:17" x14ac:dyDescent="0.15">
      <c r="E308" s="1">
        <v>43595</v>
      </c>
      <c r="F308">
        <f t="shared" si="40"/>
        <v>24965066266.013218</v>
      </c>
      <c r="G308">
        <f t="shared" si="41"/>
        <v>22227388.059000481</v>
      </c>
      <c r="H308">
        <v>4000000</v>
      </c>
      <c r="I308">
        <v>0.12</v>
      </c>
      <c r="J308">
        <f t="shared" si="39"/>
        <v>65359477.124183007</v>
      </c>
      <c r="K308">
        <f t="shared" si="42"/>
        <v>3561.358551530906</v>
      </c>
      <c r="L308">
        <f t="shared" si="43"/>
        <v>29677.987929424216</v>
      </c>
      <c r="N308">
        <v>20000000000</v>
      </c>
      <c r="O308" s="2">
        <f t="shared" si="44"/>
        <v>1.2482533133006608</v>
      </c>
      <c r="P308" s="2">
        <f t="shared" si="45"/>
        <v>1.1113694029500241E-3</v>
      </c>
      <c r="Q308" s="2">
        <f t="shared" si="46"/>
        <v>8.9033963788272654E-4</v>
      </c>
    </row>
    <row r="309" spans="5:17" x14ac:dyDescent="0.15">
      <c r="E309" s="1">
        <v>43596</v>
      </c>
      <c r="F309">
        <f t="shared" si="40"/>
        <v>25030425743.137402</v>
      </c>
      <c r="G309">
        <f t="shared" si="41"/>
        <v>22257066.046929903</v>
      </c>
      <c r="H309">
        <v>4000000</v>
      </c>
      <c r="I309">
        <v>0.12</v>
      </c>
      <c r="J309">
        <f t="shared" si="39"/>
        <v>65359477.124183007</v>
      </c>
      <c r="K309">
        <f t="shared" si="42"/>
        <v>3556.8018339491691</v>
      </c>
      <c r="L309">
        <f t="shared" si="43"/>
        <v>29640.015282909742</v>
      </c>
      <c r="N309">
        <v>20000000000</v>
      </c>
      <c r="O309" s="2">
        <f t="shared" si="44"/>
        <v>1.2515212871568702</v>
      </c>
      <c r="P309" s="2">
        <f t="shared" si="45"/>
        <v>1.1128533023464951E-3</v>
      </c>
      <c r="Q309" s="2">
        <f t="shared" si="46"/>
        <v>8.8920045848729233E-4</v>
      </c>
    </row>
    <row r="310" spans="5:17" x14ac:dyDescent="0.15">
      <c r="E310" s="1">
        <v>43597</v>
      </c>
      <c r="F310">
        <f t="shared" si="40"/>
        <v>25095785220.261585</v>
      </c>
      <c r="G310">
        <f t="shared" si="41"/>
        <v>22286706.062212814</v>
      </c>
      <c r="H310">
        <v>4000000</v>
      </c>
      <c r="I310">
        <v>0.12</v>
      </c>
      <c r="J310">
        <f t="shared" si="39"/>
        <v>65359477.124183007</v>
      </c>
      <c r="K310">
        <f t="shared" si="42"/>
        <v>3552.2627989689986</v>
      </c>
      <c r="L310">
        <f t="shared" si="43"/>
        <v>29602.189991408322</v>
      </c>
      <c r="N310">
        <v>20000000000</v>
      </c>
      <c r="O310" s="2">
        <f t="shared" si="44"/>
        <v>1.2547892610130793</v>
      </c>
      <c r="P310" s="2">
        <f t="shared" si="45"/>
        <v>1.1143353031106407E-3</v>
      </c>
      <c r="Q310" s="2">
        <f t="shared" si="46"/>
        <v>8.8806569974224977E-4</v>
      </c>
    </row>
    <row r="311" spans="5:17" x14ac:dyDescent="0.15">
      <c r="E311" s="1">
        <v>43598</v>
      </c>
      <c r="F311">
        <f t="shared" si="40"/>
        <v>25161144697.385769</v>
      </c>
      <c r="G311">
        <f t="shared" si="41"/>
        <v>22316308.252204221</v>
      </c>
      <c r="H311">
        <v>4000000</v>
      </c>
      <c r="I311">
        <v>0.12</v>
      </c>
      <c r="J311">
        <f t="shared" si="39"/>
        <v>65359477.124183007</v>
      </c>
      <c r="K311">
        <f t="shared" si="42"/>
        <v>3547.7413322173497</v>
      </c>
      <c r="L311">
        <f t="shared" si="43"/>
        <v>29564.511101811247</v>
      </c>
      <c r="N311">
        <v>20000000000</v>
      </c>
      <c r="O311" s="2">
        <f t="shared" si="44"/>
        <v>1.2580572348692884</v>
      </c>
      <c r="P311" s="2">
        <f t="shared" si="45"/>
        <v>1.115815412610211E-3</v>
      </c>
      <c r="Q311" s="2">
        <f t="shared" si="46"/>
        <v>8.869353330543373E-4</v>
      </c>
    </row>
    <row r="312" spans="5:17" x14ac:dyDescent="0.15">
      <c r="E312" s="1">
        <v>43599</v>
      </c>
      <c r="F312">
        <f t="shared" si="40"/>
        <v>25226504174.509953</v>
      </c>
      <c r="G312">
        <f t="shared" si="41"/>
        <v>22345872.763306033</v>
      </c>
      <c r="H312">
        <v>4000000</v>
      </c>
      <c r="I312">
        <v>0.12</v>
      </c>
      <c r="J312">
        <f t="shared" si="39"/>
        <v>65359477.124183007</v>
      </c>
      <c r="K312">
        <f t="shared" si="42"/>
        <v>3543.237320355367</v>
      </c>
      <c r="L312">
        <f t="shared" si="43"/>
        <v>29526.977669628061</v>
      </c>
      <c r="N312">
        <v>20000000000</v>
      </c>
      <c r="O312" s="2">
        <f t="shared" si="44"/>
        <v>1.2613252087254976</v>
      </c>
      <c r="P312" s="2">
        <f t="shared" si="45"/>
        <v>1.1172936381653017E-3</v>
      </c>
      <c r="Q312" s="2">
        <f t="shared" si="46"/>
        <v>8.8580933008884177E-4</v>
      </c>
    </row>
    <row r="313" spans="5:17" x14ac:dyDescent="0.15">
      <c r="E313" s="1">
        <v>43600</v>
      </c>
      <c r="F313">
        <f t="shared" si="40"/>
        <v>25291863651.634136</v>
      </c>
      <c r="G313">
        <f t="shared" si="41"/>
        <v>22375399.740975659</v>
      </c>
      <c r="H313">
        <v>4000000</v>
      </c>
      <c r="I313">
        <v>0.12</v>
      </c>
      <c r="J313">
        <f t="shared" si="39"/>
        <v>65359477.124183007</v>
      </c>
      <c r="K313">
        <f t="shared" si="42"/>
        <v>3538.7506510663893</v>
      </c>
      <c r="L313">
        <f t="shared" si="43"/>
        <v>29489.588758886577</v>
      </c>
      <c r="N313">
        <v>20000000000</v>
      </c>
      <c r="O313" s="2">
        <f t="shared" si="44"/>
        <v>1.2645931825817067</v>
      </c>
      <c r="P313" s="2">
        <f t="shared" si="45"/>
        <v>1.1187699870487829E-3</v>
      </c>
      <c r="Q313" s="2">
        <f t="shared" si="46"/>
        <v>8.8468766276659724E-4</v>
      </c>
    </row>
    <row r="314" spans="5:17" x14ac:dyDescent="0.15">
      <c r="E314" s="1">
        <v>43601</v>
      </c>
      <c r="F314">
        <f t="shared" si="40"/>
        <v>25357223128.75832</v>
      </c>
      <c r="G314">
        <f t="shared" si="41"/>
        <v>22404889.329734545</v>
      </c>
      <c r="H314">
        <v>4000000</v>
      </c>
      <c r="I314">
        <v>0.12</v>
      </c>
      <c r="J314">
        <f t="shared" si="39"/>
        <v>65359477.124183007</v>
      </c>
      <c r="K314">
        <f t="shared" si="42"/>
        <v>3534.281213044113</v>
      </c>
      <c r="L314">
        <f t="shared" si="43"/>
        <v>29452.343442034275</v>
      </c>
      <c r="N314">
        <v>20000000000</v>
      </c>
      <c r="O314" s="2">
        <f t="shared" si="44"/>
        <v>1.2678611564379161</v>
      </c>
      <c r="P314" s="2">
        <f t="shared" si="45"/>
        <v>1.1202444664867273E-3</v>
      </c>
      <c r="Q314" s="2">
        <f t="shared" si="46"/>
        <v>8.8357030326102813E-4</v>
      </c>
    </row>
    <row r="315" spans="5:17" x14ac:dyDescent="0.15">
      <c r="E315" s="1">
        <v>43602</v>
      </c>
      <c r="F315">
        <f t="shared" si="40"/>
        <v>25422582605.882504</v>
      </c>
      <c r="G315">
        <f t="shared" si="41"/>
        <v>22434341.673176579</v>
      </c>
      <c r="H315">
        <v>4000000</v>
      </c>
      <c r="I315">
        <v>0.12</v>
      </c>
      <c r="J315">
        <f t="shared" si="39"/>
        <v>65359477.124183007</v>
      </c>
      <c r="K315">
        <f t="shared" si="42"/>
        <v>3529.8288959809333</v>
      </c>
      <c r="L315">
        <f t="shared" si="43"/>
        <v>29415.240799841111</v>
      </c>
      <c r="N315">
        <v>20000000000</v>
      </c>
      <c r="O315" s="2">
        <f t="shared" si="44"/>
        <v>1.2711291302941252</v>
      </c>
      <c r="P315" s="2">
        <f t="shared" si="45"/>
        <v>1.1217170836588289E-3</v>
      </c>
      <c r="Q315" s="2">
        <f t="shared" si="46"/>
        <v>8.8245722399523329E-4</v>
      </c>
    </row>
    <row r="316" spans="5:17" x14ac:dyDescent="0.15">
      <c r="E316" s="1">
        <v>43603</v>
      </c>
      <c r="F316">
        <f t="shared" si="40"/>
        <v>25487942083.006687</v>
      </c>
      <c r="G316">
        <f t="shared" si="41"/>
        <v>22463756.91397642</v>
      </c>
      <c r="H316">
        <v>4000000</v>
      </c>
      <c r="I316">
        <v>0.12</v>
      </c>
      <c r="J316">
        <f t="shared" si="39"/>
        <v>65359477.124183007</v>
      </c>
      <c r="K316">
        <f t="shared" si="42"/>
        <v>3525.3935905564454</v>
      </c>
      <c r="L316">
        <f t="shared" si="43"/>
        <v>29378.279921303714</v>
      </c>
      <c r="N316">
        <v>20000000000</v>
      </c>
      <c r="O316" s="2">
        <f t="shared" si="44"/>
        <v>1.2743971041503344</v>
      </c>
      <c r="P316" s="2">
        <f t="shared" si="45"/>
        <v>1.123187845698821E-3</v>
      </c>
      <c r="Q316" s="2">
        <f t="shared" si="46"/>
        <v>8.8134839763911142E-4</v>
      </c>
    </row>
    <row r="317" spans="5:17" x14ac:dyDescent="0.15">
      <c r="E317" s="1">
        <v>43604</v>
      </c>
      <c r="F317">
        <f t="shared" si="40"/>
        <v>25553301560.130871</v>
      </c>
      <c r="G317">
        <f t="shared" si="41"/>
        <v>22493135.193897724</v>
      </c>
      <c r="H317">
        <v>4000000</v>
      </c>
      <c r="I317">
        <v>0.12</v>
      </c>
      <c r="J317">
        <f t="shared" si="39"/>
        <v>65359477.124183007</v>
      </c>
      <c r="K317">
        <f t="shared" si="42"/>
        <v>3520.9751884261054</v>
      </c>
      <c r="L317">
        <f t="shared" si="43"/>
        <v>29341.45990355088</v>
      </c>
      <c r="N317">
        <v>20000000000</v>
      </c>
      <c r="O317" s="2">
        <f t="shared" si="44"/>
        <v>1.2776650780065435</v>
      </c>
      <c r="P317" s="2">
        <f t="shared" si="45"/>
        <v>1.1246567596948861E-3</v>
      </c>
      <c r="Q317" s="2">
        <f t="shared" si="46"/>
        <v>8.8024379710652646E-4</v>
      </c>
    </row>
    <row r="318" spans="5:17" x14ac:dyDescent="0.15">
      <c r="E318" s="1">
        <v>43605</v>
      </c>
      <c r="F318">
        <f t="shared" si="40"/>
        <v>25618661037.255054</v>
      </c>
      <c r="G318">
        <f t="shared" si="41"/>
        <v>22522476.653801274</v>
      </c>
      <c r="H318">
        <v>4000000</v>
      </c>
      <c r="I318">
        <v>0.12</v>
      </c>
      <c r="J318">
        <f t="shared" si="39"/>
        <v>65359477.124183007</v>
      </c>
      <c r="K318">
        <f t="shared" si="42"/>
        <v>3516.5735822100519</v>
      </c>
      <c r="L318">
        <f t="shared" si="43"/>
        <v>29304.779851750434</v>
      </c>
      <c r="N318">
        <v>20000000000</v>
      </c>
      <c r="O318" s="2">
        <f t="shared" si="44"/>
        <v>1.2809330518627526</v>
      </c>
      <c r="P318" s="2">
        <f t="shared" si="45"/>
        <v>1.1261238326900637E-3</v>
      </c>
      <c r="Q318" s="2">
        <f t="shared" si="46"/>
        <v>8.7914339555251303E-4</v>
      </c>
    </row>
    <row r="319" spans="5:17" x14ac:dyDescent="0.15">
      <c r="E319" s="1">
        <v>43606</v>
      </c>
      <c r="F319">
        <f t="shared" si="40"/>
        <v>25684020514.379238</v>
      </c>
      <c r="G319">
        <f t="shared" si="41"/>
        <v>22551781.433653023</v>
      </c>
      <c r="H319">
        <v>4000000</v>
      </c>
      <c r="I319">
        <v>0.12</v>
      </c>
      <c r="J319">
        <f t="shared" si="39"/>
        <v>65359477.124183007</v>
      </c>
      <c r="K319">
        <f t="shared" si="42"/>
        <v>3512.1886654820842</v>
      </c>
      <c r="L319">
        <f t="shared" si="43"/>
        <v>29268.238879017368</v>
      </c>
      <c r="N319">
        <v>20000000000</v>
      </c>
      <c r="O319" s="2">
        <f t="shared" si="44"/>
        <v>1.284201025718962</v>
      </c>
      <c r="P319" s="2">
        <f t="shared" si="45"/>
        <v>1.1275890716826512E-3</v>
      </c>
      <c r="Q319" s="2">
        <f t="shared" si="46"/>
        <v>8.7804716637052106E-4</v>
      </c>
    </row>
    <row r="320" spans="5:17" x14ac:dyDescent="0.15">
      <c r="E320" s="1">
        <v>43607</v>
      </c>
      <c r="F320">
        <f t="shared" si="40"/>
        <v>25749379991.503422</v>
      </c>
      <c r="G320">
        <f t="shared" si="41"/>
        <v>22581049.672532041</v>
      </c>
      <c r="H320">
        <v>4000000</v>
      </c>
      <c r="I320">
        <v>0.12</v>
      </c>
      <c r="J320">
        <f t="shared" si="39"/>
        <v>65359477.124183007</v>
      </c>
      <c r="K320">
        <f t="shared" si="42"/>
        <v>3507.8203327587935</v>
      </c>
      <c r="L320">
        <f t="shared" si="43"/>
        <v>29231.836106323281</v>
      </c>
      <c r="N320">
        <v>20000000000</v>
      </c>
      <c r="O320" s="2">
        <f t="shared" si="44"/>
        <v>1.2874689995751711</v>
      </c>
      <c r="P320" s="2">
        <f t="shared" si="45"/>
        <v>1.1290524836266021E-3</v>
      </c>
      <c r="Q320" s="2">
        <f t="shared" si="46"/>
        <v>8.7695508318969852E-4</v>
      </c>
    </row>
    <row r="321" spans="5:17" x14ac:dyDescent="0.15">
      <c r="E321" s="1">
        <v>43608</v>
      </c>
      <c r="F321">
        <f t="shared" si="40"/>
        <v>25814739468.627605</v>
      </c>
      <c r="G321">
        <f t="shared" si="41"/>
        <v>22610281.508638363</v>
      </c>
      <c r="H321">
        <v>4000000</v>
      </c>
      <c r="I321">
        <v>0.12</v>
      </c>
      <c r="J321">
        <f t="shared" si="39"/>
        <v>65359477.124183007</v>
      </c>
      <c r="K321">
        <f t="shared" si="42"/>
        <v>3503.4684794888458</v>
      </c>
      <c r="L321">
        <f t="shared" si="43"/>
        <v>29195.570662407048</v>
      </c>
      <c r="N321">
        <v>20000000000</v>
      </c>
      <c r="O321" s="2">
        <f t="shared" si="44"/>
        <v>1.2907369734313803</v>
      </c>
      <c r="P321" s="2">
        <f t="shared" si="45"/>
        <v>1.1305140754319181E-3</v>
      </c>
      <c r="Q321" s="2">
        <f t="shared" si="46"/>
        <v>8.7586711987221145E-4</v>
      </c>
    </row>
    <row r="322" spans="5:17" x14ac:dyDescent="0.15">
      <c r="E322" s="1">
        <v>43609</v>
      </c>
      <c r="F322">
        <f t="shared" si="40"/>
        <v>25880098945.751789</v>
      </c>
      <c r="G322">
        <f t="shared" si="41"/>
        <v>22639477.079300769</v>
      </c>
      <c r="H322">
        <v>4000000</v>
      </c>
      <c r="I322">
        <v>0.12</v>
      </c>
      <c r="J322">
        <f t="shared" si="39"/>
        <v>65359477.124183007</v>
      </c>
      <c r="K322">
        <f t="shared" si="42"/>
        <v>3499.1330020424102</v>
      </c>
      <c r="L322">
        <f t="shared" si="43"/>
        <v>29159.441683686753</v>
      </c>
      <c r="N322">
        <v>20000000000</v>
      </c>
      <c r="O322" s="2">
        <f t="shared" si="44"/>
        <v>1.2940049472875894</v>
      </c>
      <c r="P322" s="2">
        <f t="shared" si="45"/>
        <v>1.1319738539650385E-3</v>
      </c>
      <c r="Q322" s="2">
        <f t="shared" si="46"/>
        <v>8.7478325051060257E-4</v>
      </c>
    </row>
    <row r="323" spans="5:17" x14ac:dyDescent="0.15">
      <c r="E323" s="1">
        <v>43610</v>
      </c>
      <c r="F323">
        <f t="shared" si="40"/>
        <v>25945458422.875973</v>
      </c>
      <c r="G323">
        <f t="shared" si="41"/>
        <v>22668636.520984456</v>
      </c>
      <c r="H323">
        <v>4000000</v>
      </c>
      <c r="I323">
        <v>0.12</v>
      </c>
      <c r="J323">
        <f t="shared" si="39"/>
        <v>65359477.124183007</v>
      </c>
      <c r="K323">
        <f t="shared" si="42"/>
        <v>3494.81379770074</v>
      </c>
      <c r="L323">
        <f t="shared" si="43"/>
        <v>29123.448314172834</v>
      </c>
      <c r="N323">
        <v>20000000000</v>
      </c>
      <c r="O323" s="2">
        <f t="shared" si="44"/>
        <v>1.2972729211437986</v>
      </c>
      <c r="P323" s="2">
        <f t="shared" si="45"/>
        <v>1.1334318260492228E-3</v>
      </c>
      <c r="Q323" s="2">
        <f t="shared" si="46"/>
        <v>8.7370344942518498E-4</v>
      </c>
    </row>
    <row r="324" spans="5:17" x14ac:dyDescent="0.15">
      <c r="E324" s="1">
        <v>43611</v>
      </c>
      <c r="F324">
        <f t="shared" si="40"/>
        <v>26010817900.000156</v>
      </c>
      <c r="G324">
        <f t="shared" si="41"/>
        <v>22697759.969298627</v>
      </c>
      <c r="H324">
        <v>4000000</v>
      </c>
      <c r="I324">
        <v>0.12</v>
      </c>
      <c r="J324">
        <f t="shared" si="39"/>
        <v>65359477.124183007</v>
      </c>
      <c r="K324">
        <f t="shared" si="42"/>
        <v>3490.5107646458887</v>
      </c>
      <c r="L324">
        <f t="shared" si="43"/>
        <v>29087.589705382408</v>
      </c>
      <c r="N324">
        <v>20000000000</v>
      </c>
      <c r="O324" s="2">
        <f t="shared" si="44"/>
        <v>1.3005408950000079</v>
      </c>
      <c r="P324" s="2">
        <f t="shared" si="45"/>
        <v>1.1348879984649314E-3</v>
      </c>
      <c r="Q324" s="2">
        <f t="shared" si="46"/>
        <v>8.7262769116147208E-4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R162"/>
  <sheetViews>
    <sheetView topLeftCell="A5" workbookViewId="0">
      <selection activeCell="K12" sqref="K12"/>
    </sheetView>
  </sheetViews>
  <sheetFormatPr defaultRowHeight="13.5" x14ac:dyDescent="0.15"/>
  <cols>
    <col min="6" max="6" width="11.625" bestFit="1" customWidth="1"/>
    <col min="7" max="7" width="15" bestFit="1" customWidth="1"/>
    <col min="9" max="9" width="11" bestFit="1" customWidth="1"/>
    <col min="11" max="11" width="10.5" bestFit="1" customWidth="1"/>
    <col min="12" max="12" width="12.75" bestFit="1" customWidth="1"/>
    <col min="13" max="13" width="18.5" bestFit="1" customWidth="1"/>
    <col min="15" max="15" width="12.75" bestFit="1" customWidth="1"/>
  </cols>
  <sheetData>
    <row r="6" spans="6:18" x14ac:dyDescent="0.15"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O6" t="s">
        <v>7</v>
      </c>
      <c r="P6" s="2" t="s">
        <v>8</v>
      </c>
      <c r="Q6" s="2" t="s">
        <v>9</v>
      </c>
      <c r="R6" s="2" t="s">
        <v>10</v>
      </c>
    </row>
    <row r="7" spans="6:18" x14ac:dyDescent="0.15">
      <c r="F7" s="1">
        <v>43293</v>
      </c>
      <c r="G7" s="3">
        <f>'0.1一直买one'!B17</f>
        <v>5226504174.5098038</v>
      </c>
      <c r="H7">
        <v>10000000</v>
      </c>
      <c r="I7">
        <v>6000000</v>
      </c>
      <c r="J7">
        <v>8.5000000000000006E-2</v>
      </c>
      <c r="K7">
        <f>1.2/0.51*I7/J7</f>
        <v>166089965.39792386</v>
      </c>
      <c r="L7">
        <f>I7*H7/G7</f>
        <v>11479.948737556959</v>
      </c>
      <c r="M7">
        <f>L7/J7</f>
        <v>135058.22044184656</v>
      </c>
      <c r="O7">
        <v>20000000000</v>
      </c>
      <c r="P7" s="2">
        <f>G7/O7</f>
        <v>0.2613252087254902</v>
      </c>
      <c r="Q7" s="2">
        <f>H7/O7</f>
        <v>5.0000000000000001E-4</v>
      </c>
      <c r="R7" s="2">
        <f>H7/G7</f>
        <v>1.9133247895928266E-3</v>
      </c>
    </row>
    <row r="8" spans="6:18" x14ac:dyDescent="0.15">
      <c r="F8" s="1">
        <v>43294</v>
      </c>
      <c r="G8">
        <f>G7+K7</f>
        <v>5392594139.9077272</v>
      </c>
      <c r="H8">
        <v>10000000</v>
      </c>
      <c r="I8">
        <v>6000000</v>
      </c>
      <c r="J8">
        <v>8.5000000000000006E-2</v>
      </c>
      <c r="K8">
        <f t="shared" ref="K8:K71" si="0">1.2/0.51*I8/J8</f>
        <v>166089965.39792386</v>
      </c>
      <c r="L8">
        <f>I8*H8/G8</f>
        <v>11126.370433845901</v>
      </c>
      <c r="M8">
        <f>L8/J8</f>
        <v>130898.47569230471</v>
      </c>
      <c r="O8">
        <v>20000000000</v>
      </c>
      <c r="P8" s="2">
        <f>G8/O8</f>
        <v>0.26962970699538635</v>
      </c>
      <c r="Q8" s="2">
        <f>H8/O8</f>
        <v>5.0000000000000001E-4</v>
      </c>
      <c r="R8" s="2">
        <f t="shared" ref="R8:R45" si="1">H8/G8</f>
        <v>1.8543950723076501E-3</v>
      </c>
    </row>
    <row r="9" spans="6:18" x14ac:dyDescent="0.15">
      <c r="F9" s="1">
        <v>43295</v>
      </c>
      <c r="G9">
        <f t="shared" ref="G9:G45" si="2">G8+K8</f>
        <v>5558684105.3056507</v>
      </c>
      <c r="H9">
        <v>10000000</v>
      </c>
      <c r="I9">
        <v>6000000</v>
      </c>
      <c r="J9">
        <v>8.5000000000000006E-2</v>
      </c>
      <c r="K9">
        <f t="shared" si="0"/>
        <v>166089965.39792386</v>
      </c>
      <c r="L9">
        <f t="shared" ref="L9:L45" si="3">I9*H9/G9</f>
        <v>10793.921522313387</v>
      </c>
      <c r="M9">
        <f t="shared" ref="M9:M45" si="4">L9/J9</f>
        <v>126987.31202721631</v>
      </c>
      <c r="O9">
        <v>20000000000</v>
      </c>
      <c r="P9" s="2">
        <f t="shared" ref="P9:P45" si="5">G9/O9</f>
        <v>0.27793420526528251</v>
      </c>
      <c r="Q9" s="2">
        <f t="shared" ref="Q9:Q45" si="6">H9/O9</f>
        <v>5.0000000000000001E-4</v>
      </c>
      <c r="R9" s="2">
        <f t="shared" si="1"/>
        <v>1.7989869203855647E-3</v>
      </c>
    </row>
    <row r="10" spans="6:18" x14ac:dyDescent="0.15">
      <c r="F10" s="1">
        <v>43296</v>
      </c>
      <c r="G10">
        <f t="shared" si="2"/>
        <v>5724774070.7035742</v>
      </c>
      <c r="H10">
        <v>10000000</v>
      </c>
      <c r="I10">
        <v>6000000</v>
      </c>
      <c r="J10">
        <v>8.5000000000000006E-2</v>
      </c>
      <c r="K10">
        <f t="shared" si="0"/>
        <v>166089965.39792386</v>
      </c>
      <c r="L10">
        <f t="shared" si="3"/>
        <v>10480.762953956366</v>
      </c>
      <c r="M10">
        <f t="shared" si="4"/>
        <v>123303.09357595723</v>
      </c>
      <c r="O10">
        <v>20000000000</v>
      </c>
      <c r="P10" s="2">
        <f t="shared" si="5"/>
        <v>0.28623870353517872</v>
      </c>
      <c r="Q10" s="2">
        <f t="shared" si="6"/>
        <v>5.0000000000000001E-4</v>
      </c>
      <c r="R10" s="2">
        <f t="shared" si="1"/>
        <v>1.7467938256593943E-3</v>
      </c>
    </row>
    <row r="11" spans="6:18" x14ac:dyDescent="0.15">
      <c r="F11" s="1">
        <v>43297</v>
      </c>
      <c r="G11">
        <f t="shared" si="2"/>
        <v>5890864036.1014977</v>
      </c>
      <c r="H11">
        <v>10000000</v>
      </c>
      <c r="I11">
        <v>6000000</v>
      </c>
      <c r="J11">
        <v>8.5000000000000006E-2</v>
      </c>
      <c r="K11">
        <f t="shared" si="0"/>
        <v>166089965.39792386</v>
      </c>
      <c r="L11">
        <f t="shared" si="3"/>
        <v>10185.263084039412</v>
      </c>
      <c r="M11">
        <f t="shared" si="4"/>
        <v>119826.62451811072</v>
      </c>
      <c r="O11">
        <v>20000000000</v>
      </c>
      <c r="P11" s="2">
        <f t="shared" si="5"/>
        <v>0.29454320180507487</v>
      </c>
      <c r="Q11" s="2">
        <f t="shared" si="6"/>
        <v>5.0000000000000001E-4</v>
      </c>
      <c r="R11" s="2">
        <f t="shared" si="1"/>
        <v>1.6975438473399022E-3</v>
      </c>
    </row>
    <row r="12" spans="6:18" x14ac:dyDescent="0.15">
      <c r="F12" s="1">
        <v>43298</v>
      </c>
      <c r="G12">
        <f t="shared" si="2"/>
        <v>6056954001.4994211</v>
      </c>
      <c r="H12">
        <v>10000000</v>
      </c>
      <c r="I12">
        <v>6000000</v>
      </c>
      <c r="J12">
        <v>8.5000000000000006E-2</v>
      </c>
      <c r="K12">
        <f t="shared" si="0"/>
        <v>166089965.39792386</v>
      </c>
      <c r="L12">
        <f t="shared" si="3"/>
        <v>9905.9692355508687</v>
      </c>
      <c r="M12">
        <f t="shared" si="4"/>
        <v>116540.81453589257</v>
      </c>
      <c r="O12">
        <v>20000000000</v>
      </c>
      <c r="P12" s="2">
        <f t="shared" si="5"/>
        <v>0.30284770007497108</v>
      </c>
      <c r="Q12" s="2">
        <f t="shared" si="6"/>
        <v>5.0000000000000001E-4</v>
      </c>
      <c r="R12" s="2">
        <f t="shared" si="1"/>
        <v>1.6509948725918116E-3</v>
      </c>
    </row>
    <row r="13" spans="6:18" x14ac:dyDescent="0.15">
      <c r="F13" s="1">
        <v>43299</v>
      </c>
      <c r="G13">
        <f t="shared" si="2"/>
        <v>6223043966.8973446</v>
      </c>
      <c r="H13">
        <v>10000000</v>
      </c>
      <c r="I13">
        <v>6000000</v>
      </c>
      <c r="J13">
        <v>8.5000000000000006E-2</v>
      </c>
      <c r="K13">
        <f t="shared" si="0"/>
        <v>166089965.39792386</v>
      </c>
      <c r="L13">
        <f t="shared" si="3"/>
        <v>9641.5838164027173</v>
      </c>
      <c r="M13">
        <f t="shared" si="4"/>
        <v>113430.39784003196</v>
      </c>
      <c r="O13">
        <v>20000000000</v>
      </c>
      <c r="P13" s="2">
        <f t="shared" si="5"/>
        <v>0.31115219834486724</v>
      </c>
      <c r="Q13" s="2">
        <f t="shared" si="6"/>
        <v>5.0000000000000001E-4</v>
      </c>
      <c r="R13" s="2">
        <f t="shared" si="1"/>
        <v>1.6069306360671195E-3</v>
      </c>
    </row>
    <row r="14" spans="6:18" x14ac:dyDescent="0.15">
      <c r="F14" s="1">
        <v>43300</v>
      </c>
      <c r="G14">
        <f t="shared" si="2"/>
        <v>6389133932.2952681</v>
      </c>
      <c r="H14">
        <v>10000000</v>
      </c>
      <c r="I14">
        <v>6000000</v>
      </c>
      <c r="J14">
        <v>8.5000000000000006E-2</v>
      </c>
      <c r="K14">
        <f t="shared" si="0"/>
        <v>166089965.39792386</v>
      </c>
      <c r="L14">
        <f t="shared" si="3"/>
        <v>9390.9441617301127</v>
      </c>
      <c r="M14">
        <f t="shared" si="4"/>
        <v>110481.69602035425</v>
      </c>
      <c r="O14">
        <v>20000000000</v>
      </c>
      <c r="P14" s="2">
        <f t="shared" si="5"/>
        <v>0.31945669661476339</v>
      </c>
      <c r="Q14" s="2">
        <f t="shared" si="6"/>
        <v>5.0000000000000001E-4</v>
      </c>
      <c r="R14" s="2">
        <f t="shared" si="1"/>
        <v>1.5651573602883521E-3</v>
      </c>
    </row>
    <row r="15" spans="6:18" x14ac:dyDescent="0.15">
      <c r="F15" s="1">
        <v>43301</v>
      </c>
      <c r="G15">
        <f t="shared" si="2"/>
        <v>6555223897.6931915</v>
      </c>
      <c r="H15">
        <v>10000000</v>
      </c>
      <c r="I15">
        <v>6000000</v>
      </c>
      <c r="J15">
        <v>8.5000000000000006E-2</v>
      </c>
      <c r="K15">
        <f t="shared" si="0"/>
        <v>166089965.39792386</v>
      </c>
      <c r="L15">
        <f t="shared" si="3"/>
        <v>9153.0054406096224</v>
      </c>
      <c r="M15">
        <f t="shared" si="4"/>
        <v>107682.41694834849</v>
      </c>
      <c r="O15">
        <v>20000000000</v>
      </c>
      <c r="P15" s="2">
        <f t="shared" si="5"/>
        <v>0.3277611948846596</v>
      </c>
      <c r="Q15" s="2">
        <f t="shared" si="6"/>
        <v>5.0000000000000001E-4</v>
      </c>
      <c r="R15" s="2">
        <f t="shared" si="1"/>
        <v>1.5255009067682704E-3</v>
      </c>
    </row>
    <row r="16" spans="6:18" x14ac:dyDescent="0.15">
      <c r="F16" s="1">
        <v>43302</v>
      </c>
      <c r="G16">
        <f t="shared" si="2"/>
        <v>6721313863.091115</v>
      </c>
      <c r="H16">
        <v>10000000</v>
      </c>
      <c r="I16">
        <v>6000000</v>
      </c>
      <c r="J16">
        <v>8.5000000000000006E-2</v>
      </c>
      <c r="K16">
        <f t="shared" si="0"/>
        <v>166089965.39792386</v>
      </c>
      <c r="L16">
        <f t="shared" si="3"/>
        <v>8926.8260971235395</v>
      </c>
      <c r="M16">
        <f t="shared" si="4"/>
        <v>105021.48349557104</v>
      </c>
      <c r="O16">
        <v>20000000000</v>
      </c>
      <c r="P16" s="2">
        <f t="shared" si="5"/>
        <v>0.33606569315455576</v>
      </c>
      <c r="Q16" s="2">
        <f t="shared" si="6"/>
        <v>5.0000000000000001E-4</v>
      </c>
      <c r="R16" s="2">
        <f t="shared" si="1"/>
        <v>1.4878043495205899E-3</v>
      </c>
    </row>
    <row r="17" spans="6:18" x14ac:dyDescent="0.15">
      <c r="F17" s="1">
        <v>43303</v>
      </c>
      <c r="G17">
        <f t="shared" si="2"/>
        <v>6887403828.4890385</v>
      </c>
      <c r="H17">
        <v>10000000</v>
      </c>
      <c r="I17">
        <v>6000000</v>
      </c>
      <c r="J17">
        <v>8.5000000000000006E-2</v>
      </c>
      <c r="K17">
        <f t="shared" si="0"/>
        <v>166089965.39792386</v>
      </c>
      <c r="L17">
        <f t="shared" si="3"/>
        <v>8711.5553979594115</v>
      </c>
      <c r="M17">
        <f t="shared" si="4"/>
        <v>102488.88703481659</v>
      </c>
      <c r="O17">
        <v>20000000000</v>
      </c>
      <c r="P17" s="2">
        <f t="shared" si="5"/>
        <v>0.34437019142445191</v>
      </c>
      <c r="Q17" s="2">
        <f t="shared" si="6"/>
        <v>5.0000000000000001E-4</v>
      </c>
      <c r="R17" s="2">
        <f t="shared" si="1"/>
        <v>1.4519258996599019E-3</v>
      </c>
    </row>
    <row r="18" spans="6:18" x14ac:dyDescent="0.15">
      <c r="F18" s="1">
        <v>43304</v>
      </c>
      <c r="G18">
        <f t="shared" si="2"/>
        <v>7053493793.8869619</v>
      </c>
      <c r="H18">
        <v>10000000</v>
      </c>
      <c r="I18">
        <v>6000000</v>
      </c>
      <c r="J18">
        <v>8.5000000000000006E-2</v>
      </c>
      <c r="K18">
        <f t="shared" si="0"/>
        <v>166089965.39792386</v>
      </c>
      <c r="L18">
        <f t="shared" si="3"/>
        <v>8506.4227393238925</v>
      </c>
      <c r="M18">
        <f t="shared" si="4"/>
        <v>100075.56163910461</v>
      </c>
      <c r="O18">
        <v>20000000000</v>
      </c>
      <c r="P18" s="2">
        <f t="shared" si="5"/>
        <v>0.35267468969434812</v>
      </c>
      <c r="Q18" s="2">
        <f t="shared" si="6"/>
        <v>5.0000000000000001E-4</v>
      </c>
      <c r="R18" s="2">
        <f t="shared" si="1"/>
        <v>1.4177371232206486E-3</v>
      </c>
    </row>
    <row r="19" spans="6:18" x14ac:dyDescent="0.15">
      <c r="F19" s="1">
        <v>43305</v>
      </c>
      <c r="G19">
        <f t="shared" si="2"/>
        <v>7219583759.2848854</v>
      </c>
      <c r="H19">
        <v>10000000</v>
      </c>
      <c r="I19">
        <v>6000000</v>
      </c>
      <c r="J19">
        <v>8.5000000000000006E-2</v>
      </c>
      <c r="K19">
        <f t="shared" si="0"/>
        <v>166089965.39792386</v>
      </c>
      <c r="L19">
        <f t="shared" si="3"/>
        <v>8310.7284298538452</v>
      </c>
      <c r="M19">
        <f t="shared" si="4"/>
        <v>97773.275645339352</v>
      </c>
      <c r="O19">
        <v>20000000000</v>
      </c>
      <c r="P19" s="2">
        <f t="shared" si="5"/>
        <v>0.36097918796424427</v>
      </c>
      <c r="Q19" s="2">
        <f t="shared" si="6"/>
        <v>5.0000000000000001E-4</v>
      </c>
      <c r="R19" s="2">
        <f t="shared" si="1"/>
        <v>1.3851214049756409E-3</v>
      </c>
    </row>
    <row r="20" spans="6:18" x14ac:dyDescent="0.15">
      <c r="F20" s="1">
        <v>43306</v>
      </c>
      <c r="G20">
        <f t="shared" si="2"/>
        <v>7385673724.6828089</v>
      </c>
      <c r="H20">
        <v>10000000</v>
      </c>
      <c r="I20">
        <v>6000000</v>
      </c>
      <c r="J20">
        <v>8.5000000000000006E-2</v>
      </c>
      <c r="K20">
        <f t="shared" si="0"/>
        <v>166089965.39792386</v>
      </c>
      <c r="L20">
        <f t="shared" si="3"/>
        <v>8123.8357171778271</v>
      </c>
      <c r="M20">
        <f t="shared" si="4"/>
        <v>95574.537849150904</v>
      </c>
      <c r="O20">
        <v>20000000000</v>
      </c>
      <c r="P20" s="2">
        <f t="shared" si="5"/>
        <v>0.36928368623414043</v>
      </c>
      <c r="Q20" s="2">
        <f t="shared" si="6"/>
        <v>5.0000000000000001E-4</v>
      </c>
      <c r="R20" s="2">
        <f t="shared" si="1"/>
        <v>1.3539726195296378E-3</v>
      </c>
    </row>
    <row r="21" spans="6:18" x14ac:dyDescent="0.15">
      <c r="F21" s="1">
        <v>43307</v>
      </c>
      <c r="G21">
        <f t="shared" si="2"/>
        <v>7551763690.0807323</v>
      </c>
      <c r="H21">
        <v>10000000</v>
      </c>
      <c r="I21">
        <v>6000000</v>
      </c>
      <c r="J21">
        <v>8.5000000000000006E-2</v>
      </c>
      <c r="K21">
        <f t="shared" si="0"/>
        <v>166089965.39792386</v>
      </c>
      <c r="L21">
        <f t="shared" si="3"/>
        <v>7945.1638666620629</v>
      </c>
      <c r="M21">
        <f t="shared" si="4"/>
        <v>93472.516078377201</v>
      </c>
      <c r="O21">
        <v>20000000000</v>
      </c>
      <c r="P21" s="2">
        <f t="shared" si="5"/>
        <v>0.37758818450403664</v>
      </c>
      <c r="Q21" s="2">
        <f t="shared" si="6"/>
        <v>5.0000000000000001E-4</v>
      </c>
      <c r="R21" s="2">
        <f t="shared" si="1"/>
        <v>1.3241939777770104E-3</v>
      </c>
    </row>
    <row r="22" spans="6:18" x14ac:dyDescent="0.15">
      <c r="F22" s="1">
        <v>43308</v>
      </c>
      <c r="G22">
        <f t="shared" si="2"/>
        <v>7717853655.4786558</v>
      </c>
      <c r="H22">
        <v>10000000</v>
      </c>
      <c r="I22">
        <v>6000000</v>
      </c>
      <c r="J22">
        <v>8.5000000000000006E-2</v>
      </c>
      <c r="K22">
        <f t="shared" si="0"/>
        <v>166089965.39792386</v>
      </c>
      <c r="L22">
        <f t="shared" si="3"/>
        <v>7774.1821338381988</v>
      </c>
      <c r="M22">
        <f t="shared" si="4"/>
        <v>91460.966280449386</v>
      </c>
      <c r="O22">
        <v>20000000000</v>
      </c>
      <c r="P22" s="2">
        <f t="shared" si="5"/>
        <v>0.38589268277393279</v>
      </c>
      <c r="Q22" s="2">
        <f t="shared" si="6"/>
        <v>5.0000000000000001E-4</v>
      </c>
      <c r="R22" s="2">
        <f t="shared" si="1"/>
        <v>1.2956970223063666E-3</v>
      </c>
    </row>
    <row r="23" spans="6:18" x14ac:dyDescent="0.15">
      <c r="F23" s="1">
        <v>43309</v>
      </c>
      <c r="G23">
        <f t="shared" si="2"/>
        <v>7883943620.8765793</v>
      </c>
      <c r="H23">
        <v>10000000</v>
      </c>
      <c r="I23">
        <v>6000000</v>
      </c>
      <c r="J23">
        <v>8.5000000000000006E-2</v>
      </c>
      <c r="K23">
        <f t="shared" si="0"/>
        <v>166089965.39792386</v>
      </c>
      <c r="L23">
        <f t="shared" si="3"/>
        <v>7610.4044987233019</v>
      </c>
      <c r="M23">
        <f t="shared" si="4"/>
        <v>89534.170573215306</v>
      </c>
      <c r="O23">
        <v>20000000000</v>
      </c>
      <c r="P23" s="2">
        <f t="shared" si="5"/>
        <v>0.39419718104382895</v>
      </c>
      <c r="Q23" s="2">
        <f t="shared" si="6"/>
        <v>5.0000000000000001E-4</v>
      </c>
      <c r="R23" s="2">
        <f t="shared" si="1"/>
        <v>1.2684007497872169E-3</v>
      </c>
    </row>
    <row r="24" spans="6:18" x14ac:dyDescent="0.15">
      <c r="F24" s="1">
        <v>43310</v>
      </c>
      <c r="G24">
        <f t="shared" si="2"/>
        <v>8050033586.2745028</v>
      </c>
      <c r="H24">
        <v>10000000</v>
      </c>
      <c r="I24">
        <v>6000000</v>
      </c>
      <c r="J24">
        <v>8.5000000000000006E-2</v>
      </c>
      <c r="K24">
        <f t="shared" si="0"/>
        <v>166089965.39792386</v>
      </c>
      <c r="L24">
        <f t="shared" si="3"/>
        <v>7453.3850519954867</v>
      </c>
      <c r="M24">
        <f t="shared" si="4"/>
        <v>87686.882964652774</v>
      </c>
      <c r="O24">
        <v>20000000000</v>
      </c>
      <c r="P24" s="2">
        <f t="shared" si="5"/>
        <v>0.40250167931372516</v>
      </c>
      <c r="Q24" s="2">
        <f t="shared" si="6"/>
        <v>5.0000000000000001E-4</v>
      </c>
      <c r="R24" s="2">
        <f t="shared" si="1"/>
        <v>1.2422308419992479E-3</v>
      </c>
    </row>
    <row r="25" spans="6:18" x14ac:dyDescent="0.15">
      <c r="F25" s="1">
        <v>43311</v>
      </c>
      <c r="G25">
        <f t="shared" si="2"/>
        <v>8216123551.6724262</v>
      </c>
      <c r="H25">
        <v>10000000</v>
      </c>
      <c r="I25">
        <v>6000000</v>
      </c>
      <c r="J25">
        <v>8.5000000000000006E-2</v>
      </c>
      <c r="K25">
        <f t="shared" si="0"/>
        <v>166089965.39792386</v>
      </c>
      <c r="L25">
        <f t="shared" si="3"/>
        <v>7302.7139407837594</v>
      </c>
      <c r="M25">
        <f t="shared" si="4"/>
        <v>85914.28165627952</v>
      </c>
      <c r="O25">
        <v>20000000000</v>
      </c>
      <c r="P25" s="2">
        <f t="shared" si="5"/>
        <v>0.41080617758362131</v>
      </c>
      <c r="Q25" s="2">
        <f t="shared" si="6"/>
        <v>5.0000000000000001E-4</v>
      </c>
      <c r="R25" s="2">
        <f t="shared" si="1"/>
        <v>1.2171189901306265E-3</v>
      </c>
    </row>
    <row r="26" spans="6:18" x14ac:dyDescent="0.15">
      <c r="F26" s="1">
        <v>43312</v>
      </c>
      <c r="G26">
        <f t="shared" si="2"/>
        <v>8382213517.0703497</v>
      </c>
      <c r="H26">
        <v>10000000</v>
      </c>
      <c r="I26">
        <v>6000000</v>
      </c>
      <c r="J26">
        <v>8.5000000000000006E-2</v>
      </c>
      <c r="K26">
        <f t="shared" si="0"/>
        <v>166089965.39792386</v>
      </c>
      <c r="L26">
        <f t="shared" si="3"/>
        <v>7158.0137964524765</v>
      </c>
      <c r="M26">
        <f t="shared" si="4"/>
        <v>84211.927017087946</v>
      </c>
      <c r="O26">
        <v>20000000000</v>
      </c>
      <c r="P26" s="2">
        <f t="shared" si="5"/>
        <v>0.41911067585351747</v>
      </c>
      <c r="Q26" s="2">
        <f t="shared" si="6"/>
        <v>5.0000000000000001E-4</v>
      </c>
      <c r="R26" s="2">
        <f t="shared" si="1"/>
        <v>1.1930022994087461E-3</v>
      </c>
    </row>
    <row r="27" spans="6:18" x14ac:dyDescent="0.15">
      <c r="F27" s="1">
        <v>43313</v>
      </c>
      <c r="G27">
        <f t="shared" si="2"/>
        <v>8548303482.4682732</v>
      </c>
      <c r="H27">
        <v>10000000</v>
      </c>
      <c r="I27">
        <v>6000000</v>
      </c>
      <c r="J27">
        <v>8.5000000000000006E-2</v>
      </c>
      <c r="K27">
        <f t="shared" si="0"/>
        <v>166089965.39792386</v>
      </c>
      <c r="L27">
        <f t="shared" si="3"/>
        <v>7018.9365788257373</v>
      </c>
      <c r="M27">
        <f t="shared" si="4"/>
        <v>82575.724456773372</v>
      </c>
      <c r="O27">
        <v>20000000000</v>
      </c>
      <c r="P27" s="2">
        <f t="shared" si="5"/>
        <v>0.42741517412341368</v>
      </c>
      <c r="Q27" s="2">
        <f t="shared" si="6"/>
        <v>5.0000000000000001E-4</v>
      </c>
      <c r="R27" s="2">
        <f t="shared" si="1"/>
        <v>1.169822763137623E-3</v>
      </c>
    </row>
    <row r="28" spans="6:18" x14ac:dyDescent="0.15">
      <c r="F28" s="1">
        <v>43314</v>
      </c>
      <c r="G28">
        <f t="shared" si="2"/>
        <v>8714393447.8661976</v>
      </c>
      <c r="H28">
        <v>10000000</v>
      </c>
      <c r="I28">
        <v>6000000</v>
      </c>
      <c r="J28">
        <v>8.5000000000000006E-2</v>
      </c>
      <c r="K28">
        <f t="shared" si="0"/>
        <v>166089965.39792386</v>
      </c>
      <c r="L28">
        <f t="shared" si="3"/>
        <v>6885.1607812924231</v>
      </c>
      <c r="M28">
        <f t="shared" si="4"/>
        <v>81001.891544616738</v>
      </c>
      <c r="O28">
        <v>20000000000</v>
      </c>
      <c r="P28" s="2">
        <f t="shared" si="5"/>
        <v>0.43571967239330989</v>
      </c>
      <c r="Q28" s="2">
        <f t="shared" si="6"/>
        <v>5.0000000000000001E-4</v>
      </c>
      <c r="R28" s="2">
        <f t="shared" si="1"/>
        <v>1.1475267968820706E-3</v>
      </c>
    </row>
    <row r="29" spans="6:18" x14ac:dyDescent="0.15">
      <c r="F29" s="1">
        <v>43315</v>
      </c>
      <c r="G29">
        <f t="shared" si="2"/>
        <v>8880483413.264122</v>
      </c>
      <c r="H29">
        <v>10000000</v>
      </c>
      <c r="I29">
        <v>6000000</v>
      </c>
      <c r="J29">
        <v>8.5000000000000006E-2</v>
      </c>
      <c r="K29">
        <f t="shared" si="0"/>
        <v>166089965.39792386</v>
      </c>
      <c r="L29">
        <f t="shared" si="3"/>
        <v>6756.3889495455205</v>
      </c>
      <c r="M29">
        <f t="shared" si="4"/>
        <v>79486.928818182583</v>
      </c>
      <c r="O29">
        <v>20000000000</v>
      </c>
      <c r="P29" s="2">
        <f t="shared" si="5"/>
        <v>0.4440241706632061</v>
      </c>
      <c r="Q29" s="2">
        <f t="shared" si="6"/>
        <v>5.0000000000000001E-4</v>
      </c>
      <c r="R29" s="2">
        <f t="shared" si="1"/>
        <v>1.1260648249242534E-3</v>
      </c>
    </row>
    <row r="30" spans="6:18" x14ac:dyDescent="0.15">
      <c r="F30" s="1">
        <v>43316</v>
      </c>
      <c r="G30">
        <f t="shared" si="2"/>
        <v>9046573378.6620464</v>
      </c>
      <c r="H30">
        <v>10000000</v>
      </c>
      <c r="I30">
        <v>6000000</v>
      </c>
      <c r="J30">
        <v>8.5000000000000006E-2</v>
      </c>
      <c r="K30">
        <f t="shared" si="0"/>
        <v>166089965.39792386</v>
      </c>
      <c r="L30">
        <f t="shared" si="3"/>
        <v>6632.3454736486947</v>
      </c>
      <c r="M30">
        <f t="shared" si="4"/>
        <v>78027.593807631696</v>
      </c>
      <c r="O30">
        <v>20000000000</v>
      </c>
      <c r="P30" s="2">
        <f t="shared" si="5"/>
        <v>0.45232866893310231</v>
      </c>
      <c r="Q30" s="2">
        <f t="shared" si="6"/>
        <v>5.0000000000000001E-4</v>
      </c>
      <c r="R30" s="2">
        <f t="shared" si="1"/>
        <v>1.1053909122747823E-3</v>
      </c>
    </row>
    <row r="31" spans="6:18" x14ac:dyDescent="0.15">
      <c r="F31" s="1">
        <v>43317</v>
      </c>
      <c r="G31">
        <f t="shared" si="2"/>
        <v>9212663344.0599709</v>
      </c>
      <c r="H31">
        <v>10000000</v>
      </c>
      <c r="I31">
        <v>6000000</v>
      </c>
      <c r="J31">
        <v>8.5000000000000006E-2</v>
      </c>
      <c r="K31">
        <f t="shared" si="0"/>
        <v>166089965.39792386</v>
      </c>
      <c r="L31">
        <f t="shared" si="3"/>
        <v>6512.7746189364525</v>
      </c>
      <c r="M31">
        <f t="shared" si="4"/>
        <v>76620.877869840609</v>
      </c>
      <c r="O31">
        <v>20000000000</v>
      </c>
      <c r="P31" s="2">
        <f t="shared" si="5"/>
        <v>0.46063316720299852</v>
      </c>
      <c r="Q31" s="2">
        <f t="shared" si="6"/>
        <v>5.0000000000000001E-4</v>
      </c>
      <c r="R31" s="2">
        <f t="shared" si="1"/>
        <v>1.0854624364894088E-3</v>
      </c>
    </row>
    <row r="32" spans="6:18" x14ac:dyDescent="0.15">
      <c r="F32" s="1">
        <v>43318</v>
      </c>
      <c r="G32">
        <f t="shared" si="2"/>
        <v>9378753309.4578953</v>
      </c>
      <c r="H32">
        <v>10000000</v>
      </c>
      <c r="I32">
        <v>6000000</v>
      </c>
      <c r="J32">
        <v>8.5000000000000006E-2</v>
      </c>
      <c r="K32">
        <f t="shared" si="0"/>
        <v>166089965.39792386</v>
      </c>
      <c r="L32">
        <f t="shared" si="3"/>
        <v>6397.4387661410919</v>
      </c>
      <c r="M32">
        <f t="shared" si="4"/>
        <v>75263.985484012839</v>
      </c>
      <c r="O32">
        <v>20000000000</v>
      </c>
      <c r="P32" s="2">
        <f t="shared" si="5"/>
        <v>0.46893766547289478</v>
      </c>
      <c r="Q32" s="2">
        <f t="shared" si="6"/>
        <v>5.0000000000000001E-4</v>
      </c>
      <c r="R32" s="2">
        <f t="shared" si="1"/>
        <v>1.0662397943568486E-3</v>
      </c>
    </row>
    <row r="33" spans="6:18" x14ac:dyDescent="0.15">
      <c r="F33" s="1">
        <v>43319</v>
      </c>
      <c r="G33">
        <f t="shared" si="2"/>
        <v>9544843274.8558197</v>
      </c>
      <c r="H33">
        <v>10000000</v>
      </c>
      <c r="I33">
        <v>6000000</v>
      </c>
      <c r="J33">
        <v>8.5000000000000006E-2</v>
      </c>
      <c r="K33">
        <f t="shared" si="0"/>
        <v>166089965.39792386</v>
      </c>
      <c r="L33">
        <f t="shared" si="3"/>
        <v>6286.1168352611148</v>
      </c>
      <c r="M33">
        <f t="shared" si="4"/>
        <v>73954.31570895428</v>
      </c>
      <c r="O33">
        <v>20000000000</v>
      </c>
      <c r="P33" s="2">
        <f t="shared" si="5"/>
        <v>0.47724216374279099</v>
      </c>
      <c r="Q33" s="2">
        <f t="shared" si="6"/>
        <v>5.0000000000000001E-4</v>
      </c>
      <c r="R33" s="2">
        <f t="shared" si="1"/>
        <v>1.0476861392101858E-3</v>
      </c>
    </row>
    <row r="34" spans="6:18" x14ac:dyDescent="0.15">
      <c r="F34" s="1">
        <v>43320</v>
      </c>
      <c r="G34">
        <f t="shared" si="2"/>
        <v>9710933240.2537441</v>
      </c>
      <c r="H34">
        <v>10000000</v>
      </c>
      <c r="I34">
        <v>6000000</v>
      </c>
      <c r="J34">
        <v>8.5000000000000006E-2</v>
      </c>
      <c r="K34">
        <f t="shared" si="0"/>
        <v>166089965.39792386</v>
      </c>
      <c r="L34">
        <f t="shared" si="3"/>
        <v>6178.6028711728859</v>
      </c>
      <c r="M34">
        <f t="shared" si="4"/>
        <v>72689.445543210415</v>
      </c>
      <c r="O34">
        <v>20000000000</v>
      </c>
      <c r="P34" s="2">
        <f t="shared" si="5"/>
        <v>0.4855466620126872</v>
      </c>
      <c r="Q34" s="2">
        <f t="shared" si="6"/>
        <v>5.0000000000000001E-4</v>
      </c>
      <c r="R34" s="2">
        <f t="shared" si="1"/>
        <v>1.0297671451954811E-3</v>
      </c>
    </row>
    <row r="35" spans="6:18" x14ac:dyDescent="0.15">
      <c r="F35" s="1">
        <v>43321</v>
      </c>
      <c r="G35">
        <f t="shared" si="2"/>
        <v>9877023205.6516685</v>
      </c>
      <c r="H35">
        <v>10000000</v>
      </c>
      <c r="I35">
        <v>6000000</v>
      </c>
      <c r="J35">
        <v>8.5000000000000006E-2</v>
      </c>
      <c r="K35">
        <f t="shared" si="0"/>
        <v>166089965.39792386</v>
      </c>
      <c r="L35">
        <f t="shared" si="3"/>
        <v>6074.7047719466509</v>
      </c>
      <c r="M35">
        <f t="shared" si="4"/>
        <v>71467.114964078239</v>
      </c>
      <c r="O35">
        <v>20000000000</v>
      </c>
      <c r="P35" s="2">
        <f t="shared" si="5"/>
        <v>0.49385116028258341</v>
      </c>
      <c r="Q35" s="2">
        <f t="shared" si="6"/>
        <v>5.0000000000000001E-4</v>
      </c>
      <c r="R35" s="2">
        <f t="shared" si="1"/>
        <v>1.0124507953244417E-3</v>
      </c>
    </row>
    <row r="36" spans="6:18" x14ac:dyDescent="0.15">
      <c r="F36" s="1">
        <v>43322</v>
      </c>
      <c r="G36">
        <f t="shared" si="2"/>
        <v>10043113171.049593</v>
      </c>
      <c r="H36">
        <v>10000000</v>
      </c>
      <c r="I36">
        <v>6000000</v>
      </c>
      <c r="J36">
        <v>8.5000000000000006E-2</v>
      </c>
      <c r="K36">
        <f t="shared" si="0"/>
        <v>166089965.39792386</v>
      </c>
      <c r="L36">
        <f t="shared" si="3"/>
        <v>5974.2431433469028</v>
      </c>
      <c r="M36">
        <f t="shared" si="4"/>
        <v>70285.213451140022</v>
      </c>
      <c r="O36">
        <v>20000000000</v>
      </c>
      <c r="P36" s="2">
        <f t="shared" si="5"/>
        <v>0.50215565855247968</v>
      </c>
      <c r="Q36" s="2">
        <f t="shared" si="6"/>
        <v>5.0000000000000001E-4</v>
      </c>
      <c r="R36" s="2">
        <f t="shared" si="1"/>
        <v>9.9570719055781711E-4</v>
      </c>
    </row>
    <row r="37" spans="6:18" x14ac:dyDescent="0.15">
      <c r="F37" s="1">
        <v>43323</v>
      </c>
      <c r="G37">
        <f t="shared" si="2"/>
        <v>10209203136.447517</v>
      </c>
      <c r="H37">
        <v>10000000</v>
      </c>
      <c r="I37">
        <v>6000000</v>
      </c>
      <c r="J37">
        <v>8.5000000000000006E-2</v>
      </c>
      <c r="K37">
        <f t="shared" si="0"/>
        <v>166089965.39792386</v>
      </c>
      <c r="L37">
        <f t="shared" si="3"/>
        <v>5877.0502651471506</v>
      </c>
      <c r="M37">
        <f t="shared" si="4"/>
        <v>69141.767825260584</v>
      </c>
      <c r="O37">
        <v>20000000000</v>
      </c>
      <c r="P37" s="2">
        <f t="shared" si="5"/>
        <v>0.51046015682237589</v>
      </c>
      <c r="Q37" s="2">
        <f t="shared" si="6"/>
        <v>5.0000000000000001E-4</v>
      </c>
      <c r="R37" s="2">
        <f t="shared" si="1"/>
        <v>9.7950837752452512E-4</v>
      </c>
    </row>
    <row r="38" spans="6:18" x14ac:dyDescent="0.15">
      <c r="F38" s="1">
        <v>43324</v>
      </c>
      <c r="G38">
        <f t="shared" si="2"/>
        <v>10375293101.845442</v>
      </c>
      <c r="H38">
        <v>10000000</v>
      </c>
      <c r="I38">
        <v>6000000</v>
      </c>
      <c r="J38">
        <v>8.5000000000000006E-2</v>
      </c>
      <c r="K38">
        <f t="shared" si="0"/>
        <v>166089965.39792386</v>
      </c>
      <c r="L38">
        <f t="shared" si="3"/>
        <v>5782.9691567294485</v>
      </c>
      <c r="M38">
        <f t="shared" si="4"/>
        <v>68034.931255640564</v>
      </c>
      <c r="O38">
        <v>20000000000</v>
      </c>
      <c r="P38" s="2">
        <f t="shared" si="5"/>
        <v>0.5187646550922721</v>
      </c>
      <c r="Q38" s="2">
        <f t="shared" si="6"/>
        <v>5.0000000000000001E-4</v>
      </c>
      <c r="R38" s="2">
        <f t="shared" si="1"/>
        <v>9.6382819278824144E-4</v>
      </c>
    </row>
    <row r="39" spans="6:18" x14ac:dyDescent="0.15">
      <c r="F39" s="1">
        <v>43325</v>
      </c>
      <c r="G39">
        <f t="shared" si="2"/>
        <v>10541383067.243366</v>
      </c>
      <c r="H39">
        <v>10000000</v>
      </c>
      <c r="I39">
        <v>6000000</v>
      </c>
      <c r="J39">
        <v>8.5000000000000006E-2</v>
      </c>
      <c r="K39">
        <f t="shared" si="0"/>
        <v>166089965.39792386</v>
      </c>
      <c r="L39">
        <f t="shared" si="3"/>
        <v>5691.8527310183745</v>
      </c>
      <c r="M39">
        <f t="shared" si="4"/>
        <v>66962.973306098516</v>
      </c>
      <c r="O39">
        <v>20000000000</v>
      </c>
      <c r="P39" s="2">
        <f t="shared" si="5"/>
        <v>0.52706915336216831</v>
      </c>
      <c r="Q39" s="2">
        <f t="shared" si="6"/>
        <v>5.0000000000000001E-4</v>
      </c>
      <c r="R39" s="2">
        <f t="shared" si="1"/>
        <v>9.4864212183639566E-4</v>
      </c>
    </row>
    <row r="40" spans="6:18" x14ac:dyDescent="0.15">
      <c r="F40" s="1">
        <v>43326</v>
      </c>
      <c r="G40">
        <f t="shared" si="2"/>
        <v>10707473032.641291</v>
      </c>
      <c r="H40">
        <v>10000000</v>
      </c>
      <c r="I40">
        <v>6000000</v>
      </c>
      <c r="J40">
        <v>8.5000000000000006E-2</v>
      </c>
      <c r="K40">
        <f t="shared" si="0"/>
        <v>166089965.39792386</v>
      </c>
      <c r="L40">
        <f t="shared" si="3"/>
        <v>5603.5630271579921</v>
      </c>
      <c r="M40">
        <f t="shared" si="4"/>
        <v>65924.270907741084</v>
      </c>
      <c r="O40">
        <v>20000000000</v>
      </c>
      <c r="P40" s="2">
        <f t="shared" si="5"/>
        <v>0.53537365163206452</v>
      </c>
      <c r="Q40" s="2">
        <f t="shared" si="6"/>
        <v>5.0000000000000001E-4</v>
      </c>
      <c r="R40" s="2">
        <f t="shared" si="1"/>
        <v>9.3392717119299877E-4</v>
      </c>
    </row>
    <row r="41" spans="6:18" x14ac:dyDescent="0.15">
      <c r="F41" s="1">
        <v>43327</v>
      </c>
      <c r="G41">
        <f t="shared" si="2"/>
        <v>10873562998.039215</v>
      </c>
      <c r="H41">
        <v>10000000</v>
      </c>
      <c r="I41">
        <v>6000000</v>
      </c>
      <c r="J41">
        <v>8.5000000000000006E-2</v>
      </c>
      <c r="K41">
        <f t="shared" si="0"/>
        <v>166089965.39792386</v>
      </c>
      <c r="L41">
        <f t="shared" si="3"/>
        <v>5517.9705135124113</v>
      </c>
      <c r="M41">
        <f t="shared" si="4"/>
        <v>64917.300158969541</v>
      </c>
      <c r="O41">
        <v>20000000000</v>
      </c>
      <c r="P41" s="2">
        <f t="shared" si="5"/>
        <v>0.54367814990196073</v>
      </c>
      <c r="Q41" s="2">
        <f t="shared" si="6"/>
        <v>5.0000000000000001E-4</v>
      </c>
      <c r="R41" s="2">
        <f t="shared" si="1"/>
        <v>9.1966175225206847E-4</v>
      </c>
    </row>
    <row r="42" spans="6:18" x14ac:dyDescent="0.15">
      <c r="F42" s="1">
        <v>43328</v>
      </c>
      <c r="G42">
        <f t="shared" si="2"/>
        <v>11039652963.43714</v>
      </c>
      <c r="H42">
        <v>10000000</v>
      </c>
      <c r="I42">
        <v>6000000</v>
      </c>
      <c r="J42">
        <v>8.5000000000000006E-2</v>
      </c>
      <c r="K42">
        <f t="shared" si="0"/>
        <v>166089965.39792386</v>
      </c>
      <c r="L42">
        <f t="shared" si="3"/>
        <v>5434.953453583862</v>
      </c>
      <c r="M42">
        <f t="shared" si="4"/>
        <v>63940.628865692488</v>
      </c>
      <c r="O42">
        <v>20000000000</v>
      </c>
      <c r="P42" s="2">
        <f t="shared" si="5"/>
        <v>0.55198264817185694</v>
      </c>
      <c r="Q42" s="2">
        <f t="shared" si="6"/>
        <v>5.0000000000000001E-4</v>
      </c>
      <c r="R42" s="2">
        <f t="shared" si="1"/>
        <v>9.0582557559731034E-4</v>
      </c>
    </row>
    <row r="43" spans="6:18" x14ac:dyDescent="0.15">
      <c r="F43" s="1">
        <v>43329</v>
      </c>
      <c r="G43">
        <f t="shared" si="2"/>
        <v>11205742928.835064</v>
      </c>
      <c r="H43">
        <v>10000000</v>
      </c>
      <c r="I43">
        <v>6000000</v>
      </c>
      <c r="J43">
        <v>8.5000000000000006E-2</v>
      </c>
      <c r="K43">
        <f t="shared" si="0"/>
        <v>166089965.39792386</v>
      </c>
      <c r="L43">
        <f t="shared" si="3"/>
        <v>5354.3973283204286</v>
      </c>
      <c r="M43">
        <f t="shared" si="4"/>
        <v>62992.909744946213</v>
      </c>
      <c r="O43">
        <v>20000000000</v>
      </c>
      <c r="P43" s="2">
        <f t="shared" si="5"/>
        <v>0.56028714644175315</v>
      </c>
      <c r="Q43" s="2">
        <f t="shared" si="6"/>
        <v>5.0000000000000001E-4</v>
      </c>
      <c r="R43" s="2">
        <f t="shared" si="1"/>
        <v>8.9239955472007141E-4</v>
      </c>
    </row>
    <row r="44" spans="6:18" x14ac:dyDescent="0.15">
      <c r="F44" s="1">
        <v>43330</v>
      </c>
      <c r="G44">
        <f t="shared" si="2"/>
        <v>11371832894.232988</v>
      </c>
      <c r="H44">
        <v>10000000</v>
      </c>
      <c r="I44">
        <v>6000000</v>
      </c>
      <c r="J44">
        <v>8.5000000000000006E-2</v>
      </c>
      <c r="K44">
        <f t="shared" si="0"/>
        <v>166089965.39792386</v>
      </c>
      <c r="L44">
        <f t="shared" si="3"/>
        <v>5276.1943090482691</v>
      </c>
      <c r="M44">
        <f t="shared" si="4"/>
        <v>62072.874224097279</v>
      </c>
      <c r="O44">
        <v>20000000000</v>
      </c>
      <c r="P44" s="2">
        <f t="shared" si="5"/>
        <v>0.56859164471164947</v>
      </c>
      <c r="Q44" s="2">
        <f t="shared" si="6"/>
        <v>5.0000000000000001E-4</v>
      </c>
      <c r="R44" s="2">
        <f t="shared" si="1"/>
        <v>8.7936571817471155E-4</v>
      </c>
    </row>
    <row r="45" spans="6:18" x14ac:dyDescent="0.15">
      <c r="F45" s="1">
        <v>43331</v>
      </c>
      <c r="G45">
        <f t="shared" si="2"/>
        <v>11537922859.630913</v>
      </c>
      <c r="H45">
        <v>10000000</v>
      </c>
      <c r="I45">
        <v>6000000</v>
      </c>
      <c r="J45">
        <v>8.5000000000000006E-2</v>
      </c>
      <c r="K45">
        <f t="shared" si="0"/>
        <v>166089965.39792386</v>
      </c>
      <c r="L45">
        <f t="shared" si="3"/>
        <v>5200.2427759271168</v>
      </c>
      <c r="M45">
        <f t="shared" si="4"/>
        <v>61179.326775613132</v>
      </c>
      <c r="O45">
        <v>20000000000</v>
      </c>
      <c r="P45" s="2">
        <f t="shared" si="5"/>
        <v>0.57689614298154568</v>
      </c>
      <c r="Q45" s="2">
        <f t="shared" si="6"/>
        <v>5.0000000000000001E-4</v>
      </c>
      <c r="R45" s="2">
        <f t="shared" si="1"/>
        <v>8.6670712932118623E-4</v>
      </c>
    </row>
    <row r="46" spans="6:18" x14ac:dyDescent="0.15">
      <c r="F46" s="1">
        <v>43332</v>
      </c>
      <c r="G46">
        <f t="shared" ref="G46:G87" si="7">G45+K45</f>
        <v>11704012825.028837</v>
      </c>
      <c r="H46">
        <v>10000000</v>
      </c>
      <c r="I46">
        <v>6000000</v>
      </c>
      <c r="J46">
        <v>8.5000000000000006E-2</v>
      </c>
      <c r="K46">
        <f t="shared" si="0"/>
        <v>166089965.39792386</v>
      </c>
      <c r="L46">
        <f t="shared" ref="L46:L87" si="8">I46*H46/G46</f>
        <v>5126.4468774069519</v>
      </c>
      <c r="M46">
        <f t="shared" ref="M46:M87" si="9">L46/J46</f>
        <v>60311.139734199431</v>
      </c>
      <c r="O46">
        <v>20000000000</v>
      </c>
      <c r="P46" s="2">
        <f t="shared" ref="P46:P87" si="10">G46/O46</f>
        <v>0.58520064125144189</v>
      </c>
      <c r="Q46" s="2">
        <f t="shared" ref="Q46:Q87" si="11">H46/O46</f>
        <v>5.0000000000000001E-4</v>
      </c>
      <c r="R46" s="2">
        <f t="shared" ref="R46:R87" si="12">H46/G46</f>
        <v>8.5440781290115867E-4</v>
      </c>
    </row>
    <row r="47" spans="6:18" x14ac:dyDescent="0.15">
      <c r="F47" s="1">
        <v>43333</v>
      </c>
      <c r="G47">
        <f t="shared" si="7"/>
        <v>11870102790.426762</v>
      </c>
      <c r="H47">
        <v>10000000</v>
      </c>
      <c r="I47">
        <v>6000000</v>
      </c>
      <c r="J47">
        <v>8.5000000000000006E-2</v>
      </c>
      <c r="K47">
        <f t="shared" si="0"/>
        <v>166089965.39792386</v>
      </c>
      <c r="L47">
        <f t="shared" si="8"/>
        <v>5054.7161266699395</v>
      </c>
      <c r="M47">
        <f t="shared" si="9"/>
        <v>59467.248549058109</v>
      </c>
      <c r="O47">
        <v>20000000000</v>
      </c>
      <c r="P47" s="2">
        <f t="shared" si="10"/>
        <v>0.5935051395213381</v>
      </c>
      <c r="Q47" s="2">
        <f t="shared" si="11"/>
        <v>5.0000000000000001E-4</v>
      </c>
      <c r="R47" s="2">
        <f t="shared" si="12"/>
        <v>8.4245268777832327E-4</v>
      </c>
    </row>
    <row r="48" spans="6:18" x14ac:dyDescent="0.15">
      <c r="F48" s="1">
        <v>43334</v>
      </c>
      <c r="G48">
        <f t="shared" si="7"/>
        <v>12036192755.824686</v>
      </c>
      <c r="H48">
        <v>10000000</v>
      </c>
      <c r="I48">
        <v>6000000</v>
      </c>
      <c r="J48">
        <v>8.5000000000000006E-2</v>
      </c>
      <c r="K48">
        <f t="shared" si="0"/>
        <v>166089965.39792386</v>
      </c>
      <c r="L48">
        <f t="shared" si="8"/>
        <v>4984.9650314850714</v>
      </c>
      <c r="M48">
        <f t="shared" si="9"/>
        <v>58646.647429236131</v>
      </c>
      <c r="O48">
        <v>20000000000</v>
      </c>
      <c r="P48" s="2">
        <f t="shared" si="10"/>
        <v>0.60180963779123431</v>
      </c>
      <c r="Q48" s="2">
        <f t="shared" si="11"/>
        <v>5.0000000000000001E-4</v>
      </c>
      <c r="R48" s="2">
        <f t="shared" si="12"/>
        <v>8.3082750524751193E-4</v>
      </c>
    </row>
    <row r="49" spans="6:18" x14ac:dyDescent="0.15">
      <c r="F49" s="1">
        <v>43335</v>
      </c>
      <c r="G49">
        <f t="shared" si="7"/>
        <v>12202282721.22261</v>
      </c>
      <c r="H49">
        <v>10000000</v>
      </c>
      <c r="I49">
        <v>6000000</v>
      </c>
      <c r="J49">
        <v>8.5000000000000006E-2</v>
      </c>
      <c r="K49">
        <f t="shared" si="0"/>
        <v>166089965.39792386</v>
      </c>
      <c r="L49">
        <f t="shared" si="8"/>
        <v>4917.1127542919512</v>
      </c>
      <c r="M49">
        <f t="shared" si="9"/>
        <v>57848.38534461119</v>
      </c>
      <c r="O49">
        <v>20000000000</v>
      </c>
      <c r="P49" s="2">
        <f t="shared" si="10"/>
        <v>0.61011413606113052</v>
      </c>
      <c r="Q49" s="2">
        <f t="shared" si="11"/>
        <v>5.0000000000000001E-4</v>
      </c>
      <c r="R49" s="2">
        <f t="shared" si="12"/>
        <v>8.1951879238199193E-4</v>
      </c>
    </row>
    <row r="50" spans="6:18" x14ac:dyDescent="0.15">
      <c r="F50" s="1">
        <v>43336</v>
      </c>
      <c r="G50">
        <f t="shared" si="7"/>
        <v>12368372686.620535</v>
      </c>
      <c r="H50">
        <v>10000000</v>
      </c>
      <c r="I50">
        <v>6000000</v>
      </c>
      <c r="J50">
        <v>8.5000000000000006E-2</v>
      </c>
      <c r="K50">
        <f t="shared" si="0"/>
        <v>166089965.39792386</v>
      </c>
      <c r="L50">
        <f t="shared" si="8"/>
        <v>4851.0827996721746</v>
      </c>
      <c r="M50">
        <f t="shared" si="9"/>
        <v>57071.562349084401</v>
      </c>
      <c r="O50">
        <v>20000000000</v>
      </c>
      <c r="P50" s="2">
        <f t="shared" si="10"/>
        <v>0.61841863433102673</v>
      </c>
      <c r="Q50" s="2">
        <f t="shared" si="11"/>
        <v>5.0000000000000001E-4</v>
      </c>
      <c r="R50" s="2">
        <f t="shared" si="12"/>
        <v>8.0851379994536241E-4</v>
      </c>
    </row>
    <row r="51" spans="6:18" x14ac:dyDescent="0.15">
      <c r="F51" s="1">
        <v>43337</v>
      </c>
      <c r="G51">
        <f t="shared" si="7"/>
        <v>12534462652.018459</v>
      </c>
      <c r="H51">
        <v>10000000</v>
      </c>
      <c r="I51">
        <v>6000000</v>
      </c>
      <c r="J51">
        <v>8.5000000000000006E-2</v>
      </c>
      <c r="K51">
        <f t="shared" si="0"/>
        <v>166089965.39792386</v>
      </c>
      <c r="L51">
        <f t="shared" si="8"/>
        <v>4786.8027266679865</v>
      </c>
      <c r="M51">
        <f t="shared" si="9"/>
        <v>56315.326196093956</v>
      </c>
      <c r="O51">
        <v>20000000000</v>
      </c>
      <c r="P51" s="2">
        <f t="shared" si="10"/>
        <v>0.62672313260092294</v>
      </c>
      <c r="Q51" s="2">
        <f t="shared" si="11"/>
        <v>5.0000000000000001E-4</v>
      </c>
      <c r="R51" s="2">
        <f t="shared" si="12"/>
        <v>7.9780045444466439E-4</v>
      </c>
    </row>
    <row r="52" spans="6:18" x14ac:dyDescent="0.15">
      <c r="F52" s="1">
        <v>43338</v>
      </c>
      <c r="G52">
        <f t="shared" si="7"/>
        <v>12700552617.416384</v>
      </c>
      <c r="H52">
        <v>10000000</v>
      </c>
      <c r="I52">
        <v>6000000</v>
      </c>
      <c r="J52">
        <v>8.5000000000000006E-2</v>
      </c>
      <c r="K52">
        <f t="shared" si="0"/>
        <v>166089965.39792386</v>
      </c>
      <c r="L52">
        <f t="shared" si="8"/>
        <v>4724.2038836736483</v>
      </c>
      <c r="M52">
        <f t="shared" si="9"/>
        <v>55578.869219689979</v>
      </c>
      <c r="O52">
        <v>20000000000</v>
      </c>
      <c r="P52" s="2">
        <f t="shared" si="10"/>
        <v>0.63502763087081915</v>
      </c>
      <c r="Q52" s="2">
        <f t="shared" si="11"/>
        <v>5.0000000000000001E-4</v>
      </c>
      <c r="R52" s="2">
        <f t="shared" si="12"/>
        <v>7.8736731394560809E-4</v>
      </c>
    </row>
    <row r="53" spans="6:18" x14ac:dyDescent="0.15">
      <c r="F53" s="1">
        <v>43339</v>
      </c>
      <c r="G53">
        <f t="shared" si="7"/>
        <v>12866642582.814308</v>
      </c>
      <c r="H53">
        <v>10000000</v>
      </c>
      <c r="I53">
        <v>6000000</v>
      </c>
      <c r="J53">
        <v>8.5000000000000006E-2</v>
      </c>
      <c r="K53">
        <f t="shared" si="0"/>
        <v>166089965.39792386</v>
      </c>
      <c r="L53">
        <f t="shared" si="8"/>
        <v>4663.2211638598465</v>
      </c>
      <c r="M53">
        <f t="shared" si="9"/>
        <v>54861.425457174657</v>
      </c>
      <c r="O53">
        <v>20000000000</v>
      </c>
      <c r="P53" s="2">
        <f t="shared" si="10"/>
        <v>0.64333212914071536</v>
      </c>
      <c r="Q53" s="2">
        <f t="shared" si="11"/>
        <v>5.0000000000000001E-4</v>
      </c>
      <c r="R53" s="2">
        <f t="shared" si="12"/>
        <v>7.772035273099744E-4</v>
      </c>
    </row>
    <row r="54" spans="6:18" x14ac:dyDescent="0.15">
      <c r="F54" s="1">
        <v>43340</v>
      </c>
      <c r="G54">
        <f t="shared" si="7"/>
        <v>13032732548.212233</v>
      </c>
      <c r="H54">
        <v>10000000</v>
      </c>
      <c r="I54">
        <v>6000000</v>
      </c>
      <c r="J54">
        <v>8.5000000000000006E-2</v>
      </c>
      <c r="K54">
        <f t="shared" si="0"/>
        <v>166089965.39792386</v>
      </c>
      <c r="L54">
        <f t="shared" si="8"/>
        <v>4603.7927792994196</v>
      </c>
      <c r="M54">
        <f t="shared" si="9"/>
        <v>54162.267991757872</v>
      </c>
      <c r="O54">
        <v>20000000000</v>
      </c>
      <c r="P54" s="2">
        <f t="shared" si="10"/>
        <v>0.65163662741061168</v>
      </c>
      <c r="Q54" s="2">
        <f t="shared" si="11"/>
        <v>5.0000000000000001E-4</v>
      </c>
      <c r="R54" s="2">
        <f t="shared" si="12"/>
        <v>7.6729879654990321E-4</v>
      </c>
    </row>
    <row r="55" spans="6:18" x14ac:dyDescent="0.15">
      <c r="F55" s="1">
        <v>43341</v>
      </c>
      <c r="G55">
        <f t="shared" si="7"/>
        <v>13198822513.610157</v>
      </c>
      <c r="H55">
        <v>10000000</v>
      </c>
      <c r="I55">
        <v>6000000</v>
      </c>
      <c r="J55">
        <v>8.5000000000000006E-2</v>
      </c>
      <c r="K55">
        <f t="shared" si="0"/>
        <v>166089965.39792386</v>
      </c>
      <c r="L55">
        <f t="shared" si="8"/>
        <v>4545.8600521470862</v>
      </c>
      <c r="M55">
        <f t="shared" si="9"/>
        <v>53480.70649584807</v>
      </c>
      <c r="O55">
        <v>20000000000</v>
      </c>
      <c r="P55" s="2">
        <f t="shared" si="10"/>
        <v>0.65994112568050789</v>
      </c>
      <c r="Q55" s="2">
        <f t="shared" si="11"/>
        <v>5.0000000000000001E-4</v>
      </c>
      <c r="R55" s="2">
        <f t="shared" si="12"/>
        <v>7.576433420245143E-4</v>
      </c>
    </row>
    <row r="56" spans="6:18" x14ac:dyDescent="0.15">
      <c r="F56" s="1">
        <v>43342</v>
      </c>
      <c r="G56">
        <f t="shared" si="7"/>
        <v>13364912479.008081</v>
      </c>
      <c r="H56">
        <v>10000000</v>
      </c>
      <c r="I56">
        <v>6000000</v>
      </c>
      <c r="J56">
        <v>8.5000000000000006E-2</v>
      </c>
      <c r="K56">
        <f t="shared" si="0"/>
        <v>166089965.39792386</v>
      </c>
      <c r="L56">
        <f t="shared" si="8"/>
        <v>4489.3672213896225</v>
      </c>
      <c r="M56">
        <f t="shared" si="9"/>
        <v>52816.084957524967</v>
      </c>
      <c r="O56">
        <v>20000000000</v>
      </c>
      <c r="P56" s="2">
        <f t="shared" si="10"/>
        <v>0.6682456239504041</v>
      </c>
      <c r="Q56" s="2">
        <f t="shared" si="11"/>
        <v>5.0000000000000001E-4</v>
      </c>
      <c r="R56" s="2">
        <f t="shared" si="12"/>
        <v>7.4822787023160376E-4</v>
      </c>
    </row>
    <row r="57" spans="6:18" x14ac:dyDescent="0.15">
      <c r="F57" s="1">
        <v>43343</v>
      </c>
      <c r="G57">
        <f t="shared" si="7"/>
        <v>13531002444.406006</v>
      </c>
      <c r="H57">
        <v>10000000</v>
      </c>
      <c r="I57">
        <v>6000000</v>
      </c>
      <c r="J57">
        <v>8.5000000000000006E-2</v>
      </c>
      <c r="K57">
        <f t="shared" si="0"/>
        <v>166089965.39792386</v>
      </c>
      <c r="L57">
        <f t="shared" si="8"/>
        <v>4434.2612638286255</v>
      </c>
      <c r="M57">
        <f t="shared" si="9"/>
        <v>52167.779574454413</v>
      </c>
      <c r="O57">
        <v>20000000000</v>
      </c>
      <c r="P57" s="2">
        <f t="shared" si="10"/>
        <v>0.67655012222030031</v>
      </c>
      <c r="Q57" s="2">
        <f t="shared" si="11"/>
        <v>5.0000000000000001E-4</v>
      </c>
      <c r="R57" s="2">
        <f t="shared" si="12"/>
        <v>7.3904354397143766E-4</v>
      </c>
    </row>
    <row r="58" spans="6:18" x14ac:dyDescent="0.15">
      <c r="F58" s="1">
        <v>43344</v>
      </c>
      <c r="G58">
        <f t="shared" si="7"/>
        <v>13697092409.80393</v>
      </c>
      <c r="H58">
        <v>10000000</v>
      </c>
      <c r="I58">
        <v>6000000</v>
      </c>
      <c r="J58">
        <v>8.5000000000000006E-2</v>
      </c>
      <c r="K58">
        <f t="shared" si="0"/>
        <v>166089965.39792386</v>
      </c>
      <c r="L58">
        <f t="shared" si="8"/>
        <v>4380.4917280877771</v>
      </c>
      <c r="M58">
        <f t="shared" si="9"/>
        <v>51535.196801032667</v>
      </c>
      <c r="O58">
        <v>20000000000</v>
      </c>
      <c r="P58" s="2">
        <f t="shared" si="10"/>
        <v>0.68485462049019652</v>
      </c>
      <c r="Q58" s="2">
        <f t="shared" si="11"/>
        <v>5.0000000000000001E-4</v>
      </c>
      <c r="R58" s="2">
        <f t="shared" si="12"/>
        <v>7.300819546812963E-4</v>
      </c>
    </row>
    <row r="59" spans="6:18" x14ac:dyDescent="0.15">
      <c r="F59" s="1">
        <v>43345</v>
      </c>
      <c r="G59">
        <f t="shared" si="7"/>
        <v>13863182375.201855</v>
      </c>
      <c r="H59">
        <v>10000000</v>
      </c>
      <c r="I59">
        <v>6000000</v>
      </c>
      <c r="J59">
        <v>8.5000000000000006E-2</v>
      </c>
      <c r="K59">
        <f t="shared" si="0"/>
        <v>166089965.39792386</v>
      </c>
      <c r="L59">
        <f t="shared" si="8"/>
        <v>4328.0105805523153</v>
      </c>
      <c r="M59">
        <f t="shared" si="9"/>
        <v>50917.771535909589</v>
      </c>
      <c r="O59">
        <v>20000000000</v>
      </c>
      <c r="P59" s="2">
        <f t="shared" si="10"/>
        <v>0.69315911876009273</v>
      </c>
      <c r="Q59" s="2">
        <f t="shared" si="11"/>
        <v>5.0000000000000001E-4</v>
      </c>
      <c r="R59" s="2">
        <f t="shared" si="12"/>
        <v>7.2133509675871912E-4</v>
      </c>
    </row>
    <row r="60" spans="6:18" x14ac:dyDescent="0.15">
      <c r="F60" s="1">
        <v>43346</v>
      </c>
      <c r="G60">
        <f t="shared" si="7"/>
        <v>14029272340.599779</v>
      </c>
      <c r="H60">
        <v>10000000</v>
      </c>
      <c r="I60">
        <v>6000000</v>
      </c>
      <c r="J60">
        <v>8.5000000000000006E-2</v>
      </c>
      <c r="K60">
        <f t="shared" si="0"/>
        <v>166089965.39792386</v>
      </c>
      <c r="L60">
        <f t="shared" si="8"/>
        <v>4276.7720622518673</v>
      </c>
      <c r="M60">
        <f t="shared" si="9"/>
        <v>50314.965438257255</v>
      </c>
      <c r="O60">
        <v>20000000000</v>
      </c>
      <c r="P60" s="2">
        <f t="shared" si="10"/>
        <v>0.70146361702998894</v>
      </c>
      <c r="Q60" s="2">
        <f t="shared" si="11"/>
        <v>5.0000000000000001E-4</v>
      </c>
      <c r="R60" s="2">
        <f t="shared" si="12"/>
        <v>7.1279534370864456E-4</v>
      </c>
    </row>
    <row r="61" spans="6:18" x14ac:dyDescent="0.15">
      <c r="F61" s="1">
        <v>43347</v>
      </c>
      <c r="G61">
        <f t="shared" si="7"/>
        <v>14195362305.997704</v>
      </c>
      <c r="H61">
        <v>10000000</v>
      </c>
      <c r="I61">
        <v>6000000</v>
      </c>
      <c r="J61">
        <v>8.5000000000000006E-2</v>
      </c>
      <c r="K61">
        <f t="shared" si="0"/>
        <v>166089965.39792386</v>
      </c>
      <c r="L61">
        <f t="shared" si="8"/>
        <v>4226.7325557903732</v>
      </c>
      <c r="M61">
        <f t="shared" si="9"/>
        <v>49726.265362239683</v>
      </c>
      <c r="O61">
        <v>20000000000</v>
      </c>
      <c r="P61" s="2">
        <f t="shared" si="10"/>
        <v>0.70976811529988515</v>
      </c>
      <c r="Q61" s="2">
        <f t="shared" si="11"/>
        <v>5.0000000000000001E-4</v>
      </c>
      <c r="R61" s="2">
        <f t="shared" si="12"/>
        <v>7.0445542596506226E-4</v>
      </c>
    </row>
    <row r="62" spans="6:18" x14ac:dyDescent="0.15">
      <c r="F62" s="1">
        <v>43348</v>
      </c>
      <c r="G62">
        <f t="shared" si="7"/>
        <v>14361452271.395628</v>
      </c>
      <c r="H62">
        <v>10000000</v>
      </c>
      <c r="I62">
        <v>6000000</v>
      </c>
      <c r="J62">
        <v>8.5000000000000006E-2</v>
      </c>
      <c r="K62">
        <f t="shared" si="0"/>
        <v>166089965.39792386</v>
      </c>
      <c r="L62">
        <f t="shared" si="8"/>
        <v>4177.8504615097172</v>
      </c>
      <c r="M62">
        <f t="shared" si="9"/>
        <v>49151.181900114316</v>
      </c>
      <c r="O62">
        <v>20000000000</v>
      </c>
      <c r="P62" s="2">
        <f t="shared" si="10"/>
        <v>0.71807261356978136</v>
      </c>
      <c r="Q62" s="2">
        <f t="shared" si="11"/>
        <v>5.0000000000000001E-4</v>
      </c>
      <c r="R62" s="2">
        <f t="shared" si="12"/>
        <v>6.9630841025161954E-4</v>
      </c>
    </row>
    <row r="63" spans="6:18" x14ac:dyDescent="0.15">
      <c r="F63" s="1">
        <v>43349</v>
      </c>
      <c r="G63">
        <f t="shared" si="7"/>
        <v>14527542236.793552</v>
      </c>
      <c r="H63">
        <v>10000000</v>
      </c>
      <c r="I63">
        <v>6000000</v>
      </c>
      <c r="J63">
        <v>8.5000000000000006E-2</v>
      </c>
      <c r="K63">
        <f t="shared" si="0"/>
        <v>166089965.39792386</v>
      </c>
      <c r="L63">
        <f t="shared" si="8"/>
        <v>4130.0860821481183</v>
      </c>
      <c r="M63">
        <f t="shared" si="9"/>
        <v>48589.248025271976</v>
      </c>
      <c r="O63">
        <v>20000000000</v>
      </c>
      <c r="P63" s="2">
        <f t="shared" si="10"/>
        <v>0.72637711183967757</v>
      </c>
      <c r="Q63" s="2">
        <f t="shared" si="11"/>
        <v>5.0000000000000001E-4</v>
      </c>
      <c r="R63" s="2">
        <f t="shared" si="12"/>
        <v>6.8834768035801977E-4</v>
      </c>
    </row>
    <row r="64" spans="6:18" x14ac:dyDescent="0.15">
      <c r="F64" s="1">
        <v>43350</v>
      </c>
      <c r="G64">
        <f t="shared" si="7"/>
        <v>14693632202.191477</v>
      </c>
      <c r="H64">
        <v>10000000</v>
      </c>
      <c r="I64">
        <v>6000000</v>
      </c>
      <c r="J64">
        <v>8.5000000000000006E-2</v>
      </c>
      <c r="K64">
        <f t="shared" si="0"/>
        <v>166089965.39792386</v>
      </c>
      <c r="L64">
        <f t="shared" si="8"/>
        <v>4083.401515321128</v>
      </c>
      <c r="M64">
        <f t="shared" si="9"/>
        <v>48040.017827307383</v>
      </c>
      <c r="O64">
        <v>20000000000</v>
      </c>
      <c r="P64" s="2">
        <f t="shared" si="10"/>
        <v>0.73468161010957389</v>
      </c>
      <c r="Q64" s="2">
        <f t="shared" si="11"/>
        <v>5.0000000000000001E-4</v>
      </c>
      <c r="R64" s="2">
        <f t="shared" si="12"/>
        <v>6.8056691922018799E-4</v>
      </c>
    </row>
    <row r="65" spans="6:18" x14ac:dyDescent="0.15">
      <c r="F65" s="1">
        <v>43351</v>
      </c>
      <c r="G65">
        <f t="shared" si="7"/>
        <v>14859722167.589401</v>
      </c>
      <c r="H65">
        <v>10000000</v>
      </c>
      <c r="I65">
        <v>6000000</v>
      </c>
      <c r="J65">
        <v>8.5000000000000006E-2</v>
      </c>
      <c r="K65">
        <f t="shared" si="0"/>
        <v>166089965.39792386</v>
      </c>
      <c r="L65">
        <f t="shared" si="8"/>
        <v>4037.7605532131843</v>
      </c>
      <c r="M65">
        <f t="shared" si="9"/>
        <v>47503.06533191981</v>
      </c>
      <c r="O65">
        <v>20000000000</v>
      </c>
      <c r="P65" s="2">
        <f t="shared" si="10"/>
        <v>0.7429861083794701</v>
      </c>
      <c r="Q65" s="2">
        <f t="shared" si="11"/>
        <v>5.0000000000000001E-4</v>
      </c>
      <c r="R65" s="2">
        <f t="shared" si="12"/>
        <v>6.7296009220219738E-4</v>
      </c>
    </row>
    <row r="66" spans="6:18" x14ac:dyDescent="0.15">
      <c r="F66" s="1">
        <v>43352</v>
      </c>
      <c r="G66">
        <f t="shared" si="7"/>
        <v>15025812132.987326</v>
      </c>
      <c r="H66">
        <v>10000000</v>
      </c>
      <c r="I66">
        <v>6000000</v>
      </c>
      <c r="J66">
        <v>8.5000000000000006E-2</v>
      </c>
      <c r="K66">
        <f t="shared" si="0"/>
        <v>166089965.39792386</v>
      </c>
      <c r="L66">
        <f t="shared" si="8"/>
        <v>3993.128588921817</v>
      </c>
      <c r="M66">
        <f t="shared" si="9"/>
        <v>46977.9833990802</v>
      </c>
      <c r="O66">
        <v>20000000000</v>
      </c>
      <c r="P66" s="2">
        <f t="shared" si="10"/>
        <v>0.75129060664936631</v>
      </c>
      <c r="Q66" s="2">
        <f t="shared" si="11"/>
        <v>5.0000000000000001E-4</v>
      </c>
      <c r="R66" s="2">
        <f t="shared" si="12"/>
        <v>6.655214314869695E-4</v>
      </c>
    </row>
    <row r="67" spans="6:18" x14ac:dyDescent="0.15">
      <c r="F67" s="1">
        <v>43353</v>
      </c>
      <c r="G67">
        <f t="shared" si="7"/>
        <v>15191902098.38525</v>
      </c>
      <c r="H67">
        <v>10000000</v>
      </c>
      <c r="I67">
        <v>6000000</v>
      </c>
      <c r="J67">
        <v>8.5000000000000006E-2</v>
      </c>
      <c r="K67">
        <f t="shared" si="0"/>
        <v>166089965.39792386</v>
      </c>
      <c r="L67">
        <f t="shared" si="8"/>
        <v>3949.4725289453654</v>
      </c>
      <c r="M67">
        <f t="shared" si="9"/>
        <v>46464.382693474887</v>
      </c>
      <c r="O67">
        <v>20000000000</v>
      </c>
      <c r="P67" s="2">
        <f t="shared" si="10"/>
        <v>0.75959510491926252</v>
      </c>
      <c r="Q67" s="2">
        <f t="shared" si="11"/>
        <v>5.0000000000000001E-4</v>
      </c>
      <c r="R67" s="2">
        <f t="shared" si="12"/>
        <v>6.5824542149089428E-4</v>
      </c>
    </row>
    <row r="68" spans="6:18" x14ac:dyDescent="0.15">
      <c r="F68" s="1">
        <v>43354</v>
      </c>
      <c r="G68">
        <f t="shared" si="7"/>
        <v>15357992063.783175</v>
      </c>
      <c r="H68">
        <v>10000000</v>
      </c>
      <c r="I68">
        <v>6000000</v>
      </c>
      <c r="J68">
        <v>8.5000000000000006E-2</v>
      </c>
      <c r="K68">
        <f t="shared" si="0"/>
        <v>166089965.39792386</v>
      </c>
      <c r="L68">
        <f t="shared" si="8"/>
        <v>3906.7607113491399</v>
      </c>
      <c r="M68">
        <f t="shared" si="9"/>
        <v>45961.890721754586</v>
      </c>
      <c r="O68">
        <v>20000000000</v>
      </c>
      <c r="P68" s="2">
        <f t="shared" si="10"/>
        <v>0.76789960318915873</v>
      </c>
      <c r="Q68" s="2">
        <f t="shared" si="11"/>
        <v>5.0000000000000001E-4</v>
      </c>
      <c r="R68" s="2">
        <f t="shared" si="12"/>
        <v>6.5112678522485663E-4</v>
      </c>
    </row>
    <row r="69" spans="6:18" x14ac:dyDescent="0.15">
      <c r="F69" s="1">
        <v>43355</v>
      </c>
      <c r="G69">
        <f t="shared" si="7"/>
        <v>15524082029.181099</v>
      </c>
      <c r="H69">
        <v>10000000</v>
      </c>
      <c r="I69">
        <v>6000000</v>
      </c>
      <c r="J69">
        <v>8.5000000000000006E-2</v>
      </c>
      <c r="K69">
        <f t="shared" si="0"/>
        <v>166089965.39792386</v>
      </c>
      <c r="L69">
        <f t="shared" si="8"/>
        <v>3864.9628291847553</v>
      </c>
      <c r="M69">
        <f t="shared" si="9"/>
        <v>45470.150931585355</v>
      </c>
      <c r="O69">
        <v>20000000000</v>
      </c>
      <c r="P69" s="2">
        <f t="shared" si="10"/>
        <v>0.77620410145905494</v>
      </c>
      <c r="Q69" s="2">
        <f t="shared" si="11"/>
        <v>5.0000000000000001E-4</v>
      </c>
      <c r="R69" s="2">
        <f t="shared" si="12"/>
        <v>6.4416047153079256E-4</v>
      </c>
    </row>
    <row r="70" spans="6:18" x14ac:dyDescent="0.15">
      <c r="F70" s="1">
        <v>43356</v>
      </c>
      <c r="G70">
        <f t="shared" si="7"/>
        <v>15690171994.579023</v>
      </c>
      <c r="H70">
        <v>10000000</v>
      </c>
      <c r="I70">
        <v>6000000</v>
      </c>
      <c r="J70">
        <v>8.5000000000000006E-2</v>
      </c>
      <c r="K70">
        <f t="shared" si="0"/>
        <v>166089965.39792386</v>
      </c>
      <c r="L70">
        <f t="shared" si="8"/>
        <v>3824.0498587733828</v>
      </c>
      <c r="M70">
        <f t="shared" si="9"/>
        <v>44988.821867922146</v>
      </c>
      <c r="O70">
        <v>20000000000</v>
      </c>
      <c r="P70" s="2">
        <f t="shared" si="10"/>
        <v>0.78450859972895115</v>
      </c>
      <c r="Q70" s="2">
        <f t="shared" si="11"/>
        <v>5.0000000000000001E-4</v>
      </c>
      <c r="R70" s="2">
        <f t="shared" si="12"/>
        <v>6.3734164312889718E-4</v>
      </c>
    </row>
    <row r="71" spans="6:18" x14ac:dyDescent="0.15">
      <c r="F71" s="1">
        <v>43357</v>
      </c>
      <c r="G71">
        <f t="shared" si="7"/>
        <v>15856261959.976948</v>
      </c>
      <c r="H71">
        <v>10000000</v>
      </c>
      <c r="I71">
        <v>6000000</v>
      </c>
      <c r="J71">
        <v>8.5000000000000006E-2</v>
      </c>
      <c r="K71">
        <f t="shared" si="0"/>
        <v>166089965.39792386</v>
      </c>
      <c r="L71">
        <f t="shared" si="8"/>
        <v>3783.9939924962764</v>
      </c>
      <c r="M71">
        <f t="shared" si="9"/>
        <v>44517.576382309133</v>
      </c>
      <c r="O71">
        <v>20000000000</v>
      </c>
      <c r="P71" s="2">
        <f t="shared" si="10"/>
        <v>0.79281309799884736</v>
      </c>
      <c r="Q71" s="2">
        <f t="shared" si="11"/>
        <v>5.0000000000000001E-4</v>
      </c>
      <c r="R71" s="2">
        <f t="shared" si="12"/>
        <v>6.3066566541604603E-4</v>
      </c>
    </row>
    <row r="72" spans="6:18" x14ac:dyDescent="0.15">
      <c r="F72" s="1">
        <v>43358</v>
      </c>
      <c r="G72">
        <f t="shared" si="7"/>
        <v>16022351925.374872</v>
      </c>
      <c r="H72">
        <v>10000000</v>
      </c>
      <c r="I72">
        <v>6000000</v>
      </c>
      <c r="J72">
        <v>8.5000000000000006E-2</v>
      </c>
      <c r="K72">
        <f t="shared" ref="K72:K124" si="13">1.2/0.51*I72/J72</f>
        <v>166089965.39792386</v>
      </c>
      <c r="L72">
        <f t="shared" si="8"/>
        <v>3744.7685757655204</v>
      </c>
      <c r="M72">
        <f t="shared" si="9"/>
        <v>44056.100891359063</v>
      </c>
      <c r="O72">
        <v>20000000000</v>
      </c>
      <c r="P72" s="2">
        <f t="shared" si="10"/>
        <v>0.80111759626874357</v>
      </c>
      <c r="Q72" s="2">
        <f t="shared" si="11"/>
        <v>5.0000000000000001E-4</v>
      </c>
      <c r="R72" s="2">
        <f t="shared" si="12"/>
        <v>6.2412809596092004E-4</v>
      </c>
    </row>
    <row r="73" spans="6:18" x14ac:dyDescent="0.15">
      <c r="F73" s="1">
        <v>43359</v>
      </c>
      <c r="G73">
        <f t="shared" si="7"/>
        <v>16188441890.772797</v>
      </c>
      <c r="H73">
        <v>10000000</v>
      </c>
      <c r="I73">
        <v>6000000</v>
      </c>
      <c r="J73">
        <v>8.5000000000000006E-2</v>
      </c>
      <c r="K73">
        <f t="shared" si="13"/>
        <v>166089965.39792386</v>
      </c>
      <c r="L73">
        <f t="shared" si="8"/>
        <v>3706.3480478747761</v>
      </c>
      <c r="M73">
        <f t="shared" si="9"/>
        <v>43604.094680879716</v>
      </c>
      <c r="O73">
        <v>20000000000</v>
      </c>
      <c r="P73" s="2">
        <f t="shared" si="10"/>
        <v>0.80942209453863978</v>
      </c>
      <c r="Q73" s="2">
        <f t="shared" si="11"/>
        <v>5.0000000000000001E-4</v>
      </c>
      <c r="R73" s="2">
        <f t="shared" si="12"/>
        <v>6.1772467464579598E-4</v>
      </c>
    </row>
    <row r="74" spans="6:18" x14ac:dyDescent="0.15">
      <c r="F74" s="1">
        <v>43360</v>
      </c>
      <c r="G74">
        <f t="shared" si="7"/>
        <v>16354531856.170721</v>
      </c>
      <c r="H74">
        <v>10000000</v>
      </c>
      <c r="I74">
        <v>6000000</v>
      </c>
      <c r="J74">
        <v>8.5000000000000006E-2</v>
      </c>
      <c r="K74">
        <f t="shared" si="13"/>
        <v>166089965.39792386</v>
      </c>
      <c r="L74">
        <f t="shared" si="8"/>
        <v>3668.7078864542018</v>
      </c>
      <c r="M74">
        <f t="shared" si="9"/>
        <v>43161.269252402373</v>
      </c>
      <c r="O74">
        <v>20000000000</v>
      </c>
      <c r="P74" s="2">
        <f t="shared" si="10"/>
        <v>0.8177265928085361</v>
      </c>
      <c r="Q74" s="2">
        <f t="shared" si="11"/>
        <v>5.0000000000000001E-4</v>
      </c>
      <c r="R74" s="2">
        <f t="shared" si="12"/>
        <v>6.1145131440903358E-4</v>
      </c>
    </row>
    <row r="75" spans="6:18" x14ac:dyDescent="0.15">
      <c r="F75" s="1">
        <v>43361</v>
      </c>
      <c r="G75">
        <f t="shared" si="7"/>
        <v>16520621821.568645</v>
      </c>
      <c r="H75">
        <v>10000000</v>
      </c>
      <c r="I75">
        <v>6000000</v>
      </c>
      <c r="J75">
        <v>8.5000000000000006E-2</v>
      </c>
      <c r="K75">
        <f t="shared" si="13"/>
        <v>166089965.39792386</v>
      </c>
      <c r="L75">
        <f t="shared" si="8"/>
        <v>3631.8245552759076</v>
      </c>
      <c r="M75">
        <f t="shared" si="9"/>
        <v>42727.34770912832</v>
      </c>
      <c r="O75">
        <v>20000000000</v>
      </c>
      <c r="P75" s="2">
        <f t="shared" si="10"/>
        <v>0.82603109107843231</v>
      </c>
      <c r="Q75" s="2">
        <f t="shared" si="11"/>
        <v>5.0000000000000001E-4</v>
      </c>
      <c r="R75" s="2">
        <f t="shared" si="12"/>
        <v>6.0530409254598463E-4</v>
      </c>
    </row>
    <row r="76" spans="6:18" x14ac:dyDescent="0.15">
      <c r="F76" s="1">
        <v>43362</v>
      </c>
      <c r="G76">
        <f t="shared" si="7"/>
        <v>16686711786.96657</v>
      </c>
      <c r="H76">
        <v>10000000</v>
      </c>
      <c r="I76">
        <v>6000000</v>
      </c>
      <c r="J76">
        <v>8.5000000000000006E-2</v>
      </c>
      <c r="K76">
        <f t="shared" si="13"/>
        <v>166089965.39792386</v>
      </c>
      <c r="L76">
        <f t="shared" si="8"/>
        <v>3595.6754551764948</v>
      </c>
      <c r="M76">
        <f t="shared" si="9"/>
        <v>42302.064178546992</v>
      </c>
      <c r="O76">
        <v>20000000000</v>
      </c>
      <c r="P76" s="2">
        <f t="shared" si="10"/>
        <v>0.83433558934832852</v>
      </c>
      <c r="Q76" s="2">
        <f t="shared" si="11"/>
        <v>5.0000000000000001E-4</v>
      </c>
      <c r="R76" s="2">
        <f t="shared" si="12"/>
        <v>5.992792425294158E-4</v>
      </c>
    </row>
    <row r="77" spans="6:18" x14ac:dyDescent="0.15">
      <c r="F77" s="1">
        <v>43363</v>
      </c>
      <c r="G77">
        <f t="shared" si="7"/>
        <v>16852801752.364494</v>
      </c>
      <c r="H77">
        <v>10000000</v>
      </c>
      <c r="I77">
        <v>6000000</v>
      </c>
      <c r="J77">
        <v>8.5000000000000006E-2</v>
      </c>
      <c r="K77">
        <f t="shared" si="13"/>
        <v>166089965.39792386</v>
      </c>
      <c r="L77">
        <f t="shared" si="8"/>
        <v>3560.2388778816457</v>
      </c>
      <c r="M77">
        <f t="shared" si="9"/>
        <v>41885.163269195829</v>
      </c>
      <c r="O77">
        <v>20000000000</v>
      </c>
      <c r="P77" s="2">
        <f t="shared" si="10"/>
        <v>0.84264008761822473</v>
      </c>
      <c r="Q77" s="2">
        <f t="shared" si="11"/>
        <v>5.0000000000000001E-4</v>
      </c>
      <c r="R77" s="2">
        <f t="shared" si="12"/>
        <v>5.9337314631360762E-4</v>
      </c>
    </row>
    <row r="78" spans="6:18" x14ac:dyDescent="0.15">
      <c r="F78" s="1">
        <v>43364</v>
      </c>
      <c r="G78">
        <f t="shared" si="7"/>
        <v>17018891717.762419</v>
      </c>
      <c r="H78">
        <v>10000000</v>
      </c>
      <c r="I78">
        <v>6000000</v>
      </c>
      <c r="J78">
        <v>8.5000000000000006E-2</v>
      </c>
      <c r="K78">
        <f t="shared" si="13"/>
        <v>166089965.39792386</v>
      </c>
      <c r="L78">
        <f t="shared" si="8"/>
        <v>3525.493962534511</v>
      </c>
      <c r="M78">
        <f t="shared" si="9"/>
        <v>41476.39955922954</v>
      </c>
      <c r="O78">
        <v>20000000000</v>
      </c>
      <c r="P78" s="2">
        <f t="shared" si="10"/>
        <v>0.85094458588812094</v>
      </c>
      <c r="Q78" s="2">
        <f t="shared" si="11"/>
        <v>5.0000000000000001E-4</v>
      </c>
      <c r="R78" s="2">
        <f t="shared" si="12"/>
        <v>5.8758232708908521E-4</v>
      </c>
    </row>
    <row r="79" spans="6:18" x14ac:dyDescent="0.15">
      <c r="F79" s="1">
        <v>43365</v>
      </c>
      <c r="G79">
        <f t="shared" si="7"/>
        <v>17184981683.160343</v>
      </c>
      <c r="H79">
        <v>10000000</v>
      </c>
      <c r="I79">
        <v>6000000</v>
      </c>
      <c r="J79">
        <v>8.5000000000000006E-2</v>
      </c>
      <c r="K79">
        <f t="shared" si="13"/>
        <v>166089965.39792386</v>
      </c>
      <c r="L79">
        <f t="shared" si="8"/>
        <v>3491.4206547449699</v>
      </c>
      <c r="M79">
        <f t="shared" si="9"/>
        <v>41075.537114646701</v>
      </c>
      <c r="O79">
        <v>20000000000</v>
      </c>
      <c r="P79" s="2">
        <f t="shared" si="10"/>
        <v>0.85924908415801715</v>
      </c>
      <c r="Q79" s="2">
        <f t="shared" si="11"/>
        <v>5.0000000000000001E-4</v>
      </c>
      <c r="R79" s="2">
        <f t="shared" si="12"/>
        <v>5.8190344245749495E-4</v>
      </c>
    </row>
    <row r="80" spans="6:18" x14ac:dyDescent="0.15">
      <c r="F80" s="1">
        <v>43366</v>
      </c>
      <c r="G80">
        <f t="shared" si="7"/>
        <v>17351071648.558266</v>
      </c>
      <c r="H80">
        <v>10000000</v>
      </c>
      <c r="I80">
        <v>6000000</v>
      </c>
      <c r="J80">
        <v>8.5000000000000006E-2</v>
      </c>
      <c r="K80">
        <f t="shared" si="13"/>
        <v>166089965.39792386</v>
      </c>
      <c r="L80">
        <f t="shared" si="8"/>
        <v>3457.9996679908541</v>
      </c>
      <c r="M80">
        <f t="shared" si="9"/>
        <v>40682.349035186518</v>
      </c>
      <c r="O80">
        <v>20000000000</v>
      </c>
      <c r="P80" s="2">
        <f t="shared" si="10"/>
        <v>0.86755358242791325</v>
      </c>
      <c r="Q80" s="2">
        <f t="shared" si="11"/>
        <v>5.0000000000000001E-4</v>
      </c>
      <c r="R80" s="2">
        <f t="shared" si="12"/>
        <v>5.7633327799847564E-4</v>
      </c>
    </row>
    <row r="81" spans="6:18" x14ac:dyDescent="0.15">
      <c r="F81" s="1">
        <v>43367</v>
      </c>
      <c r="G81">
        <f t="shared" si="7"/>
        <v>17517161613.956188</v>
      </c>
      <c r="H81">
        <v>10000000</v>
      </c>
      <c r="I81">
        <v>6000000</v>
      </c>
      <c r="J81">
        <v>8.5000000000000006E-2</v>
      </c>
      <c r="K81">
        <f t="shared" si="13"/>
        <v>166089965.39792386</v>
      </c>
      <c r="L81">
        <f t="shared" si="8"/>
        <v>3425.2124472150267</v>
      </c>
      <c r="M81">
        <f t="shared" si="9"/>
        <v>40296.617026059132</v>
      </c>
      <c r="O81">
        <v>20000000000</v>
      </c>
      <c r="P81" s="2">
        <f t="shared" si="10"/>
        <v>0.87585808069780946</v>
      </c>
      <c r="Q81" s="2">
        <f t="shared" si="11"/>
        <v>5.0000000000000001E-4</v>
      </c>
      <c r="R81" s="2">
        <f t="shared" si="12"/>
        <v>5.7086874120250441E-4</v>
      </c>
    </row>
    <row r="82" spans="6:18" x14ac:dyDescent="0.15">
      <c r="F82" s="1">
        <v>43368</v>
      </c>
      <c r="G82">
        <f t="shared" si="7"/>
        <v>17683251579.354111</v>
      </c>
      <c r="H82">
        <v>10000000</v>
      </c>
      <c r="I82">
        <v>6000000</v>
      </c>
      <c r="J82">
        <v>8.5000000000000006E-2</v>
      </c>
      <c r="K82">
        <f t="shared" si="13"/>
        <v>166089965.39792386</v>
      </c>
      <c r="L82">
        <f t="shared" si="8"/>
        <v>3393.0411344739532</v>
      </c>
      <c r="M82">
        <f t="shared" si="9"/>
        <v>39918.13099381121</v>
      </c>
      <c r="O82">
        <v>20000000000</v>
      </c>
      <c r="P82" s="2">
        <f t="shared" si="10"/>
        <v>0.88416257896770556</v>
      </c>
      <c r="Q82" s="2">
        <f t="shared" si="11"/>
        <v>5.0000000000000001E-4</v>
      </c>
      <c r="R82" s="2">
        <f t="shared" si="12"/>
        <v>5.6550685574565892E-4</v>
      </c>
    </row>
    <row r="83" spans="6:18" x14ac:dyDescent="0.15">
      <c r="F83" s="1">
        <v>43369</v>
      </c>
      <c r="G83">
        <f t="shared" si="7"/>
        <v>17849341544.752033</v>
      </c>
      <c r="H83">
        <v>10000000</v>
      </c>
      <c r="I83">
        <v>6000000</v>
      </c>
      <c r="J83">
        <v>8.5000000000000006E-2</v>
      </c>
      <c r="K83">
        <f t="shared" si="13"/>
        <v>166089965.39792386</v>
      </c>
      <c r="L83">
        <f t="shared" si="8"/>
        <v>3361.468536504131</v>
      </c>
      <c r="M83">
        <f t="shared" si="9"/>
        <v>39546.688664754482</v>
      </c>
      <c r="O83">
        <v>20000000000</v>
      </c>
      <c r="P83" s="2">
        <f t="shared" si="10"/>
        <v>0.89246707723760166</v>
      </c>
      <c r="Q83" s="2">
        <f t="shared" si="11"/>
        <v>5.0000000000000001E-4</v>
      </c>
      <c r="R83" s="2">
        <f t="shared" si="12"/>
        <v>5.6024475608402178E-4</v>
      </c>
    </row>
    <row r="84" spans="6:18" x14ac:dyDescent="0.15">
      <c r="F84" s="1">
        <v>43370</v>
      </c>
      <c r="G84">
        <f t="shared" si="7"/>
        <v>18015431510.149956</v>
      </c>
      <c r="H84">
        <v>10000000</v>
      </c>
      <c r="I84">
        <v>6000000</v>
      </c>
      <c r="J84">
        <v>8.5000000000000006E-2</v>
      </c>
      <c r="K84">
        <f t="shared" si="13"/>
        <v>166089965.39792386</v>
      </c>
      <c r="L84">
        <f t="shared" si="8"/>
        <v>3330.478094082609</v>
      </c>
      <c r="M84">
        <f t="shared" si="9"/>
        <v>39182.095224501281</v>
      </c>
      <c r="O84">
        <v>20000000000</v>
      </c>
      <c r="P84" s="2">
        <f t="shared" si="10"/>
        <v>0.90077157550749776</v>
      </c>
      <c r="Q84" s="2">
        <f t="shared" si="11"/>
        <v>5.0000000000000001E-4</v>
      </c>
      <c r="R84" s="2">
        <f t="shared" si="12"/>
        <v>5.5507968234710145E-4</v>
      </c>
    </row>
    <row r="85" spans="6:18" x14ac:dyDescent="0.15">
      <c r="F85" s="1">
        <v>43371</v>
      </c>
      <c r="G85">
        <f t="shared" si="7"/>
        <v>18181521475.547878</v>
      </c>
      <c r="H85">
        <v>10000000</v>
      </c>
      <c r="I85">
        <v>6000000</v>
      </c>
      <c r="J85">
        <v>8.5000000000000006E-2</v>
      </c>
      <c r="K85">
        <f t="shared" si="13"/>
        <v>166089965.39792386</v>
      </c>
      <c r="L85">
        <f t="shared" si="8"/>
        <v>3300.05385306688</v>
      </c>
      <c r="M85">
        <f t="shared" si="9"/>
        <v>38824.162977257409</v>
      </c>
      <c r="O85">
        <v>20000000000</v>
      </c>
      <c r="P85" s="2">
        <f t="shared" si="10"/>
        <v>0.90907607377739397</v>
      </c>
      <c r="Q85" s="2">
        <f t="shared" si="11"/>
        <v>5.0000000000000001E-4</v>
      </c>
      <c r="R85" s="2">
        <f t="shared" si="12"/>
        <v>5.5000897551114663E-4</v>
      </c>
    </row>
    <row r="86" spans="6:18" x14ac:dyDescent="0.15">
      <c r="F86" s="1">
        <v>43372</v>
      </c>
      <c r="G86">
        <f t="shared" si="7"/>
        <v>18347611440.945801</v>
      </c>
      <c r="H86">
        <v>10000000</v>
      </c>
      <c r="I86">
        <v>6000000</v>
      </c>
      <c r="J86">
        <v>8.5000000000000006E-2</v>
      </c>
      <c r="K86">
        <f t="shared" si="13"/>
        <v>166089965.39792386</v>
      </c>
      <c r="L86">
        <f t="shared" si="8"/>
        <v>3270.1804370077211</v>
      </c>
      <c r="M86">
        <f t="shared" si="9"/>
        <v>38472.711023620242</v>
      </c>
      <c r="O86">
        <v>20000000000</v>
      </c>
      <c r="P86" s="2">
        <f t="shared" si="10"/>
        <v>0.91738057204729007</v>
      </c>
      <c r="Q86" s="2">
        <f t="shared" si="11"/>
        <v>5.0000000000000001E-4</v>
      </c>
      <c r="R86" s="2">
        <f t="shared" si="12"/>
        <v>5.4503007283462012E-4</v>
      </c>
    </row>
    <row r="87" spans="6:18" x14ac:dyDescent="0.15">
      <c r="F87" s="1">
        <v>43373</v>
      </c>
      <c r="G87">
        <f t="shared" si="7"/>
        <v>18513701406.343723</v>
      </c>
      <c r="H87">
        <v>10000000</v>
      </c>
      <c r="I87">
        <v>6000000</v>
      </c>
      <c r="J87">
        <v>8.5000000000000006E-2</v>
      </c>
      <c r="K87">
        <f t="shared" si="13"/>
        <v>166089965.39792386</v>
      </c>
      <c r="L87">
        <f t="shared" si="8"/>
        <v>3240.8430212362068</v>
      </c>
      <c r="M87">
        <f t="shared" si="9"/>
        <v>38127.564955720074</v>
      </c>
      <c r="O87">
        <v>20000000000</v>
      </c>
      <c r="P87" s="2">
        <f t="shared" si="10"/>
        <v>0.92568507031718616</v>
      </c>
      <c r="Q87" s="2">
        <f t="shared" si="11"/>
        <v>5.0000000000000001E-4</v>
      </c>
      <c r="R87" s="2">
        <f t="shared" si="12"/>
        <v>5.401405035393678E-4</v>
      </c>
    </row>
    <row r="88" spans="6:18" x14ac:dyDescent="0.15">
      <c r="F88" s="1">
        <v>43374</v>
      </c>
      <c r="G88">
        <f t="shared" ref="G88:G119" si="14">G87+K87</f>
        <v>18679791371.741646</v>
      </c>
      <c r="H88">
        <v>10000000</v>
      </c>
      <c r="I88">
        <v>6000000</v>
      </c>
      <c r="J88">
        <v>8.5000000000000006E-2</v>
      </c>
      <c r="K88">
        <f t="shared" si="13"/>
        <v>166089965.39792386</v>
      </c>
      <c r="L88">
        <f t="shared" ref="L88:L119" si="15">I88*H88/G88</f>
        <v>3212.0273083331435</v>
      </c>
      <c r="M88">
        <f t="shared" ref="M88:M119" si="16">L88/J88</f>
        <v>37788.556568625216</v>
      </c>
      <c r="O88">
        <v>20000000000</v>
      </c>
      <c r="P88" s="2">
        <f t="shared" ref="P88:P119" si="17">G88/O88</f>
        <v>0.93398956858708226</v>
      </c>
      <c r="Q88" s="2">
        <f t="shared" ref="Q88:Q119" si="18">H88/O88</f>
        <v>5.0000000000000001E-4</v>
      </c>
      <c r="R88" s="2">
        <f t="shared" ref="R88:R119" si="19">H88/G88</f>
        <v>5.3533788472219057E-4</v>
      </c>
    </row>
    <row r="89" spans="6:18" x14ac:dyDescent="0.15">
      <c r="F89" s="1">
        <v>43375</v>
      </c>
      <c r="G89">
        <f t="shared" si="14"/>
        <v>18845881337.139568</v>
      </c>
      <c r="H89">
        <v>10000000</v>
      </c>
      <c r="I89">
        <v>6000000</v>
      </c>
      <c r="J89">
        <v>8.5000000000000006E-2</v>
      </c>
      <c r="K89">
        <f t="shared" si="13"/>
        <v>166089965.39792386</v>
      </c>
      <c r="L89">
        <f t="shared" si="15"/>
        <v>3183.7195048956419</v>
      </c>
      <c r="M89">
        <f t="shared" si="16"/>
        <v>37455.523587007548</v>
      </c>
      <c r="O89">
        <v>20000000000</v>
      </c>
      <c r="P89" s="2">
        <f t="shared" si="17"/>
        <v>0.94229406685697836</v>
      </c>
      <c r="Q89" s="2">
        <f t="shared" si="18"/>
        <v>5.0000000000000001E-4</v>
      </c>
      <c r="R89" s="2">
        <f t="shared" si="19"/>
        <v>5.3061991748260689E-4</v>
      </c>
    </row>
    <row r="90" spans="6:18" x14ac:dyDescent="0.15">
      <c r="F90" s="1">
        <v>43376</v>
      </c>
      <c r="G90">
        <f t="shared" si="14"/>
        <v>19011971302.537491</v>
      </c>
      <c r="H90">
        <v>10000000</v>
      </c>
      <c r="I90">
        <v>6000000</v>
      </c>
      <c r="J90">
        <v>8.5000000000000006E-2</v>
      </c>
      <c r="K90">
        <f t="shared" si="13"/>
        <v>166089965.39792386</v>
      </c>
      <c r="L90">
        <f t="shared" si="15"/>
        <v>3155.9062995214977</v>
      </c>
      <c r="M90">
        <f t="shared" si="16"/>
        <v>37128.30940613526</v>
      </c>
      <c r="O90">
        <v>20000000000</v>
      </c>
      <c r="P90" s="2">
        <f t="shared" si="17"/>
        <v>0.95059856512687457</v>
      </c>
      <c r="Q90" s="2">
        <f t="shared" si="18"/>
        <v>5.0000000000000001E-4</v>
      </c>
      <c r="R90" s="2">
        <f t="shared" si="19"/>
        <v>5.2598438325358291E-4</v>
      </c>
    </row>
    <row r="91" spans="6:18" x14ac:dyDescent="0.15">
      <c r="F91" s="1">
        <v>43377</v>
      </c>
      <c r="G91">
        <f t="shared" si="14"/>
        <v>19178061267.935413</v>
      </c>
      <c r="H91">
        <v>10000000</v>
      </c>
      <c r="I91">
        <v>6000000</v>
      </c>
      <c r="J91">
        <v>8.5000000000000006E-2</v>
      </c>
      <c r="K91">
        <f t="shared" si="13"/>
        <v>166089965.39792386</v>
      </c>
      <c r="L91">
        <f t="shared" si="15"/>
        <v>3128.5748419375664</v>
      </c>
      <c r="M91">
        <f t="shared" si="16"/>
        <v>36806.762846324309</v>
      </c>
      <c r="O91">
        <v>20000000000</v>
      </c>
      <c r="P91" s="2">
        <f t="shared" si="17"/>
        <v>0.95890306339677067</v>
      </c>
      <c r="Q91" s="2">
        <f t="shared" si="18"/>
        <v>5.0000000000000001E-4</v>
      </c>
      <c r="R91" s="2">
        <f t="shared" si="19"/>
        <v>5.2142914032292777E-4</v>
      </c>
    </row>
    <row r="92" spans="6:18" x14ac:dyDescent="0.15">
      <c r="F92" s="1">
        <v>43378</v>
      </c>
      <c r="G92">
        <f t="shared" si="14"/>
        <v>19344151233.333336</v>
      </c>
      <c r="H92">
        <v>10000000</v>
      </c>
      <c r="I92">
        <v>6000000</v>
      </c>
      <c r="J92">
        <v>8.5000000000000006E-2</v>
      </c>
      <c r="K92">
        <f t="shared" si="13"/>
        <v>166089965.39792386</v>
      </c>
      <c r="L92">
        <f t="shared" si="15"/>
        <v>3101.7127232033613</v>
      </c>
      <c r="M92">
        <f t="shared" si="16"/>
        <v>36490.737920039544</v>
      </c>
      <c r="O92">
        <v>20000000000</v>
      </c>
      <c r="P92" s="2">
        <f t="shared" si="17"/>
        <v>0.96720756166666677</v>
      </c>
      <c r="Q92" s="2">
        <f t="shared" si="18"/>
        <v>5.0000000000000001E-4</v>
      </c>
      <c r="R92" s="2">
        <f t="shared" si="19"/>
        <v>5.1695212053389351E-4</v>
      </c>
    </row>
    <row r="93" spans="6:18" x14ac:dyDescent="0.15">
      <c r="F93" s="1">
        <v>43379</v>
      </c>
      <c r="G93">
        <f t="shared" si="14"/>
        <v>19510241198.731258</v>
      </c>
      <c r="H93">
        <v>10000000</v>
      </c>
      <c r="I93">
        <v>6000000</v>
      </c>
      <c r="J93">
        <v>8.5000000000000006E-2</v>
      </c>
      <c r="K93">
        <f t="shared" si="13"/>
        <v>166089965.39792386</v>
      </c>
      <c r="L93">
        <f t="shared" si="15"/>
        <v>3075.3079569258102</v>
      </c>
      <c r="M93">
        <f t="shared" si="16"/>
        <v>36180.093610891883</v>
      </c>
      <c r="O93">
        <v>20000000000</v>
      </c>
      <c r="P93" s="2">
        <f t="shared" si="17"/>
        <v>0.97551205993656287</v>
      </c>
      <c r="Q93" s="2">
        <f t="shared" si="18"/>
        <v>5.0000000000000001E-4</v>
      </c>
      <c r="R93" s="2">
        <f t="shared" si="19"/>
        <v>5.1255132615430168E-4</v>
      </c>
    </row>
    <row r="94" spans="6:18" x14ac:dyDescent="0.15">
      <c r="F94" s="1">
        <v>43380</v>
      </c>
      <c r="G94">
        <f t="shared" si="14"/>
        <v>19676331164.129181</v>
      </c>
      <c r="H94">
        <v>10000000</v>
      </c>
      <c r="I94">
        <v>6000000</v>
      </c>
      <c r="J94">
        <v>8.5000000000000006E-2</v>
      </c>
      <c r="K94">
        <f t="shared" si="13"/>
        <v>166089965.39792386</v>
      </c>
      <c r="L94">
        <f t="shared" si="15"/>
        <v>3049.3489614254231</v>
      </c>
      <c r="M94">
        <f t="shared" si="16"/>
        <v>35874.693663828504</v>
      </c>
      <c r="O94">
        <v>20000000000</v>
      </c>
      <c r="P94" s="2">
        <f t="shared" si="17"/>
        <v>0.98381655820645908</v>
      </c>
      <c r="Q94" s="2">
        <f t="shared" si="18"/>
        <v>5.0000000000000001E-4</v>
      </c>
      <c r="R94" s="2">
        <f t="shared" si="19"/>
        <v>5.0822482690423719E-4</v>
      </c>
    </row>
    <row r="95" spans="6:18" x14ac:dyDescent="0.15">
      <c r="F95" s="1">
        <v>43381</v>
      </c>
      <c r="G95">
        <f t="shared" si="14"/>
        <v>19842421129.527103</v>
      </c>
      <c r="H95">
        <v>10000000</v>
      </c>
      <c r="I95">
        <v>6000000</v>
      </c>
      <c r="J95">
        <v>8.5000000000000006E-2</v>
      </c>
      <c r="K95">
        <f t="shared" si="13"/>
        <v>166089965.39792386</v>
      </c>
      <c r="L95">
        <f t="shared" si="15"/>
        <v>3023.8245427981174</v>
      </c>
      <c r="M95">
        <f t="shared" si="16"/>
        <v>35574.406385860202</v>
      </c>
      <c r="O95">
        <v>20000000000</v>
      </c>
      <c r="P95" s="2">
        <f t="shared" si="17"/>
        <v>0.99212105647635518</v>
      </c>
      <c r="Q95" s="2">
        <f t="shared" si="18"/>
        <v>5.0000000000000001E-4</v>
      </c>
      <c r="R95" s="2">
        <f t="shared" si="19"/>
        <v>5.0397075713301954E-4</v>
      </c>
    </row>
    <row r="96" spans="6:18" x14ac:dyDescent="0.15">
      <c r="F96" s="1">
        <v>43382</v>
      </c>
      <c r="G96">
        <f t="shared" si="14"/>
        <v>20008511094.925026</v>
      </c>
      <c r="H96">
        <v>10000000</v>
      </c>
      <c r="I96">
        <v>6000000</v>
      </c>
      <c r="J96">
        <v>8.5000000000000006E-2</v>
      </c>
      <c r="K96">
        <f t="shared" si="13"/>
        <v>166089965.39792386</v>
      </c>
      <c r="L96">
        <f t="shared" si="15"/>
        <v>2998.723878820671</v>
      </c>
      <c r="M96">
        <f t="shared" si="16"/>
        <v>35279.104456713772</v>
      </c>
      <c r="O96">
        <v>20000000000</v>
      </c>
      <c r="P96" s="2">
        <f t="shared" si="17"/>
        <v>1.0004255547462513</v>
      </c>
      <c r="Q96" s="2">
        <f t="shared" si="18"/>
        <v>5.0000000000000001E-4</v>
      </c>
      <c r="R96" s="2">
        <f t="shared" si="19"/>
        <v>4.9978731313677846E-4</v>
      </c>
    </row>
    <row r="97" spans="6:18" x14ac:dyDescent="0.15">
      <c r="F97" s="1">
        <v>43383</v>
      </c>
      <c r="G97">
        <f t="shared" si="14"/>
        <v>20174601060.322948</v>
      </c>
      <c r="H97">
        <v>10000000</v>
      </c>
      <c r="I97">
        <v>6000000</v>
      </c>
      <c r="J97">
        <v>8.5000000000000006E-2</v>
      </c>
      <c r="K97">
        <f t="shared" si="13"/>
        <v>166089965.39792386</v>
      </c>
      <c r="L97">
        <f t="shared" si="15"/>
        <v>2974.0365036511675</v>
      </c>
      <c r="M97">
        <f t="shared" si="16"/>
        <v>34988.664748837262</v>
      </c>
      <c r="O97">
        <v>20000000000</v>
      </c>
      <c r="P97" s="2">
        <f t="shared" si="17"/>
        <v>1.0087300530161474</v>
      </c>
      <c r="Q97" s="2">
        <f t="shared" si="18"/>
        <v>5.0000000000000001E-4</v>
      </c>
      <c r="R97" s="2">
        <f t="shared" si="19"/>
        <v>4.9567275060852798E-4</v>
      </c>
    </row>
    <row r="98" spans="6:18" x14ac:dyDescent="0.15">
      <c r="F98" s="1">
        <v>43384</v>
      </c>
      <c r="G98">
        <f t="shared" si="14"/>
        <v>20340691025.720871</v>
      </c>
      <c r="H98">
        <v>10000000</v>
      </c>
      <c r="I98">
        <v>6000000</v>
      </c>
      <c r="J98">
        <v>8.5000000000000006E-2</v>
      </c>
      <c r="K98">
        <f t="shared" si="13"/>
        <v>166089965.39792386</v>
      </c>
      <c r="L98">
        <f t="shared" si="15"/>
        <v>2949.7522932790139</v>
      </c>
      <c r="M98">
        <f t="shared" si="16"/>
        <v>34702.968156223687</v>
      </c>
      <c r="O98">
        <v>20000000000</v>
      </c>
      <c r="P98" s="2">
        <f t="shared" si="17"/>
        <v>1.0170345512860435</v>
      </c>
      <c r="Q98" s="2">
        <f t="shared" si="18"/>
        <v>5.0000000000000001E-4</v>
      </c>
      <c r="R98" s="2">
        <f t="shared" si="19"/>
        <v>4.9162538221316898E-4</v>
      </c>
    </row>
    <row r="99" spans="6:18" x14ac:dyDescent="0.15">
      <c r="F99" s="1">
        <v>43385</v>
      </c>
      <c r="G99">
        <f t="shared" si="14"/>
        <v>20506780991.118793</v>
      </c>
      <c r="H99">
        <v>10000000</v>
      </c>
      <c r="I99">
        <v>6000000</v>
      </c>
      <c r="J99">
        <v>8.5000000000000006E-2</v>
      </c>
      <c r="K99">
        <f t="shared" si="13"/>
        <v>166089965.39792386</v>
      </c>
      <c r="L99">
        <f t="shared" si="15"/>
        <v>2925.8614516820157</v>
      </c>
      <c r="M99">
        <f t="shared" si="16"/>
        <v>34421.899431553124</v>
      </c>
      <c r="O99">
        <v>20000000000</v>
      </c>
      <c r="P99" s="2">
        <f t="shared" si="17"/>
        <v>1.0253390495559396</v>
      </c>
      <c r="Q99" s="2">
        <f t="shared" si="18"/>
        <v>5.0000000000000001E-4</v>
      </c>
      <c r="R99" s="2">
        <f t="shared" si="19"/>
        <v>4.8764357528033596E-4</v>
      </c>
    </row>
    <row r="100" spans="6:18" x14ac:dyDescent="0.15">
      <c r="F100" s="1">
        <v>43386</v>
      </c>
      <c r="G100">
        <f t="shared" si="14"/>
        <v>20672870956.516716</v>
      </c>
      <c r="H100">
        <v>10000000</v>
      </c>
      <c r="I100">
        <v>6000000</v>
      </c>
      <c r="J100">
        <v>8.5000000000000006E-2</v>
      </c>
      <c r="K100">
        <f t="shared" si="13"/>
        <v>166089965.39792386</v>
      </c>
      <c r="L100">
        <f t="shared" si="15"/>
        <v>2902.3544976507569</v>
      </c>
      <c r="M100">
        <f t="shared" si="16"/>
        <v>34145.347031185374</v>
      </c>
      <c r="O100">
        <v>20000000000</v>
      </c>
      <c r="P100" s="2">
        <f t="shared" si="17"/>
        <v>1.0336435478258359</v>
      </c>
      <c r="Q100" s="2">
        <f t="shared" si="18"/>
        <v>5.0000000000000001E-4</v>
      </c>
      <c r="R100" s="2">
        <f t="shared" si="19"/>
        <v>4.8372574960845951E-4</v>
      </c>
    </row>
    <row r="101" spans="6:18" x14ac:dyDescent="0.15">
      <c r="F101" s="1">
        <v>43387</v>
      </c>
      <c r="G101">
        <f t="shared" si="14"/>
        <v>20838960921.914639</v>
      </c>
      <c r="H101">
        <v>10000000</v>
      </c>
      <c r="I101">
        <v>6000000</v>
      </c>
      <c r="J101">
        <v>8.5000000000000006E-2</v>
      </c>
      <c r="K101">
        <f t="shared" si="13"/>
        <v>166089965.39792386</v>
      </c>
      <c r="L101">
        <f t="shared" si="15"/>
        <v>2879.2222522430516</v>
      </c>
      <c r="M101">
        <f t="shared" si="16"/>
        <v>33873.20296756531</v>
      </c>
      <c r="O101">
        <v>20000000000</v>
      </c>
      <c r="P101" s="2">
        <f t="shared" si="17"/>
        <v>1.041948046095732</v>
      </c>
      <c r="Q101" s="2">
        <f t="shared" si="18"/>
        <v>5.0000000000000001E-4</v>
      </c>
      <c r="R101" s="2">
        <f t="shared" si="19"/>
        <v>4.798703753738419E-4</v>
      </c>
    </row>
    <row r="102" spans="6:18" x14ac:dyDescent="0.15">
      <c r="F102" s="1">
        <v>43388</v>
      </c>
      <c r="G102">
        <f t="shared" si="14"/>
        <v>21005050887.312561</v>
      </c>
      <c r="H102">
        <v>10000000</v>
      </c>
      <c r="I102">
        <v>6000000</v>
      </c>
      <c r="J102">
        <v>8.5000000000000006E-2</v>
      </c>
      <c r="K102">
        <f t="shared" si="13"/>
        <v>166089965.39792386</v>
      </c>
      <c r="L102">
        <f t="shared" si="15"/>
        <v>2856.4558268335882</v>
      </c>
      <c r="M102">
        <f t="shared" si="16"/>
        <v>33605.362668630449</v>
      </c>
      <c r="O102">
        <v>20000000000</v>
      </c>
      <c r="P102" s="2">
        <f t="shared" si="17"/>
        <v>1.0502525443656281</v>
      </c>
      <c r="Q102" s="2">
        <f t="shared" si="18"/>
        <v>5.0000000000000001E-4</v>
      </c>
      <c r="R102" s="2">
        <f t="shared" si="19"/>
        <v>4.7607597113893138E-4</v>
      </c>
    </row>
    <row r="103" spans="6:18" x14ac:dyDescent="0.15">
      <c r="F103" s="1">
        <v>43389</v>
      </c>
      <c r="G103">
        <f t="shared" si="14"/>
        <v>21171140852.710484</v>
      </c>
      <c r="H103">
        <v>10000000</v>
      </c>
      <c r="I103">
        <v>6000000</v>
      </c>
      <c r="J103">
        <v>8.5000000000000006E-2</v>
      </c>
      <c r="K103">
        <f t="shared" si="13"/>
        <v>166089965.39792386</v>
      </c>
      <c r="L103">
        <f t="shared" si="15"/>
        <v>2834.0466117260926</v>
      </c>
      <c r="M103">
        <f t="shared" si="16"/>
        <v>33341.724843836382</v>
      </c>
      <c r="O103">
        <v>20000000000</v>
      </c>
      <c r="P103" s="2">
        <f t="shared" si="17"/>
        <v>1.0585570426355242</v>
      </c>
      <c r="Q103" s="2">
        <f t="shared" si="18"/>
        <v>5.0000000000000001E-4</v>
      </c>
      <c r="R103" s="2">
        <f t="shared" si="19"/>
        <v>4.7234110195434875E-4</v>
      </c>
    </row>
    <row r="104" spans="6:18" x14ac:dyDescent="0.15">
      <c r="F104" s="1">
        <v>43390</v>
      </c>
      <c r="G104">
        <f t="shared" si="14"/>
        <v>21337230818.108406</v>
      </c>
      <c r="H104">
        <v>10000000</v>
      </c>
      <c r="I104">
        <v>6000000</v>
      </c>
      <c r="J104">
        <v>8.5000000000000006E-2</v>
      </c>
      <c r="K104">
        <f t="shared" si="13"/>
        <v>166089965.39792386</v>
      </c>
      <c r="L104">
        <f t="shared" si="15"/>
        <v>2811.9862652973416</v>
      </c>
      <c r="M104">
        <f t="shared" si="16"/>
        <v>33082.191356439311</v>
      </c>
      <c r="O104">
        <v>20000000000</v>
      </c>
      <c r="P104" s="2">
        <f t="shared" si="17"/>
        <v>1.0668615409054203</v>
      </c>
      <c r="Q104" s="2">
        <f t="shared" si="18"/>
        <v>5.0000000000000001E-4</v>
      </c>
      <c r="R104" s="2">
        <f t="shared" si="19"/>
        <v>4.6866437754955698E-4</v>
      </c>
    </row>
    <row r="105" spans="6:18" x14ac:dyDescent="0.15">
      <c r="F105" s="1">
        <v>43391</v>
      </c>
      <c r="G105">
        <f t="shared" si="14"/>
        <v>21503320783.506329</v>
      </c>
      <c r="H105">
        <v>10000000</v>
      </c>
      <c r="I105">
        <v>6000000</v>
      </c>
      <c r="J105">
        <v>8.5000000000000006E-2</v>
      </c>
      <c r="K105">
        <f t="shared" si="13"/>
        <v>166089965.39792386</v>
      </c>
      <c r="L105">
        <f t="shared" si="15"/>
        <v>2790.2667036442922</v>
      </c>
      <c r="M105">
        <f t="shared" si="16"/>
        <v>32826.667101697552</v>
      </c>
      <c r="O105">
        <v>20000000000</v>
      </c>
      <c r="P105" s="2">
        <f t="shared" si="17"/>
        <v>1.0751660391753164</v>
      </c>
      <c r="Q105" s="2">
        <f t="shared" si="18"/>
        <v>5.0000000000000001E-4</v>
      </c>
      <c r="R105" s="2">
        <f t="shared" si="19"/>
        <v>4.6504445060738204E-4</v>
      </c>
    </row>
    <row r="106" spans="6:18" x14ac:dyDescent="0.15">
      <c r="F106" s="1">
        <v>43392</v>
      </c>
      <c r="G106">
        <f t="shared" si="14"/>
        <v>21669410748.904251</v>
      </c>
      <c r="H106">
        <v>10000000</v>
      </c>
      <c r="I106">
        <v>6000000</v>
      </c>
      <c r="J106">
        <v>8.5000000000000006E-2</v>
      </c>
      <c r="K106">
        <f t="shared" si="13"/>
        <v>166089965.39792386</v>
      </c>
      <c r="L106">
        <f t="shared" si="15"/>
        <v>2768.8800907073119</v>
      </c>
      <c r="M106">
        <f t="shared" si="16"/>
        <v>32575.059890674256</v>
      </c>
      <c r="O106">
        <v>20000000000</v>
      </c>
      <c r="P106" s="2">
        <f t="shared" si="17"/>
        <v>1.0834705374452125</v>
      </c>
      <c r="Q106" s="2">
        <f t="shared" si="18"/>
        <v>5.0000000000000001E-4</v>
      </c>
      <c r="R106" s="2">
        <f t="shared" si="19"/>
        <v>4.614800151178853E-4</v>
      </c>
    </row>
    <row r="107" spans="6:18" x14ac:dyDescent="0.15">
      <c r="F107" s="1">
        <v>43393</v>
      </c>
      <c r="G107">
        <f t="shared" si="14"/>
        <v>21835500714.302174</v>
      </c>
      <c r="H107">
        <v>10000000</v>
      </c>
      <c r="I107">
        <v>6000000</v>
      </c>
      <c r="J107">
        <v>8.5000000000000006E-2</v>
      </c>
      <c r="K107">
        <f t="shared" si="13"/>
        <v>166089965.39792386</v>
      </c>
      <c r="L107">
        <f t="shared" si="15"/>
        <v>2747.8188288441775</v>
      </c>
      <c r="M107">
        <f t="shared" si="16"/>
        <v>32327.280339343262</v>
      </c>
      <c r="O107">
        <v>20000000000</v>
      </c>
      <c r="P107" s="2">
        <f t="shared" si="17"/>
        <v>1.0917750357151086</v>
      </c>
      <c r="Q107" s="2">
        <f t="shared" si="18"/>
        <v>5.0000000000000001E-4</v>
      </c>
      <c r="R107" s="2">
        <f t="shared" si="19"/>
        <v>4.5796980480736292E-4</v>
      </c>
    </row>
    <row r="108" spans="6:18" x14ac:dyDescent="0.15">
      <c r="F108" s="1">
        <v>43394</v>
      </c>
      <c r="G108">
        <f t="shared" si="14"/>
        <v>22001590679.700096</v>
      </c>
      <c r="H108">
        <v>10000000</v>
      </c>
      <c r="I108">
        <v>6000000</v>
      </c>
      <c r="J108">
        <v>8.5000000000000006E-2</v>
      </c>
      <c r="K108">
        <f t="shared" si="13"/>
        <v>166089965.39792386</v>
      </c>
      <c r="L108">
        <f t="shared" si="15"/>
        <v>2727.0755498310118</v>
      </c>
      <c r="M108">
        <f t="shared" si="16"/>
        <v>32083.241762717782</v>
      </c>
      <c r="O108">
        <v>20000000000</v>
      </c>
      <c r="P108" s="2">
        <f t="shared" si="17"/>
        <v>1.1000795339850049</v>
      </c>
      <c r="Q108" s="2">
        <f t="shared" si="18"/>
        <v>5.0000000000000001E-4</v>
      </c>
      <c r="R108" s="2">
        <f t="shared" si="19"/>
        <v>4.5451259163850193E-4</v>
      </c>
    </row>
    <row r="109" spans="6:18" x14ac:dyDescent="0.15">
      <c r="F109" s="1">
        <v>43395</v>
      </c>
      <c r="G109">
        <f t="shared" si="14"/>
        <v>22167680645.098019</v>
      </c>
      <c r="H109">
        <v>10000000</v>
      </c>
      <c r="I109">
        <v>6000000</v>
      </c>
      <c r="J109">
        <v>8.5000000000000006E-2</v>
      </c>
      <c r="K109">
        <f t="shared" si="13"/>
        <v>166089965.39792386</v>
      </c>
      <c r="L109">
        <f t="shared" si="15"/>
        <v>2706.6431062677689</v>
      </c>
      <c r="M109">
        <f t="shared" si="16"/>
        <v>31842.860073738455</v>
      </c>
      <c r="O109">
        <v>20000000000</v>
      </c>
      <c r="P109" s="2">
        <f t="shared" si="17"/>
        <v>1.108384032254901</v>
      </c>
      <c r="Q109" s="2">
        <f t="shared" si="18"/>
        <v>5.0000000000000001E-4</v>
      </c>
      <c r="R109" s="2">
        <f t="shared" si="19"/>
        <v>4.5110718437796148E-4</v>
      </c>
    </row>
    <row r="110" spans="6:18" x14ac:dyDescent="0.15">
      <c r="F110" s="1">
        <v>43396</v>
      </c>
      <c r="G110">
        <f t="shared" si="14"/>
        <v>22333770610.495941</v>
      </c>
      <c r="H110">
        <v>10000000</v>
      </c>
      <c r="I110">
        <v>6000000</v>
      </c>
      <c r="J110">
        <v>8.5000000000000006E-2</v>
      </c>
      <c r="K110">
        <f t="shared" si="13"/>
        <v>166089965.39792386</v>
      </c>
      <c r="L110">
        <f t="shared" si="15"/>
        <v>2686.5145633672132</v>
      </c>
      <c r="M110">
        <f t="shared" si="16"/>
        <v>31606.053686673094</v>
      </c>
      <c r="O110">
        <v>20000000000</v>
      </c>
      <c r="P110" s="2">
        <f t="shared" si="17"/>
        <v>1.1166885305247971</v>
      </c>
      <c r="Q110" s="2">
        <f t="shared" si="18"/>
        <v>5.0000000000000001E-4</v>
      </c>
      <c r="R110" s="2">
        <f t="shared" si="19"/>
        <v>4.4775242722786885E-4</v>
      </c>
    </row>
    <row r="111" spans="6:18" x14ac:dyDescent="0.15">
      <c r="F111" s="1">
        <v>43397</v>
      </c>
      <c r="G111">
        <f t="shared" si="14"/>
        <v>22499860575.893864</v>
      </c>
      <c r="H111">
        <v>10000000</v>
      </c>
      <c r="I111">
        <v>6000000</v>
      </c>
      <c r="J111">
        <v>8.5000000000000006E-2</v>
      </c>
      <c r="K111">
        <f t="shared" si="13"/>
        <v>166089965.39792386</v>
      </c>
      <c r="L111">
        <f t="shared" si="15"/>
        <v>2666.6831911075674</v>
      </c>
      <c r="M111">
        <f t="shared" si="16"/>
        <v>31372.74342479491</v>
      </c>
      <c r="O111">
        <v>20000000000</v>
      </c>
      <c r="P111" s="2">
        <f t="shared" si="17"/>
        <v>1.1249930287946932</v>
      </c>
      <c r="Q111" s="2">
        <f t="shared" si="18"/>
        <v>5.0000000000000001E-4</v>
      </c>
      <c r="R111" s="2">
        <f t="shared" si="19"/>
        <v>4.4444719851792789E-4</v>
      </c>
    </row>
    <row r="112" spans="6:18" x14ac:dyDescent="0.15">
      <c r="F112" s="1">
        <v>43398</v>
      </c>
      <c r="G112">
        <f t="shared" si="14"/>
        <v>22665950541.291786</v>
      </c>
      <c r="H112">
        <v>10000000</v>
      </c>
      <c r="I112">
        <v>6000000</v>
      </c>
      <c r="J112">
        <v>8.5000000000000006E-2</v>
      </c>
      <c r="K112">
        <f t="shared" si="13"/>
        <v>166089965.39792386</v>
      </c>
      <c r="L112">
        <f t="shared" si="15"/>
        <v>2647.1424567301847</v>
      </c>
      <c r="M112">
        <f t="shared" si="16"/>
        <v>31142.852432119817</v>
      </c>
      <c r="O112">
        <v>20000000000</v>
      </c>
      <c r="P112" s="2">
        <f t="shared" si="17"/>
        <v>1.1332975270645893</v>
      </c>
      <c r="Q112" s="2">
        <f t="shared" si="18"/>
        <v>5.0000000000000001E-4</v>
      </c>
      <c r="R112" s="2">
        <f t="shared" si="19"/>
        <v>4.411904094550308E-4</v>
      </c>
    </row>
    <row r="113" spans="6:18" x14ac:dyDescent="0.15">
      <c r="F113" s="1">
        <v>43399</v>
      </c>
      <c r="G113">
        <f t="shared" si="14"/>
        <v>22832040506.689709</v>
      </c>
      <c r="H113">
        <v>10000000</v>
      </c>
      <c r="I113">
        <v>6000000</v>
      </c>
      <c r="J113">
        <v>8.5000000000000006E-2</v>
      </c>
      <c r="K113">
        <f t="shared" si="13"/>
        <v>166089965.39792386</v>
      </c>
      <c r="L113">
        <f t="shared" si="15"/>
        <v>2627.8860175646678</v>
      </c>
      <c r="M113">
        <f t="shared" si="16"/>
        <v>30916.306088996091</v>
      </c>
      <c r="O113">
        <v>20000000000</v>
      </c>
      <c r="P113" s="2">
        <f t="shared" si="17"/>
        <v>1.1416020253344854</v>
      </c>
      <c r="Q113" s="2">
        <f t="shared" si="18"/>
        <v>5.0000000000000001E-4</v>
      </c>
      <c r="R113" s="2">
        <f t="shared" si="19"/>
        <v>4.3798100292744463E-4</v>
      </c>
    </row>
    <row r="114" spans="6:18" x14ac:dyDescent="0.15">
      <c r="F114" s="1">
        <v>43400</v>
      </c>
      <c r="G114">
        <f t="shared" si="14"/>
        <v>22998130472.087631</v>
      </c>
      <c r="H114">
        <v>10000000</v>
      </c>
      <c r="I114">
        <v>6000000</v>
      </c>
      <c r="J114">
        <v>8.5000000000000006E-2</v>
      </c>
      <c r="K114">
        <f t="shared" si="13"/>
        <v>166089965.39792386</v>
      </c>
      <c r="L114">
        <f t="shared" si="15"/>
        <v>2608.9077141648881</v>
      </c>
      <c r="M114">
        <f t="shared" si="16"/>
        <v>30693.031931351623</v>
      </c>
      <c r="O114">
        <v>20000000000</v>
      </c>
      <c r="P114" s="2">
        <f t="shared" si="17"/>
        <v>1.1499065236043815</v>
      </c>
      <c r="Q114" s="2">
        <f t="shared" si="18"/>
        <v>5.0000000000000001E-4</v>
      </c>
      <c r="R114" s="2">
        <f t="shared" si="19"/>
        <v>4.3481795236081466E-4</v>
      </c>
    </row>
    <row r="115" spans="6:18" x14ac:dyDescent="0.15">
      <c r="F115" s="1">
        <v>43401</v>
      </c>
      <c r="G115">
        <f t="shared" si="14"/>
        <v>23164220437.485554</v>
      </c>
      <c r="H115">
        <v>10000000</v>
      </c>
      <c r="I115">
        <v>6000000</v>
      </c>
      <c r="J115">
        <v>8.5000000000000006E-2</v>
      </c>
      <c r="K115">
        <f t="shared" si="13"/>
        <v>166089965.39792386</v>
      </c>
      <c r="L115">
        <f t="shared" si="15"/>
        <v>2590.2015637402956</v>
      </c>
      <c r="M115">
        <f t="shared" si="16"/>
        <v>30472.959573415239</v>
      </c>
      <c r="O115">
        <v>20000000000</v>
      </c>
      <c r="P115" s="2">
        <f t="shared" si="17"/>
        <v>1.1582110218742776</v>
      </c>
      <c r="Q115" s="2">
        <f t="shared" si="18"/>
        <v>5.0000000000000001E-4</v>
      </c>
      <c r="R115" s="2">
        <f t="shared" si="19"/>
        <v>4.3170026062338261E-4</v>
      </c>
    </row>
    <row r="116" spans="6:18" x14ac:dyDescent="0.15">
      <c r="F116" s="1">
        <v>43402</v>
      </c>
      <c r="G116">
        <f t="shared" si="14"/>
        <v>23330310402.883476</v>
      </c>
      <c r="H116">
        <v>10000000</v>
      </c>
      <c r="I116">
        <v>6000000</v>
      </c>
      <c r="J116">
        <v>8.5000000000000006E-2</v>
      </c>
      <c r="K116">
        <f t="shared" si="13"/>
        <v>166089965.39792386</v>
      </c>
      <c r="L116">
        <f t="shared" si="15"/>
        <v>2571.7617538678091</v>
      </c>
      <c r="M116">
        <f t="shared" si="16"/>
        <v>30256.020633738928</v>
      </c>
      <c r="O116">
        <v>20000000000</v>
      </c>
      <c r="P116" s="2">
        <f t="shared" si="17"/>
        <v>1.1665155201441739</v>
      </c>
      <c r="Q116" s="2">
        <f t="shared" si="18"/>
        <v>5.0000000000000001E-4</v>
      </c>
      <c r="R116" s="2">
        <f t="shared" si="19"/>
        <v>4.286269589779682E-4</v>
      </c>
    </row>
    <row r="117" spans="6:18" x14ac:dyDescent="0.15">
      <c r="F117" s="1">
        <v>43403</v>
      </c>
      <c r="G117">
        <f t="shared" si="14"/>
        <v>23496400368.281399</v>
      </c>
      <c r="H117">
        <v>10000000</v>
      </c>
      <c r="I117">
        <v>6000000</v>
      </c>
      <c r="J117">
        <v>8.5000000000000006E-2</v>
      </c>
      <c r="K117">
        <f t="shared" si="13"/>
        <v>166089965.39792386</v>
      </c>
      <c r="L117">
        <f t="shared" si="15"/>
        <v>2553.5826364703962</v>
      </c>
      <c r="M117">
        <f t="shared" si="16"/>
        <v>30042.148664357599</v>
      </c>
      <c r="O117">
        <v>20000000000</v>
      </c>
      <c r="P117" s="2">
        <f t="shared" si="17"/>
        <v>1.17482001841407</v>
      </c>
      <c r="Q117" s="2">
        <f t="shared" si="18"/>
        <v>5.0000000000000001E-4</v>
      </c>
      <c r="R117" s="2">
        <f t="shared" si="19"/>
        <v>4.2559710607839937E-4</v>
      </c>
    </row>
    <row r="118" spans="6:18" x14ac:dyDescent="0.15">
      <c r="F118" s="1">
        <v>43404</v>
      </c>
      <c r="G118">
        <f t="shared" si="14"/>
        <v>23662490333.679321</v>
      </c>
      <c r="H118">
        <v>10000000</v>
      </c>
      <c r="I118">
        <v>6000000</v>
      </c>
      <c r="J118">
        <v>8.5000000000000006E-2</v>
      </c>
      <c r="K118">
        <f t="shared" si="13"/>
        <v>166089965.39792386</v>
      </c>
      <c r="L118">
        <f t="shared" si="15"/>
        <v>2535.6587220492484</v>
      </c>
      <c r="M118">
        <f t="shared" si="16"/>
        <v>29831.279082932331</v>
      </c>
      <c r="O118">
        <v>20000000000</v>
      </c>
      <c r="P118" s="2">
        <f t="shared" si="17"/>
        <v>1.1831245166839661</v>
      </c>
      <c r="Q118" s="2">
        <f t="shared" si="18"/>
        <v>5.0000000000000001E-4</v>
      </c>
      <c r="R118" s="2">
        <f t="shared" si="19"/>
        <v>4.2260978700820807E-4</v>
      </c>
    </row>
    <row r="119" spans="6:18" x14ac:dyDescent="0.15">
      <c r="F119" s="1">
        <v>43405</v>
      </c>
      <c r="G119">
        <f t="shared" si="14"/>
        <v>23828580299.077244</v>
      </c>
      <c r="H119">
        <v>10000000</v>
      </c>
      <c r="I119">
        <v>6000000</v>
      </c>
      <c r="J119">
        <v>8.5000000000000006E-2</v>
      </c>
      <c r="K119">
        <f t="shared" si="13"/>
        <v>166089965.39792386</v>
      </c>
      <c r="L119">
        <f t="shared" si="15"/>
        <v>2517.984674157171</v>
      </c>
      <c r="M119">
        <f t="shared" si="16"/>
        <v>29623.349107731421</v>
      </c>
      <c r="O119">
        <v>20000000000</v>
      </c>
      <c r="P119" s="2">
        <f t="shared" si="17"/>
        <v>1.1914290149538622</v>
      </c>
      <c r="Q119" s="2">
        <f t="shared" si="18"/>
        <v>5.0000000000000001E-4</v>
      </c>
      <c r="R119" s="2">
        <f t="shared" si="19"/>
        <v>4.1966411235952851E-4</v>
      </c>
    </row>
    <row r="120" spans="6:18" x14ac:dyDescent="0.15">
      <c r="F120" s="1">
        <v>43406</v>
      </c>
      <c r="G120">
        <f>G119+K119</f>
        <v>23994670264.475166</v>
      </c>
      <c r="H120">
        <v>10000000</v>
      </c>
      <c r="I120">
        <v>6000000</v>
      </c>
      <c r="J120">
        <v>8.5000000000000006E-2</v>
      </c>
      <c r="K120">
        <f t="shared" si="13"/>
        <v>166089965.39792386</v>
      </c>
      <c r="L120">
        <f>I120*H120/G120</f>
        <v>2500.5553041015032</v>
      </c>
      <c r="M120">
        <f>L120/J120</f>
        <v>29418.297695311801</v>
      </c>
      <c r="O120">
        <v>20000000001</v>
      </c>
      <c r="P120" s="2">
        <f>G120/O120</f>
        <v>1.1997335131637716</v>
      </c>
      <c r="Q120" s="2">
        <f>H120/O120</f>
        <v>4.9999999997500004E-4</v>
      </c>
      <c r="R120" s="2">
        <f>H120/G120</f>
        <v>4.1675921735025059E-4</v>
      </c>
    </row>
    <row r="121" spans="6:18" x14ac:dyDescent="0.15">
      <c r="F121" s="1">
        <v>43407</v>
      </c>
      <c r="G121">
        <f>G120+K120</f>
        <v>24160760229.873089</v>
      </c>
      <c r="H121">
        <v>10000000</v>
      </c>
      <c r="I121">
        <v>6000000</v>
      </c>
      <c r="J121">
        <v>8.5000000000000006E-2</v>
      </c>
      <c r="K121">
        <f t="shared" si="13"/>
        <v>166089965.39792386</v>
      </c>
      <c r="L121">
        <f>I121*H121/G121</f>
        <v>2483.3655658655225</v>
      </c>
      <c r="M121">
        <f>L121/J121</f>
        <v>29216.065480770852</v>
      </c>
      <c r="O121">
        <v>20000000002</v>
      </c>
      <c r="P121" s="2">
        <f>G121/O121</f>
        <v>1.2080380113728506</v>
      </c>
      <c r="Q121" s="2">
        <f>H121/O121</f>
        <v>4.9999999994999997E-4</v>
      </c>
      <c r="R121" s="2">
        <f>H121/G121</f>
        <v>4.1389426097758713E-4</v>
      </c>
    </row>
    <row r="122" spans="6:18" x14ac:dyDescent="0.15">
      <c r="F122" s="1">
        <v>43408</v>
      </c>
      <c r="G122">
        <f>G121+K121</f>
        <v>24326850195.271011</v>
      </c>
      <c r="H122">
        <v>10000000</v>
      </c>
      <c r="I122">
        <v>6000000</v>
      </c>
      <c r="J122">
        <v>8.5000000000000006E-2</v>
      </c>
      <c r="K122">
        <f t="shared" si="13"/>
        <v>166089965.39792386</v>
      </c>
      <c r="L122">
        <f>I122*H122/G122</f>
        <v>2466.4105512378924</v>
      </c>
      <c r="M122">
        <f>L122/J122</f>
        <v>29016.594720445792</v>
      </c>
      <c r="O122">
        <v>20000000003</v>
      </c>
      <c r="P122" s="2">
        <f>G122/O122</f>
        <v>1.2163425095810991</v>
      </c>
      <c r="Q122" s="2">
        <f>H122/O122</f>
        <v>4.99999999925E-4</v>
      </c>
      <c r="R122" s="2">
        <f>H122/G122</f>
        <v>4.1106842520631536E-4</v>
      </c>
    </row>
    <row r="123" spans="6:18" x14ac:dyDescent="0.15">
      <c r="F123" s="1">
        <v>43409</v>
      </c>
      <c r="G123">
        <f>G122+K122</f>
        <v>24492940160.668934</v>
      </c>
      <c r="H123">
        <v>10000000</v>
      </c>
      <c r="I123">
        <v>6000000</v>
      </c>
      <c r="J123">
        <v>8.5000000000000006E-2</v>
      </c>
      <c r="K123">
        <f t="shared" si="13"/>
        <v>166089965.39792386</v>
      </c>
      <c r="L123">
        <f>I123*H123/G123</f>
        <v>2449.685485140275</v>
      </c>
      <c r="M123">
        <f>L123/J123</f>
        <v>28819.82923694441</v>
      </c>
      <c r="O123">
        <v>20000000004</v>
      </c>
      <c r="P123" s="2">
        <f>G123/O123</f>
        <v>1.2246470077885172</v>
      </c>
      <c r="Q123" s="2">
        <f>H123/O123</f>
        <v>4.9999999990000003E-4</v>
      </c>
      <c r="R123" s="2">
        <f>H123/G123</f>
        <v>4.0828091419004584E-4</v>
      </c>
    </row>
    <row r="124" spans="6:18" x14ac:dyDescent="0.15">
      <c r="F124" s="1">
        <v>43410</v>
      </c>
      <c r="G124">
        <f>G123+K123</f>
        <v>24659030126.066856</v>
      </c>
      <c r="H124">
        <v>10000000</v>
      </c>
      <c r="I124">
        <v>6000000</v>
      </c>
      <c r="J124">
        <v>8.5000000000000006E-2</v>
      </c>
      <c r="K124">
        <f t="shared" si="13"/>
        <v>166089965.39792386</v>
      </c>
      <c r="L124">
        <f>I124*H124/G124</f>
        <v>2433.1857211437728</v>
      </c>
      <c r="M124">
        <f>L124/J124</f>
        <v>28625.714366397326</v>
      </c>
      <c r="O124">
        <v>20000000005</v>
      </c>
      <c r="P124" s="2">
        <f>G124/O124</f>
        <v>1.2329515059951048</v>
      </c>
      <c r="Q124" s="2">
        <f>H124/O124</f>
        <v>4.9999999987499996E-4</v>
      </c>
      <c r="R124" s="2">
        <f>H124/G124</f>
        <v>4.0553095352396213E-4</v>
      </c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793"/>
  <sheetViews>
    <sheetView workbookViewId="0">
      <selection activeCell="K6" sqref="K6:K394"/>
    </sheetView>
  </sheetViews>
  <sheetFormatPr defaultRowHeight="13.5" x14ac:dyDescent="0.15"/>
  <cols>
    <col min="6" max="6" width="11.625" bestFit="1" customWidth="1"/>
    <col min="7" max="7" width="15" bestFit="1" customWidth="1"/>
    <col min="11" max="13" width="9.5" bestFit="1" customWidth="1"/>
    <col min="15" max="15" width="12.75" bestFit="1" customWidth="1"/>
  </cols>
  <sheetData>
    <row r="5" spans="6:18" x14ac:dyDescent="0.15"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O5" t="s">
        <v>7</v>
      </c>
      <c r="P5" s="2" t="s">
        <v>8</v>
      </c>
      <c r="Q5" s="2" t="s">
        <v>9</v>
      </c>
      <c r="R5" s="2" t="s">
        <v>10</v>
      </c>
    </row>
    <row r="6" spans="6:18" x14ac:dyDescent="0.15">
      <c r="F6" s="1">
        <v>43293</v>
      </c>
      <c r="G6" s="3">
        <f>'0.1一直买one'!B17</f>
        <v>5226504174.5098038</v>
      </c>
      <c r="H6">
        <v>10000000</v>
      </c>
      <c r="I6">
        <v>20000000</v>
      </c>
      <c r="J6">
        <v>1</v>
      </c>
      <c r="K6">
        <f>I6/0.51*1.2/J6</f>
        <v>47058823.529411763</v>
      </c>
      <c r="L6">
        <f>I6*H6/G6</f>
        <v>38266.495791856534</v>
      </c>
      <c r="M6">
        <f>L6/J6</f>
        <v>38266.495791856534</v>
      </c>
      <c r="O6">
        <v>20000000000</v>
      </c>
      <c r="P6" s="2">
        <f>G6/O6</f>
        <v>0.2613252087254902</v>
      </c>
      <c r="Q6" s="2">
        <f>H6/O6</f>
        <v>5.0000000000000001E-4</v>
      </c>
      <c r="R6" s="2">
        <f>H6/G6</f>
        <v>1.9133247895928266E-3</v>
      </c>
    </row>
    <row r="7" spans="6:18" x14ac:dyDescent="0.15">
      <c r="F7" s="1">
        <v>43294</v>
      </c>
      <c r="G7">
        <f>G6+K6</f>
        <v>5273562998.0392151</v>
      </c>
      <c r="H7">
        <v>10000000</v>
      </c>
      <c r="I7">
        <v>20000000</v>
      </c>
      <c r="J7">
        <v>1</v>
      </c>
      <c r="K7">
        <f t="shared" ref="K7:K70" si="0">I7/0.51*1.2/J7</f>
        <v>47058823.529411763</v>
      </c>
      <c r="L7">
        <f>I7*H7/G7</f>
        <v>37925.023380656079</v>
      </c>
      <c r="M7">
        <f>L7/J7</f>
        <v>37925.023380656079</v>
      </c>
      <c r="O7">
        <v>20000000000</v>
      </c>
      <c r="P7" s="2">
        <f>G7/O7</f>
        <v>0.26367814990196076</v>
      </c>
      <c r="Q7" s="2">
        <f>H7/O7</f>
        <v>5.0000000000000001E-4</v>
      </c>
      <c r="R7" s="2">
        <f t="shared" ref="R7:R70" si="1">H7/G7</f>
        <v>1.8962511690328039E-3</v>
      </c>
    </row>
    <row r="8" spans="6:18" x14ac:dyDescent="0.15">
      <c r="F8" s="1">
        <v>43295</v>
      </c>
      <c r="G8">
        <f t="shared" ref="G8:G71" si="2">G7+K7</f>
        <v>5320621821.5686264</v>
      </c>
      <c r="H8">
        <v>10000000</v>
      </c>
      <c r="I8">
        <v>20000000</v>
      </c>
      <c r="J8">
        <v>1</v>
      </c>
      <c r="K8">
        <f t="shared" si="0"/>
        <v>47058823.529411763</v>
      </c>
      <c r="L8">
        <f t="shared" ref="L8:L71" si="3">I8*H8/G8</f>
        <v>37589.591349876464</v>
      </c>
      <c r="M8">
        <f t="shared" ref="M8:M71" si="4">L8/J8</f>
        <v>37589.591349876464</v>
      </c>
      <c r="O8">
        <v>20000000000</v>
      </c>
      <c r="P8" s="2">
        <f t="shared" ref="P8:P71" si="5">G8/O8</f>
        <v>0.26603109107843131</v>
      </c>
      <c r="Q8" s="2">
        <f t="shared" ref="Q8:Q71" si="6">H8/O8</f>
        <v>5.0000000000000001E-4</v>
      </c>
      <c r="R8" s="2">
        <f t="shared" si="1"/>
        <v>1.8794795674938233E-3</v>
      </c>
    </row>
    <row r="9" spans="6:18" x14ac:dyDescent="0.15">
      <c r="F9" s="1">
        <v>43296</v>
      </c>
      <c r="G9">
        <f t="shared" si="2"/>
        <v>5367680645.0980377</v>
      </c>
      <c r="H9">
        <v>10000000</v>
      </c>
      <c r="I9">
        <v>20000000</v>
      </c>
      <c r="J9">
        <v>1</v>
      </c>
      <c r="K9">
        <f t="shared" si="0"/>
        <v>47058823.529411763</v>
      </c>
      <c r="L9">
        <f t="shared" si="3"/>
        <v>37260.040830232203</v>
      </c>
      <c r="M9">
        <f t="shared" si="4"/>
        <v>37260.040830232203</v>
      </c>
      <c r="O9">
        <v>20000000000</v>
      </c>
      <c r="P9" s="2">
        <f t="shared" si="5"/>
        <v>0.26838403225490187</v>
      </c>
      <c r="Q9" s="2">
        <f t="shared" si="6"/>
        <v>5.0000000000000001E-4</v>
      </c>
      <c r="R9" s="2">
        <f t="shared" si="1"/>
        <v>1.86300204151161E-3</v>
      </c>
    </row>
    <row r="10" spans="6:18" x14ac:dyDescent="0.15">
      <c r="F10" s="1">
        <v>43297</v>
      </c>
      <c r="G10">
        <f t="shared" si="2"/>
        <v>5414739468.627449</v>
      </c>
      <c r="H10">
        <v>10000000</v>
      </c>
      <c r="I10">
        <v>20000000</v>
      </c>
      <c r="J10">
        <v>1</v>
      </c>
      <c r="K10">
        <f t="shared" si="0"/>
        <v>47058823.529411763</v>
      </c>
      <c r="L10">
        <f t="shared" si="3"/>
        <v>36936.218475290159</v>
      </c>
      <c r="M10">
        <f t="shared" si="4"/>
        <v>36936.218475290159</v>
      </c>
      <c r="O10">
        <v>20000000000</v>
      </c>
      <c r="P10" s="2">
        <f t="shared" si="5"/>
        <v>0.27073697343137243</v>
      </c>
      <c r="Q10" s="2">
        <f t="shared" si="6"/>
        <v>5.0000000000000001E-4</v>
      </c>
      <c r="R10" s="2">
        <f t="shared" si="1"/>
        <v>1.846810923764508E-3</v>
      </c>
    </row>
    <row r="11" spans="6:18" x14ac:dyDescent="0.15">
      <c r="F11" s="1">
        <v>43298</v>
      </c>
      <c r="G11">
        <f t="shared" si="2"/>
        <v>5461798292.1568604</v>
      </c>
      <c r="H11">
        <v>10000000</v>
      </c>
      <c r="I11">
        <v>20000000</v>
      </c>
      <c r="J11">
        <v>1</v>
      </c>
      <c r="K11">
        <f t="shared" si="0"/>
        <v>47058823.529411763</v>
      </c>
      <c r="L11">
        <f t="shared" si="3"/>
        <v>36617.976223545258</v>
      </c>
      <c r="M11">
        <f t="shared" si="4"/>
        <v>36617.976223545258</v>
      </c>
      <c r="O11">
        <v>20000000000</v>
      </c>
      <c r="P11" s="2">
        <f t="shared" si="5"/>
        <v>0.27308991460784304</v>
      </c>
      <c r="Q11" s="2">
        <f t="shared" si="6"/>
        <v>5.0000000000000001E-4</v>
      </c>
      <c r="R11" s="2">
        <f t="shared" si="1"/>
        <v>1.8308988111772628E-3</v>
      </c>
    </row>
    <row r="12" spans="6:18" x14ac:dyDescent="0.15">
      <c r="F12" s="1">
        <v>43299</v>
      </c>
      <c r="G12">
        <f t="shared" si="2"/>
        <v>5508857115.6862717</v>
      </c>
      <c r="H12">
        <v>10000000</v>
      </c>
      <c r="I12">
        <v>20000000</v>
      </c>
      <c r="J12">
        <v>1</v>
      </c>
      <c r="K12">
        <f t="shared" si="0"/>
        <v>47058823.529411763</v>
      </c>
      <c r="L12">
        <f t="shared" si="3"/>
        <v>36305.171072690784</v>
      </c>
      <c r="M12">
        <f t="shared" si="4"/>
        <v>36305.171072690784</v>
      </c>
      <c r="O12">
        <v>20000000000</v>
      </c>
      <c r="P12" s="2">
        <f t="shared" si="5"/>
        <v>0.2754428557843136</v>
      </c>
      <c r="Q12" s="2">
        <f t="shared" si="6"/>
        <v>5.0000000000000001E-4</v>
      </c>
      <c r="R12" s="2">
        <f t="shared" si="1"/>
        <v>1.815258553634539E-3</v>
      </c>
    </row>
    <row r="13" spans="6:18" x14ac:dyDescent="0.15">
      <c r="F13" s="1">
        <v>43300</v>
      </c>
      <c r="G13">
        <f t="shared" si="2"/>
        <v>5555915939.215683</v>
      </c>
      <c r="H13">
        <v>10000000</v>
      </c>
      <c r="I13">
        <v>20000000</v>
      </c>
      <c r="J13">
        <v>1</v>
      </c>
      <c r="K13">
        <f t="shared" si="0"/>
        <v>47058823.529411763</v>
      </c>
      <c r="L13">
        <f t="shared" si="3"/>
        <v>35997.664865360362</v>
      </c>
      <c r="M13">
        <f t="shared" si="4"/>
        <v>35997.664865360362</v>
      </c>
      <c r="O13">
        <v>20000000000</v>
      </c>
      <c r="P13" s="2">
        <f t="shared" si="5"/>
        <v>0.27779579696078416</v>
      </c>
      <c r="Q13" s="2">
        <f t="shared" si="6"/>
        <v>5.0000000000000001E-4</v>
      </c>
      <c r="R13" s="2">
        <f t="shared" si="1"/>
        <v>1.7998832432680181E-3</v>
      </c>
    </row>
    <row r="14" spans="6:18" x14ac:dyDescent="0.15">
      <c r="F14" s="1">
        <v>43301</v>
      </c>
      <c r="G14">
        <f t="shared" si="2"/>
        <v>5602974762.7450943</v>
      </c>
      <c r="H14">
        <v>10000000</v>
      </c>
      <c r="I14">
        <v>20000000</v>
      </c>
      <c r="J14">
        <v>1</v>
      </c>
      <c r="K14">
        <f t="shared" si="0"/>
        <v>47058823.529411763</v>
      </c>
      <c r="L14">
        <f t="shared" si="3"/>
        <v>35695.324085667125</v>
      </c>
      <c r="M14">
        <f t="shared" si="4"/>
        <v>35695.324085667125</v>
      </c>
      <c r="O14">
        <v>20000000000</v>
      </c>
      <c r="P14" s="2">
        <f t="shared" si="5"/>
        <v>0.28014873813725472</v>
      </c>
      <c r="Q14" s="2">
        <f t="shared" si="6"/>
        <v>5.0000000000000001E-4</v>
      </c>
      <c r="R14" s="2">
        <f t="shared" si="1"/>
        <v>1.7847662042833562E-3</v>
      </c>
    </row>
    <row r="15" spans="6:18" x14ac:dyDescent="0.15">
      <c r="F15" s="1">
        <v>43302</v>
      </c>
      <c r="G15">
        <f t="shared" si="2"/>
        <v>5650033586.2745056</v>
      </c>
      <c r="H15">
        <v>10000000</v>
      </c>
      <c r="I15">
        <v>20000000</v>
      </c>
      <c r="J15">
        <v>1</v>
      </c>
      <c r="K15">
        <f t="shared" si="0"/>
        <v>47058823.529411763</v>
      </c>
      <c r="L15">
        <f t="shared" si="3"/>
        <v>35398.019665910542</v>
      </c>
      <c r="M15">
        <f t="shared" si="4"/>
        <v>35398.019665910542</v>
      </c>
      <c r="O15">
        <v>20000000000</v>
      </c>
      <c r="P15" s="2">
        <f t="shared" si="5"/>
        <v>0.28250167931372527</v>
      </c>
      <c r="Q15" s="2">
        <f t="shared" si="6"/>
        <v>5.0000000000000001E-4</v>
      </c>
      <c r="R15" s="2">
        <f t="shared" si="1"/>
        <v>1.7699009832955268E-3</v>
      </c>
    </row>
    <row r="16" spans="6:18" x14ac:dyDescent="0.15">
      <c r="F16" s="1">
        <v>43303</v>
      </c>
      <c r="G16">
        <f t="shared" si="2"/>
        <v>5697092409.8039169</v>
      </c>
      <c r="H16">
        <v>10000000</v>
      </c>
      <c r="I16">
        <v>20000000</v>
      </c>
      <c r="J16">
        <v>1</v>
      </c>
      <c r="K16">
        <f t="shared" si="0"/>
        <v>47058823.529411763</v>
      </c>
      <c r="L16">
        <f t="shared" si="3"/>
        <v>35105.626802863044</v>
      </c>
      <c r="M16">
        <f t="shared" si="4"/>
        <v>35105.626802863044</v>
      </c>
      <c r="O16">
        <v>20000000000</v>
      </c>
      <c r="P16" s="2">
        <f t="shared" si="5"/>
        <v>0.28485462049019583</v>
      </c>
      <c r="Q16" s="2">
        <f t="shared" si="6"/>
        <v>5.0000000000000001E-4</v>
      </c>
      <c r="R16" s="2">
        <f t="shared" si="1"/>
        <v>1.7552813401431522E-3</v>
      </c>
    </row>
    <row r="17" spans="6:18" x14ac:dyDescent="0.15">
      <c r="F17" s="1">
        <v>43304</v>
      </c>
      <c r="G17">
        <f t="shared" si="2"/>
        <v>5744151233.3333282</v>
      </c>
      <c r="H17">
        <v>10000000</v>
      </c>
      <c r="I17">
        <v>20000000</v>
      </c>
      <c r="J17">
        <v>1</v>
      </c>
      <c r="K17">
        <f t="shared" si="0"/>
        <v>47058823.529411763</v>
      </c>
      <c r="L17">
        <f t="shared" si="3"/>
        <v>34818.024783087072</v>
      </c>
      <c r="M17">
        <f t="shared" si="4"/>
        <v>34818.024783087072</v>
      </c>
      <c r="O17">
        <v>20000000000</v>
      </c>
      <c r="P17" s="2">
        <f t="shared" si="5"/>
        <v>0.28720756166666639</v>
      </c>
      <c r="Q17" s="2">
        <f t="shared" si="6"/>
        <v>5.0000000000000001E-4</v>
      </c>
      <c r="R17" s="2">
        <f t="shared" si="1"/>
        <v>1.7409012391543536E-3</v>
      </c>
    </row>
    <row r="18" spans="6:18" x14ac:dyDescent="0.15">
      <c r="F18" s="1">
        <v>43305</v>
      </c>
      <c r="G18">
        <f t="shared" si="2"/>
        <v>5791210056.8627396</v>
      </c>
      <c r="H18">
        <v>10000000</v>
      </c>
      <c r="I18">
        <v>20000000</v>
      </c>
      <c r="J18">
        <v>1</v>
      </c>
      <c r="K18">
        <f t="shared" si="0"/>
        <v>47058823.529411763</v>
      </c>
      <c r="L18">
        <f t="shared" si="3"/>
        <v>34535.096816768826</v>
      </c>
      <c r="M18">
        <f t="shared" si="4"/>
        <v>34535.096816768826</v>
      </c>
      <c r="O18">
        <v>20000000000</v>
      </c>
      <c r="P18" s="2">
        <f t="shared" si="5"/>
        <v>0.289560502843137</v>
      </c>
      <c r="Q18" s="2">
        <f t="shared" si="6"/>
        <v>5.0000000000000001E-4</v>
      </c>
      <c r="R18" s="2">
        <f t="shared" si="1"/>
        <v>1.7267548408384412E-3</v>
      </c>
    </row>
    <row r="19" spans="6:18" x14ac:dyDescent="0.15">
      <c r="F19" s="1">
        <v>43306</v>
      </c>
      <c r="G19">
        <f t="shared" si="2"/>
        <v>5838268880.3921509</v>
      </c>
      <c r="H19">
        <v>10000000</v>
      </c>
      <c r="I19">
        <v>20000000</v>
      </c>
      <c r="J19">
        <v>1</v>
      </c>
      <c r="K19">
        <f t="shared" si="0"/>
        <v>47058823.529411763</v>
      </c>
      <c r="L19">
        <f t="shared" si="3"/>
        <v>34256.729879588245</v>
      </c>
      <c r="M19">
        <f t="shared" si="4"/>
        <v>34256.729879588245</v>
      </c>
      <c r="O19">
        <v>20000000000</v>
      </c>
      <c r="P19" s="2">
        <f t="shared" si="5"/>
        <v>0.29191344401960756</v>
      </c>
      <c r="Q19" s="2">
        <f t="shared" si="6"/>
        <v>5.0000000000000001E-4</v>
      </c>
      <c r="R19" s="2">
        <f t="shared" si="1"/>
        <v>1.7128364939794122E-3</v>
      </c>
    </row>
    <row r="20" spans="6:18" x14ac:dyDescent="0.15">
      <c r="F20" s="1">
        <v>43307</v>
      </c>
      <c r="G20">
        <f t="shared" si="2"/>
        <v>5885327703.9215622</v>
      </c>
      <c r="H20">
        <v>10000000</v>
      </c>
      <c r="I20">
        <v>20000000</v>
      </c>
      <c r="J20">
        <v>1</v>
      </c>
      <c r="K20">
        <f t="shared" si="0"/>
        <v>47058823.529411763</v>
      </c>
      <c r="L20">
        <f t="shared" si="3"/>
        <v>33982.814562175401</v>
      </c>
      <c r="M20">
        <f t="shared" si="4"/>
        <v>33982.814562175401</v>
      </c>
      <c r="O20">
        <v>20000000000</v>
      </c>
      <c r="P20" s="2">
        <f t="shared" si="5"/>
        <v>0.29426638519607812</v>
      </c>
      <c r="Q20" s="2">
        <f t="shared" si="6"/>
        <v>5.0000000000000001E-4</v>
      </c>
      <c r="R20" s="2">
        <f t="shared" si="1"/>
        <v>1.6991407281087701E-3</v>
      </c>
    </row>
    <row r="21" spans="6:18" x14ac:dyDescent="0.15">
      <c r="F21" s="1">
        <v>43308</v>
      </c>
      <c r="G21">
        <f t="shared" si="2"/>
        <v>5932386527.4509735</v>
      </c>
      <c r="H21">
        <v>10000000</v>
      </c>
      <c r="I21">
        <v>20000000</v>
      </c>
      <c r="J21">
        <v>1</v>
      </c>
      <c r="K21">
        <f t="shared" si="0"/>
        <v>47058823.529411763</v>
      </c>
      <c r="L21">
        <f t="shared" si="3"/>
        <v>33713.244926732033</v>
      </c>
      <c r="M21">
        <f t="shared" si="4"/>
        <v>33713.244926732033</v>
      </c>
      <c r="O21">
        <v>20000000000</v>
      </c>
      <c r="P21" s="2">
        <f t="shared" si="5"/>
        <v>0.29661932637254868</v>
      </c>
      <c r="Q21" s="2">
        <f t="shared" si="6"/>
        <v>5.0000000000000001E-4</v>
      </c>
      <c r="R21" s="2">
        <f t="shared" si="1"/>
        <v>1.6856622463366016E-3</v>
      </c>
    </row>
    <row r="22" spans="6:18" x14ac:dyDescent="0.15">
      <c r="F22" s="1">
        <v>43309</v>
      </c>
      <c r="G22">
        <f t="shared" si="2"/>
        <v>5979445350.9803848</v>
      </c>
      <c r="H22">
        <v>10000000</v>
      </c>
      <c r="I22">
        <v>20000000</v>
      </c>
      <c r="J22">
        <v>1</v>
      </c>
      <c r="K22">
        <f t="shared" si="0"/>
        <v>47058823.529411763</v>
      </c>
      <c r="L22">
        <f t="shared" si="3"/>
        <v>33447.918370423467</v>
      </c>
      <c r="M22">
        <f t="shared" si="4"/>
        <v>33447.918370423467</v>
      </c>
      <c r="O22">
        <v>20000000000</v>
      </c>
      <c r="P22" s="2">
        <f t="shared" si="5"/>
        <v>0.29897226754901923</v>
      </c>
      <c r="Q22" s="2">
        <f t="shared" si="6"/>
        <v>5.0000000000000001E-4</v>
      </c>
      <c r="R22" s="2">
        <f t="shared" si="1"/>
        <v>1.6723959185211733E-3</v>
      </c>
    </row>
    <row r="23" spans="6:18" x14ac:dyDescent="0.15">
      <c r="F23" s="1">
        <v>43310</v>
      </c>
      <c r="G23">
        <f t="shared" si="2"/>
        <v>6026504174.5097961</v>
      </c>
      <c r="H23">
        <v>10000000</v>
      </c>
      <c r="I23">
        <v>20000000</v>
      </c>
      <c r="J23">
        <v>1</v>
      </c>
      <c r="K23">
        <f t="shared" si="0"/>
        <v>47058823.529411763</v>
      </c>
      <c r="L23">
        <f t="shared" si="3"/>
        <v>33186.735495170928</v>
      </c>
      <c r="M23">
        <f t="shared" si="4"/>
        <v>33186.735495170928</v>
      </c>
      <c r="O23">
        <v>20000000000</v>
      </c>
      <c r="P23" s="2">
        <f t="shared" si="5"/>
        <v>0.30132520872548979</v>
      </c>
      <c r="Q23" s="2">
        <f t="shared" si="6"/>
        <v>5.0000000000000001E-4</v>
      </c>
      <c r="R23" s="2">
        <f t="shared" si="1"/>
        <v>1.6593367747585461E-3</v>
      </c>
    </row>
    <row r="24" spans="6:18" x14ac:dyDescent="0.15">
      <c r="F24" s="1">
        <v>43311</v>
      </c>
      <c r="G24">
        <f t="shared" si="2"/>
        <v>6073562998.0392075</v>
      </c>
      <c r="H24">
        <v>10000000</v>
      </c>
      <c r="I24">
        <v>20000000</v>
      </c>
      <c r="J24">
        <v>1</v>
      </c>
      <c r="K24">
        <f t="shared" si="0"/>
        <v>47058823.529411763</v>
      </c>
      <c r="L24">
        <f t="shared" si="3"/>
        <v>32929.599983497021</v>
      </c>
      <c r="M24">
        <f t="shared" si="4"/>
        <v>32929.599983497021</v>
      </c>
      <c r="O24">
        <v>20000000000</v>
      </c>
      <c r="P24" s="2">
        <f t="shared" si="5"/>
        <v>0.30367814990196035</v>
      </c>
      <c r="Q24" s="2">
        <f t="shared" si="6"/>
        <v>5.0000000000000001E-4</v>
      </c>
      <c r="R24" s="2">
        <f t="shared" si="1"/>
        <v>1.6464799991748511E-3</v>
      </c>
    </row>
    <row r="25" spans="6:18" x14ac:dyDescent="0.15">
      <c r="F25" s="1">
        <v>43312</v>
      </c>
      <c r="G25">
        <f t="shared" si="2"/>
        <v>6120621821.5686188</v>
      </c>
      <c r="H25">
        <v>10000000</v>
      </c>
      <c r="I25">
        <v>20000000</v>
      </c>
      <c r="J25">
        <v>1</v>
      </c>
      <c r="K25">
        <f t="shared" si="0"/>
        <v>47058823.529411763</v>
      </c>
      <c r="L25">
        <f t="shared" si="3"/>
        <v>32676.41848009867</v>
      </c>
      <c r="M25">
        <f t="shared" si="4"/>
        <v>32676.41848009867</v>
      </c>
      <c r="O25">
        <v>20000000000</v>
      </c>
      <c r="P25" s="2">
        <f t="shared" si="5"/>
        <v>0.30603109107843096</v>
      </c>
      <c r="Q25" s="2">
        <f t="shared" si="6"/>
        <v>5.0000000000000001E-4</v>
      </c>
      <c r="R25" s="2">
        <f t="shared" si="1"/>
        <v>1.6338209240049336E-3</v>
      </c>
    </row>
    <row r="26" spans="6:18" x14ac:dyDescent="0.15">
      <c r="F26" s="1">
        <v>43313</v>
      </c>
      <c r="G26">
        <f t="shared" si="2"/>
        <v>6167680645.0980301</v>
      </c>
      <c r="H26">
        <v>10000000</v>
      </c>
      <c r="I26">
        <v>20000000</v>
      </c>
      <c r="J26">
        <v>1</v>
      </c>
      <c r="K26">
        <f t="shared" si="0"/>
        <v>47058823.529411763</v>
      </c>
      <c r="L26">
        <f t="shared" si="3"/>
        <v>32427.100478841534</v>
      </c>
      <c r="M26">
        <f t="shared" si="4"/>
        <v>32427.100478841534</v>
      </c>
      <c r="O26">
        <v>20000000000</v>
      </c>
      <c r="P26" s="2">
        <f t="shared" si="5"/>
        <v>0.30838403225490152</v>
      </c>
      <c r="Q26" s="2">
        <f t="shared" si="6"/>
        <v>5.0000000000000001E-4</v>
      </c>
      <c r="R26" s="2">
        <f t="shared" si="1"/>
        <v>1.6213550239420767E-3</v>
      </c>
    </row>
    <row r="27" spans="6:18" x14ac:dyDescent="0.15">
      <c r="F27" s="1">
        <v>43314</v>
      </c>
      <c r="G27">
        <f t="shared" si="2"/>
        <v>6214739468.6274414</v>
      </c>
      <c r="H27">
        <v>10000000</v>
      </c>
      <c r="I27">
        <v>20000000</v>
      </c>
      <c r="J27">
        <v>1</v>
      </c>
      <c r="K27">
        <f t="shared" si="0"/>
        <v>47058823.529411763</v>
      </c>
      <c r="L27">
        <f t="shared" si="3"/>
        <v>32181.558214888624</v>
      </c>
      <c r="M27">
        <f t="shared" si="4"/>
        <v>32181.558214888624</v>
      </c>
      <c r="O27">
        <v>20000000000</v>
      </c>
      <c r="P27" s="2">
        <f t="shared" si="5"/>
        <v>0.31073697343137208</v>
      </c>
      <c r="Q27" s="2">
        <f t="shared" si="6"/>
        <v>5.0000000000000001E-4</v>
      </c>
      <c r="R27" s="2">
        <f t="shared" si="1"/>
        <v>1.6090779107444312E-3</v>
      </c>
    </row>
    <row r="28" spans="6:18" x14ac:dyDescent="0.15">
      <c r="F28" s="1">
        <v>43315</v>
      </c>
      <c r="G28">
        <f t="shared" si="2"/>
        <v>6261798292.1568527</v>
      </c>
      <c r="H28">
        <v>10000000</v>
      </c>
      <c r="I28">
        <v>20000000</v>
      </c>
      <c r="J28">
        <v>1</v>
      </c>
      <c r="K28">
        <f t="shared" si="0"/>
        <v>47058823.529411763</v>
      </c>
      <c r="L28">
        <f t="shared" si="3"/>
        <v>31939.706561692961</v>
      </c>
      <c r="M28">
        <f t="shared" si="4"/>
        <v>31939.706561692961</v>
      </c>
      <c r="O28">
        <v>20000000000</v>
      </c>
      <c r="P28" s="2">
        <f t="shared" si="5"/>
        <v>0.31308991460784263</v>
      </c>
      <c r="Q28" s="2">
        <f t="shared" si="6"/>
        <v>5.0000000000000001E-4</v>
      </c>
      <c r="R28" s="2">
        <f t="shared" si="1"/>
        <v>1.596985328084648E-3</v>
      </c>
    </row>
    <row r="29" spans="6:18" x14ac:dyDescent="0.15">
      <c r="F29" s="1">
        <v>43316</v>
      </c>
      <c r="G29">
        <f t="shared" si="2"/>
        <v>6308857115.686264</v>
      </c>
      <c r="H29">
        <v>10000000</v>
      </c>
      <c r="I29">
        <v>20000000</v>
      </c>
      <c r="J29">
        <v>1</v>
      </c>
      <c r="K29">
        <f t="shared" si="0"/>
        <v>47058823.529411763</v>
      </c>
      <c r="L29">
        <f t="shared" si="3"/>
        <v>31701.462932600341</v>
      </c>
      <c r="M29">
        <f t="shared" si="4"/>
        <v>31701.462932600341</v>
      </c>
      <c r="O29">
        <v>20000000000</v>
      </c>
      <c r="P29" s="2">
        <f t="shared" si="5"/>
        <v>0.31544285578431319</v>
      </c>
      <c r="Q29" s="2">
        <f t="shared" si="6"/>
        <v>5.0000000000000001E-4</v>
      </c>
      <c r="R29" s="2">
        <f t="shared" si="1"/>
        <v>1.5850731466300172E-3</v>
      </c>
    </row>
    <row r="30" spans="6:18" x14ac:dyDescent="0.15">
      <c r="F30" s="1">
        <v>43317</v>
      </c>
      <c r="G30">
        <f t="shared" si="2"/>
        <v>6355915939.2156754</v>
      </c>
      <c r="H30">
        <v>10000000</v>
      </c>
      <c r="I30">
        <v>20000000</v>
      </c>
      <c r="J30">
        <v>1</v>
      </c>
      <c r="K30">
        <f t="shared" si="0"/>
        <v>47058823.529411763</v>
      </c>
      <c r="L30">
        <f t="shared" si="3"/>
        <v>31466.747186823264</v>
      </c>
      <c r="M30">
        <f t="shared" si="4"/>
        <v>31466.747186823264</v>
      </c>
      <c r="O30">
        <v>20000000000</v>
      </c>
      <c r="P30" s="2">
        <f t="shared" si="5"/>
        <v>0.31779579696078375</v>
      </c>
      <c r="Q30" s="2">
        <f t="shared" si="6"/>
        <v>5.0000000000000001E-4</v>
      </c>
      <c r="R30" s="2">
        <f t="shared" si="1"/>
        <v>1.5733373593411633E-3</v>
      </c>
    </row>
    <row r="31" spans="6:18" x14ac:dyDescent="0.15">
      <c r="F31" s="1">
        <v>43318</v>
      </c>
      <c r="G31">
        <f t="shared" si="2"/>
        <v>6402974762.7450867</v>
      </c>
      <c r="H31">
        <v>10000000</v>
      </c>
      <c r="I31">
        <v>20000000</v>
      </c>
      <c r="J31">
        <v>1</v>
      </c>
      <c r="K31">
        <f t="shared" si="0"/>
        <v>47058823.529411763</v>
      </c>
      <c r="L31">
        <f t="shared" si="3"/>
        <v>31235.481539561137</v>
      </c>
      <c r="M31">
        <f t="shared" si="4"/>
        <v>31235.481539561137</v>
      </c>
      <c r="O31">
        <v>20000000000</v>
      </c>
      <c r="P31" s="2">
        <f t="shared" si="5"/>
        <v>0.32014873813725431</v>
      </c>
      <c r="Q31" s="2">
        <f t="shared" si="6"/>
        <v>5.0000000000000001E-4</v>
      </c>
      <c r="R31" s="2">
        <f t="shared" si="1"/>
        <v>1.5617740769780569E-3</v>
      </c>
    </row>
    <row r="32" spans="6:18" x14ac:dyDescent="0.15">
      <c r="F32" s="1">
        <v>43319</v>
      </c>
      <c r="G32">
        <f t="shared" si="2"/>
        <v>6450033586.274498</v>
      </c>
      <c r="H32">
        <v>10000000</v>
      </c>
      <c r="I32">
        <v>20000000</v>
      </c>
      <c r="J32">
        <v>1</v>
      </c>
      <c r="K32">
        <f t="shared" si="0"/>
        <v>47058823.529411763</v>
      </c>
      <c r="L32">
        <f t="shared" si="3"/>
        <v>31007.590476055</v>
      </c>
      <c r="M32">
        <f t="shared" si="4"/>
        <v>31007.590476055</v>
      </c>
      <c r="O32">
        <v>20000000000</v>
      </c>
      <c r="P32" s="2">
        <f t="shared" si="5"/>
        <v>0.32250167931372492</v>
      </c>
      <c r="Q32" s="2">
        <f t="shared" si="6"/>
        <v>5.0000000000000001E-4</v>
      </c>
      <c r="R32" s="2">
        <f t="shared" si="1"/>
        <v>1.55037952380275E-3</v>
      </c>
    </row>
    <row r="33" spans="6:18" x14ac:dyDescent="0.15">
      <c r="F33" s="1">
        <v>43320</v>
      </c>
      <c r="G33">
        <f t="shared" si="2"/>
        <v>6497092409.8039093</v>
      </c>
      <c r="H33">
        <v>10000000</v>
      </c>
      <c r="I33">
        <v>20000000</v>
      </c>
      <c r="J33">
        <v>1</v>
      </c>
      <c r="K33">
        <f t="shared" si="0"/>
        <v>47058823.529411763</v>
      </c>
      <c r="L33">
        <f t="shared" si="3"/>
        <v>30783.000669377314</v>
      </c>
      <c r="M33">
        <f t="shared" si="4"/>
        <v>30783.000669377314</v>
      </c>
      <c r="O33">
        <v>20000000000</v>
      </c>
      <c r="P33" s="2">
        <f t="shared" si="5"/>
        <v>0.32485462049019548</v>
      </c>
      <c r="Q33" s="2">
        <f t="shared" si="6"/>
        <v>5.0000000000000001E-4</v>
      </c>
      <c r="R33" s="2">
        <f t="shared" si="1"/>
        <v>1.5391500334688657E-3</v>
      </c>
    </row>
    <row r="34" spans="6:18" x14ac:dyDescent="0.15">
      <c r="F34" s="1">
        <v>43321</v>
      </c>
      <c r="G34">
        <f t="shared" si="2"/>
        <v>6544151233.3333206</v>
      </c>
      <c r="H34">
        <v>10000000</v>
      </c>
      <c r="I34">
        <v>20000000</v>
      </c>
      <c r="J34">
        <v>1</v>
      </c>
      <c r="K34">
        <f t="shared" si="0"/>
        <v>47058823.529411763</v>
      </c>
      <c r="L34">
        <f t="shared" si="3"/>
        <v>30561.640901768747</v>
      </c>
      <c r="M34">
        <f t="shared" si="4"/>
        <v>30561.640901768747</v>
      </c>
      <c r="O34">
        <v>20000000000</v>
      </c>
      <c r="P34" s="2">
        <f t="shared" si="5"/>
        <v>0.32720756166666604</v>
      </c>
      <c r="Q34" s="2">
        <f t="shared" si="6"/>
        <v>5.0000000000000001E-4</v>
      </c>
      <c r="R34" s="2">
        <f t="shared" si="1"/>
        <v>1.5280820450884374E-3</v>
      </c>
    </row>
    <row r="35" spans="6:18" x14ac:dyDescent="0.15">
      <c r="F35" s="1">
        <v>43322</v>
      </c>
      <c r="G35">
        <f t="shared" si="2"/>
        <v>6591210056.8627319</v>
      </c>
      <c r="H35">
        <v>10000000</v>
      </c>
      <c r="I35">
        <v>20000000</v>
      </c>
      <c r="J35">
        <v>1</v>
      </c>
      <c r="K35">
        <f t="shared" si="0"/>
        <v>47058823.529411763</v>
      </c>
      <c r="L35">
        <f t="shared" si="3"/>
        <v>30343.441989344748</v>
      </c>
      <c r="M35">
        <f t="shared" si="4"/>
        <v>30343.441989344748</v>
      </c>
      <c r="O35">
        <v>20000000000</v>
      </c>
      <c r="P35" s="2">
        <f t="shared" si="5"/>
        <v>0.32956050284313659</v>
      </c>
      <c r="Q35" s="2">
        <f t="shared" si="6"/>
        <v>5.0000000000000001E-4</v>
      </c>
      <c r="R35" s="2">
        <f t="shared" si="1"/>
        <v>1.5171720994672374E-3</v>
      </c>
    </row>
    <row r="36" spans="6:18" x14ac:dyDescent="0.15">
      <c r="F36" s="1">
        <v>43323</v>
      </c>
      <c r="G36">
        <f t="shared" si="2"/>
        <v>6638268880.3921432</v>
      </c>
      <c r="H36">
        <v>10000000</v>
      </c>
      <c r="I36">
        <v>20000000</v>
      </c>
      <c r="J36">
        <v>1</v>
      </c>
      <c r="K36">
        <f t="shared" si="0"/>
        <v>47058823.529411763</v>
      </c>
      <c r="L36">
        <f t="shared" si="3"/>
        <v>30128.336710004638</v>
      </c>
      <c r="M36">
        <f t="shared" si="4"/>
        <v>30128.336710004638</v>
      </c>
      <c r="O36">
        <v>20000000000</v>
      </c>
      <c r="P36" s="2">
        <f t="shared" si="5"/>
        <v>0.33191344401960715</v>
      </c>
      <c r="Q36" s="2">
        <f t="shared" si="6"/>
        <v>5.0000000000000001E-4</v>
      </c>
      <c r="R36" s="2">
        <f t="shared" si="1"/>
        <v>1.5064168355002319E-3</v>
      </c>
    </row>
    <row r="37" spans="6:18" x14ac:dyDescent="0.15">
      <c r="F37" s="1">
        <v>43324</v>
      </c>
      <c r="G37">
        <f t="shared" si="2"/>
        <v>6685327703.9215546</v>
      </c>
      <c r="H37">
        <v>10000000</v>
      </c>
      <c r="I37">
        <v>20000000</v>
      </c>
      <c r="J37">
        <v>1</v>
      </c>
      <c r="K37">
        <f t="shared" si="0"/>
        <v>47058823.529411763</v>
      </c>
      <c r="L37">
        <f t="shared" si="3"/>
        <v>29916.259734385461</v>
      </c>
      <c r="M37">
        <f t="shared" si="4"/>
        <v>29916.259734385461</v>
      </c>
      <c r="O37">
        <v>20000000000</v>
      </c>
      <c r="P37" s="2">
        <f t="shared" si="5"/>
        <v>0.33426638519607771</v>
      </c>
      <c r="Q37" s="2">
        <f t="shared" si="6"/>
        <v>5.0000000000000001E-4</v>
      </c>
      <c r="R37" s="2">
        <f t="shared" si="1"/>
        <v>1.4958129867192729E-3</v>
      </c>
    </row>
    <row r="38" spans="6:18" x14ac:dyDescent="0.15">
      <c r="F38" s="1">
        <v>43325</v>
      </c>
      <c r="G38">
        <f t="shared" si="2"/>
        <v>6732386527.4509659</v>
      </c>
      <c r="H38">
        <v>10000000</v>
      </c>
      <c r="I38">
        <v>20000000</v>
      </c>
      <c r="J38">
        <v>1</v>
      </c>
      <c r="K38">
        <f t="shared" si="0"/>
        <v>47058823.529411763</v>
      </c>
      <c r="L38">
        <f t="shared" si="3"/>
        <v>29707.147559711568</v>
      </c>
      <c r="M38">
        <f t="shared" si="4"/>
        <v>29707.147559711568</v>
      </c>
      <c r="O38">
        <v>20000000000</v>
      </c>
      <c r="P38" s="2">
        <f t="shared" si="5"/>
        <v>0.33661932637254827</v>
      </c>
      <c r="Q38" s="2">
        <f t="shared" si="6"/>
        <v>5.0000000000000001E-4</v>
      </c>
      <c r="R38" s="2">
        <f t="shared" si="1"/>
        <v>1.4853573779855785E-3</v>
      </c>
    </row>
    <row r="39" spans="6:18" x14ac:dyDescent="0.15">
      <c r="F39" s="1">
        <v>43326</v>
      </c>
      <c r="G39">
        <f t="shared" si="2"/>
        <v>6779445350.9803772</v>
      </c>
      <c r="H39">
        <v>10000000</v>
      </c>
      <c r="I39">
        <v>20000000</v>
      </c>
      <c r="J39">
        <v>1</v>
      </c>
      <c r="K39">
        <f t="shared" si="0"/>
        <v>47058823.529411763</v>
      </c>
      <c r="L39">
        <f t="shared" si="3"/>
        <v>29500.938446399297</v>
      </c>
      <c r="M39">
        <f t="shared" si="4"/>
        <v>29500.938446399297</v>
      </c>
      <c r="O39">
        <v>20000000000</v>
      </c>
      <c r="P39" s="2">
        <f t="shared" si="5"/>
        <v>0.33897226754901888</v>
      </c>
      <c r="Q39" s="2">
        <f t="shared" si="6"/>
        <v>5.0000000000000001E-4</v>
      </c>
      <c r="R39" s="2">
        <f t="shared" si="1"/>
        <v>1.475046922319965E-3</v>
      </c>
    </row>
    <row r="40" spans="6:18" x14ac:dyDescent="0.15">
      <c r="F40" s="1">
        <v>43327</v>
      </c>
      <c r="G40">
        <f t="shared" si="2"/>
        <v>6826504174.5097885</v>
      </c>
      <c r="H40">
        <v>10000000</v>
      </c>
      <c r="I40">
        <v>20000000</v>
      </c>
      <c r="J40">
        <v>1</v>
      </c>
      <c r="K40">
        <f t="shared" si="0"/>
        <v>47058823.529411763</v>
      </c>
      <c r="L40">
        <f t="shared" si="3"/>
        <v>29297.572357283734</v>
      </c>
      <c r="M40">
        <f t="shared" si="4"/>
        <v>29297.572357283734</v>
      </c>
      <c r="O40">
        <v>20000000000</v>
      </c>
      <c r="P40" s="2">
        <f t="shared" si="5"/>
        <v>0.34132520872548944</v>
      </c>
      <c r="Q40" s="2">
        <f t="shared" si="6"/>
        <v>5.0000000000000001E-4</v>
      </c>
      <c r="R40" s="2">
        <f t="shared" si="1"/>
        <v>1.4648786178641867E-3</v>
      </c>
    </row>
    <row r="41" spans="6:18" x14ac:dyDescent="0.15">
      <c r="F41" s="1">
        <v>43328</v>
      </c>
      <c r="G41">
        <f t="shared" si="2"/>
        <v>6873562998.0391998</v>
      </c>
      <c r="H41">
        <v>10000000</v>
      </c>
      <c r="I41">
        <v>20000000</v>
      </c>
      <c r="J41">
        <v>1</v>
      </c>
      <c r="K41">
        <f t="shared" si="0"/>
        <v>47058823.529411763</v>
      </c>
      <c r="L41">
        <f t="shared" si="3"/>
        <v>29096.990899341927</v>
      </c>
      <c r="M41">
        <f t="shared" si="4"/>
        <v>29096.990899341927</v>
      </c>
      <c r="O41">
        <v>20000000000</v>
      </c>
      <c r="P41" s="2">
        <f t="shared" si="5"/>
        <v>0.34367814990196</v>
      </c>
      <c r="Q41" s="2">
        <f t="shared" si="6"/>
        <v>5.0000000000000001E-4</v>
      </c>
      <c r="R41" s="2">
        <f t="shared" si="1"/>
        <v>1.4548495449670962E-3</v>
      </c>
    </row>
    <row r="42" spans="6:18" x14ac:dyDescent="0.15">
      <c r="F42" s="1">
        <v>43329</v>
      </c>
      <c r="G42">
        <f t="shared" si="2"/>
        <v>6920621821.5686111</v>
      </c>
      <c r="H42">
        <v>10000000</v>
      </c>
      <c r="I42">
        <v>20000000</v>
      </c>
      <c r="J42">
        <v>1</v>
      </c>
      <c r="K42">
        <f t="shared" si="0"/>
        <v>47058823.529411763</v>
      </c>
      <c r="L42">
        <f t="shared" si="3"/>
        <v>28899.137267793732</v>
      </c>
      <c r="M42">
        <f t="shared" si="4"/>
        <v>28899.137267793732</v>
      </c>
      <c r="O42">
        <v>20000000000</v>
      </c>
      <c r="P42" s="2">
        <f t="shared" si="5"/>
        <v>0.34603109107843055</v>
      </c>
      <c r="Q42" s="2">
        <f t="shared" si="6"/>
        <v>5.0000000000000001E-4</v>
      </c>
      <c r="R42" s="2">
        <f t="shared" si="1"/>
        <v>1.4449568633896866E-3</v>
      </c>
    </row>
    <row r="43" spans="6:18" x14ac:dyDescent="0.15">
      <c r="F43" s="1">
        <v>43330</v>
      </c>
      <c r="G43">
        <f t="shared" si="2"/>
        <v>6967680645.0980225</v>
      </c>
      <c r="H43">
        <v>10000000</v>
      </c>
      <c r="I43">
        <v>20000000</v>
      </c>
      <c r="J43">
        <v>1</v>
      </c>
      <c r="K43">
        <f t="shared" si="0"/>
        <v>47058823.529411763</v>
      </c>
      <c r="L43">
        <f t="shared" si="3"/>
        <v>28703.956192467882</v>
      </c>
      <c r="M43">
        <f t="shared" si="4"/>
        <v>28703.956192467882</v>
      </c>
      <c r="O43">
        <v>20000000000</v>
      </c>
      <c r="P43" s="2">
        <f t="shared" si="5"/>
        <v>0.34838403225490111</v>
      </c>
      <c r="Q43" s="2">
        <f t="shared" si="6"/>
        <v>5.0000000000000001E-4</v>
      </c>
      <c r="R43" s="2">
        <f t="shared" si="1"/>
        <v>1.4351978096233942E-3</v>
      </c>
    </row>
    <row r="44" spans="6:18" x14ac:dyDescent="0.15">
      <c r="F44" s="1">
        <v>43331</v>
      </c>
      <c r="G44">
        <f t="shared" si="2"/>
        <v>7014739468.6274338</v>
      </c>
      <c r="H44">
        <v>10000000</v>
      </c>
      <c r="I44">
        <v>20000000</v>
      </c>
      <c r="J44">
        <v>1</v>
      </c>
      <c r="K44">
        <f t="shared" si="0"/>
        <v>47058823.529411763</v>
      </c>
      <c r="L44">
        <f t="shared" si="3"/>
        <v>28511.393886326867</v>
      </c>
      <c r="M44">
        <f t="shared" si="4"/>
        <v>28511.393886326867</v>
      </c>
      <c r="O44">
        <v>20000000000</v>
      </c>
      <c r="P44" s="2">
        <f t="shared" si="5"/>
        <v>0.35073697343137167</v>
      </c>
      <c r="Q44" s="2">
        <f t="shared" si="6"/>
        <v>5.0000000000000001E-4</v>
      </c>
      <c r="R44" s="2">
        <f t="shared" si="1"/>
        <v>1.4255696943163434E-3</v>
      </c>
    </row>
    <row r="45" spans="6:18" x14ac:dyDescent="0.15">
      <c r="F45" s="1">
        <v>43332</v>
      </c>
      <c r="G45">
        <f t="shared" si="2"/>
        <v>7061798292.1568451</v>
      </c>
      <c r="H45">
        <v>10000000</v>
      </c>
      <c r="I45">
        <v>20000000</v>
      </c>
      <c r="J45">
        <v>1</v>
      </c>
      <c r="K45">
        <f t="shared" si="0"/>
        <v>47058823.529411763</v>
      </c>
      <c r="L45">
        <f t="shared" si="3"/>
        <v>28321.397996049975</v>
      </c>
      <c r="M45">
        <f t="shared" si="4"/>
        <v>28321.397996049975</v>
      </c>
      <c r="O45">
        <v>20000000000</v>
      </c>
      <c r="P45" s="2">
        <f t="shared" si="5"/>
        <v>0.35308991460784228</v>
      </c>
      <c r="Q45" s="2">
        <f t="shared" si="6"/>
        <v>5.0000000000000001E-4</v>
      </c>
      <c r="R45" s="2">
        <f t="shared" si="1"/>
        <v>1.4160698998024986E-3</v>
      </c>
    </row>
    <row r="46" spans="6:18" x14ac:dyDescent="0.15">
      <c r="F46" s="1">
        <v>43333</v>
      </c>
      <c r="G46">
        <f t="shared" si="2"/>
        <v>7108857115.6862564</v>
      </c>
      <c r="H46">
        <v>10000000</v>
      </c>
      <c r="I46">
        <v>20000000</v>
      </c>
      <c r="J46">
        <v>1</v>
      </c>
      <c r="K46">
        <f t="shared" si="0"/>
        <v>47058823.529411763</v>
      </c>
      <c r="L46">
        <f t="shared" si="3"/>
        <v>28133.917554579082</v>
      </c>
      <c r="M46">
        <f t="shared" si="4"/>
        <v>28133.917554579082</v>
      </c>
      <c r="O46">
        <v>20000000000</v>
      </c>
      <c r="P46" s="2">
        <f t="shared" si="5"/>
        <v>0.35544285578431284</v>
      </c>
      <c r="Q46" s="2">
        <f t="shared" si="6"/>
        <v>5.0000000000000001E-4</v>
      </c>
      <c r="R46" s="2">
        <f t="shared" si="1"/>
        <v>1.4066958777289541E-3</v>
      </c>
    </row>
    <row r="47" spans="6:18" x14ac:dyDescent="0.15">
      <c r="F47" s="1">
        <v>43334</v>
      </c>
      <c r="G47">
        <f t="shared" si="2"/>
        <v>7155915939.2156677</v>
      </c>
      <c r="H47">
        <v>10000000</v>
      </c>
      <c r="I47">
        <v>20000000</v>
      </c>
      <c r="J47">
        <v>1</v>
      </c>
      <c r="K47">
        <f t="shared" si="0"/>
        <v>47058823.529411763</v>
      </c>
      <c r="L47">
        <f t="shared" si="3"/>
        <v>27948.902935536891</v>
      </c>
      <c r="M47">
        <f t="shared" si="4"/>
        <v>27948.902935536891</v>
      </c>
      <c r="O47">
        <v>20000000000</v>
      </c>
      <c r="P47" s="2">
        <f t="shared" si="5"/>
        <v>0.3577957969607834</v>
      </c>
      <c r="Q47" s="2">
        <f t="shared" si="6"/>
        <v>5.0000000000000001E-4</v>
      </c>
      <c r="R47" s="2">
        <f t="shared" si="1"/>
        <v>1.3974451467768446E-3</v>
      </c>
    </row>
    <row r="48" spans="6:18" x14ac:dyDescent="0.15">
      <c r="F48" s="1">
        <v>43335</v>
      </c>
      <c r="G48">
        <f t="shared" si="2"/>
        <v>7202974762.745079</v>
      </c>
      <c r="H48">
        <v>10000000</v>
      </c>
      <c r="I48">
        <v>20000000</v>
      </c>
      <c r="J48">
        <v>1</v>
      </c>
      <c r="K48">
        <f t="shared" si="0"/>
        <v>47058823.529411763</v>
      </c>
      <c r="L48">
        <f t="shared" si="3"/>
        <v>27766.305809431895</v>
      </c>
      <c r="M48">
        <f t="shared" si="4"/>
        <v>27766.305809431895</v>
      </c>
      <c r="O48">
        <v>20000000000</v>
      </c>
      <c r="P48" s="2">
        <f t="shared" si="5"/>
        <v>0.36014873813725395</v>
      </c>
      <c r="Q48" s="2">
        <f t="shared" si="6"/>
        <v>5.0000000000000001E-4</v>
      </c>
      <c r="R48" s="2">
        <f t="shared" si="1"/>
        <v>1.3883152904715947E-3</v>
      </c>
    </row>
    <row r="49" spans="6:18" x14ac:dyDescent="0.15">
      <c r="F49" s="1">
        <v>43336</v>
      </c>
      <c r="G49">
        <f t="shared" si="2"/>
        <v>7250033586.2744904</v>
      </c>
      <c r="H49">
        <v>10000000</v>
      </c>
      <c r="I49">
        <v>20000000</v>
      </c>
      <c r="J49">
        <v>1</v>
      </c>
      <c r="K49">
        <f t="shared" si="0"/>
        <v>47058823.529411763</v>
      </c>
      <c r="L49">
        <f t="shared" si="3"/>
        <v>27586.07910156899</v>
      </c>
      <c r="M49">
        <f t="shared" si="4"/>
        <v>27586.07910156899</v>
      </c>
      <c r="O49">
        <v>20000000000</v>
      </c>
      <c r="P49" s="2">
        <f t="shared" si="5"/>
        <v>0.36250167931372451</v>
      </c>
      <c r="Q49" s="2">
        <f t="shared" si="6"/>
        <v>5.0000000000000001E-4</v>
      </c>
      <c r="R49" s="2">
        <f t="shared" si="1"/>
        <v>1.3793039550784496E-3</v>
      </c>
    </row>
    <row r="50" spans="6:18" x14ac:dyDescent="0.15">
      <c r="F50" s="1">
        <v>43337</v>
      </c>
      <c r="G50">
        <f t="shared" si="2"/>
        <v>7297092409.8039017</v>
      </c>
      <c r="H50">
        <v>10000000</v>
      </c>
      <c r="I50">
        <v>20000000</v>
      </c>
      <c r="J50">
        <v>1</v>
      </c>
      <c r="K50">
        <f t="shared" si="0"/>
        <v>47058823.529411763</v>
      </c>
      <c r="L50">
        <f t="shared" si="3"/>
        <v>27408.176951588681</v>
      </c>
      <c r="M50">
        <f t="shared" si="4"/>
        <v>27408.176951588681</v>
      </c>
      <c r="O50">
        <v>20000000000</v>
      </c>
      <c r="P50" s="2">
        <f t="shared" si="5"/>
        <v>0.36485462049019507</v>
      </c>
      <c r="Q50" s="2">
        <f t="shared" si="6"/>
        <v>5.0000000000000001E-4</v>
      </c>
      <c r="R50" s="2">
        <f t="shared" si="1"/>
        <v>1.370408847579434E-3</v>
      </c>
    </row>
    <row r="51" spans="6:18" x14ac:dyDescent="0.15">
      <c r="F51" s="1">
        <v>43338</v>
      </c>
      <c r="G51">
        <f t="shared" si="2"/>
        <v>7344151233.333313</v>
      </c>
      <c r="H51">
        <v>10000000</v>
      </c>
      <c r="I51">
        <v>20000000</v>
      </c>
      <c r="J51">
        <v>1</v>
      </c>
      <c r="K51">
        <f t="shared" si="0"/>
        <v>47058823.529411763</v>
      </c>
      <c r="L51">
        <f t="shared" si="3"/>
        <v>27232.554674561812</v>
      </c>
      <c r="M51">
        <f t="shared" si="4"/>
        <v>27232.554674561812</v>
      </c>
      <c r="O51">
        <v>20000000000</v>
      </c>
      <c r="P51" s="2">
        <f t="shared" si="5"/>
        <v>0.36720756166666563</v>
      </c>
      <c r="Q51" s="2">
        <f t="shared" si="6"/>
        <v>5.0000000000000001E-4</v>
      </c>
      <c r="R51" s="2">
        <f t="shared" si="1"/>
        <v>1.3616277337280905E-3</v>
      </c>
    </row>
    <row r="52" spans="6:18" x14ac:dyDescent="0.15">
      <c r="F52" s="1">
        <v>43339</v>
      </c>
      <c r="G52">
        <f t="shared" si="2"/>
        <v>7391210056.8627243</v>
      </c>
      <c r="H52">
        <v>10000000</v>
      </c>
      <c r="I52">
        <v>20000000</v>
      </c>
      <c r="J52">
        <v>1</v>
      </c>
      <c r="K52">
        <f t="shared" si="0"/>
        <v>47058823.529411763</v>
      </c>
      <c r="L52">
        <f t="shared" si="3"/>
        <v>27059.168723570558</v>
      </c>
      <c r="M52">
        <f t="shared" si="4"/>
        <v>27059.168723570558</v>
      </c>
      <c r="O52">
        <v>20000000000</v>
      </c>
      <c r="P52" s="2">
        <f t="shared" si="5"/>
        <v>0.36956050284313624</v>
      </c>
      <c r="Q52" s="2">
        <f t="shared" si="6"/>
        <v>5.0000000000000001E-4</v>
      </c>
      <c r="R52" s="2">
        <f t="shared" si="1"/>
        <v>1.352958436178528E-3</v>
      </c>
    </row>
    <row r="53" spans="6:18" x14ac:dyDescent="0.15">
      <c r="F53" s="1">
        <v>43340</v>
      </c>
      <c r="G53">
        <f t="shared" si="2"/>
        <v>7438268880.3921356</v>
      </c>
      <c r="H53">
        <v>10000000</v>
      </c>
      <c r="I53">
        <v>20000000</v>
      </c>
      <c r="J53">
        <v>1</v>
      </c>
      <c r="K53">
        <f t="shared" si="0"/>
        <v>47058823.529411763</v>
      </c>
      <c r="L53">
        <f t="shared" si="3"/>
        <v>26887.976653709818</v>
      </c>
      <c r="M53">
        <f t="shared" si="4"/>
        <v>26887.976653709818</v>
      </c>
      <c r="O53">
        <v>20000000000</v>
      </c>
      <c r="P53" s="2">
        <f t="shared" si="5"/>
        <v>0.3719134440196068</v>
      </c>
      <c r="Q53" s="2">
        <f t="shared" si="6"/>
        <v>5.0000000000000001E-4</v>
      </c>
      <c r="R53" s="2">
        <f t="shared" si="1"/>
        <v>1.3443988326854908E-3</v>
      </c>
    </row>
    <row r="54" spans="6:18" x14ac:dyDescent="0.15">
      <c r="F54" s="1">
        <v>43341</v>
      </c>
      <c r="G54">
        <f t="shared" si="2"/>
        <v>7485327703.9215469</v>
      </c>
      <c r="H54">
        <v>10000000</v>
      </c>
      <c r="I54">
        <v>20000000</v>
      </c>
      <c r="J54">
        <v>1</v>
      </c>
      <c r="K54">
        <f t="shared" si="0"/>
        <v>47058823.529411763</v>
      </c>
      <c r="L54">
        <f t="shared" si="3"/>
        <v>26718.937087446477</v>
      </c>
      <c r="M54">
        <f t="shared" si="4"/>
        <v>26718.937087446477</v>
      </c>
      <c r="O54">
        <v>20000000000</v>
      </c>
      <c r="P54" s="2">
        <f t="shared" si="5"/>
        <v>0.37426638519607736</v>
      </c>
      <c r="Q54" s="2">
        <f t="shared" si="6"/>
        <v>5.0000000000000001E-4</v>
      </c>
      <c r="R54" s="2">
        <f t="shared" si="1"/>
        <v>1.3359468543723239E-3</v>
      </c>
    </row>
    <row r="55" spans="6:18" x14ac:dyDescent="0.15">
      <c r="F55" s="1">
        <v>43342</v>
      </c>
      <c r="G55">
        <f t="shared" si="2"/>
        <v>7532386527.4509583</v>
      </c>
      <c r="H55">
        <v>10000000</v>
      </c>
      <c r="I55">
        <v>20000000</v>
      </c>
      <c r="J55">
        <v>1</v>
      </c>
      <c r="K55">
        <f t="shared" si="0"/>
        <v>47058823.529411763</v>
      </c>
      <c r="L55">
        <f t="shared" si="3"/>
        <v>26552.009681277228</v>
      </c>
      <c r="M55">
        <f t="shared" si="4"/>
        <v>26552.009681277228</v>
      </c>
      <c r="O55">
        <v>20000000000</v>
      </c>
      <c r="P55" s="2">
        <f t="shared" si="5"/>
        <v>0.37661932637254791</v>
      </c>
      <c r="Q55" s="2">
        <f t="shared" si="6"/>
        <v>5.0000000000000001E-4</v>
      </c>
      <c r="R55" s="2">
        <f t="shared" si="1"/>
        <v>1.3276004840638614E-3</v>
      </c>
    </row>
    <row r="56" spans="6:18" x14ac:dyDescent="0.15">
      <c r="F56" s="1">
        <v>43343</v>
      </c>
      <c r="G56">
        <f t="shared" si="2"/>
        <v>7579445350.9803696</v>
      </c>
      <c r="H56">
        <v>10000000</v>
      </c>
      <c r="I56">
        <v>20000000</v>
      </c>
      <c r="J56">
        <v>1</v>
      </c>
      <c r="K56">
        <f t="shared" si="0"/>
        <v>47058823.529411763</v>
      </c>
      <c r="L56">
        <f t="shared" si="3"/>
        <v>26387.155093628433</v>
      </c>
      <c r="M56">
        <f t="shared" si="4"/>
        <v>26387.155093628433</v>
      </c>
      <c r="O56">
        <v>20000000000</v>
      </c>
      <c r="P56" s="2">
        <f t="shared" si="5"/>
        <v>0.37897226754901847</v>
      </c>
      <c r="Q56" s="2">
        <f t="shared" si="6"/>
        <v>5.0000000000000001E-4</v>
      </c>
      <c r="R56" s="2">
        <f t="shared" si="1"/>
        <v>1.3193577546814217E-3</v>
      </c>
    </row>
    <row r="57" spans="6:18" x14ac:dyDescent="0.15">
      <c r="F57" s="1">
        <v>43344</v>
      </c>
      <c r="G57">
        <f t="shared" si="2"/>
        <v>7626504174.5097809</v>
      </c>
      <c r="H57">
        <v>10000000</v>
      </c>
      <c r="I57">
        <v>20000000</v>
      </c>
      <c r="J57">
        <v>1</v>
      </c>
      <c r="K57">
        <f t="shared" si="0"/>
        <v>47058823.529411763</v>
      </c>
      <c r="L57">
        <f t="shared" si="3"/>
        <v>26224.334953944435</v>
      </c>
      <c r="M57">
        <f t="shared" si="4"/>
        <v>26224.334953944435</v>
      </c>
      <c r="O57">
        <v>20000000000</v>
      </c>
      <c r="P57" s="2">
        <f t="shared" si="5"/>
        <v>0.38132520872548903</v>
      </c>
      <c r="Q57" s="2">
        <f t="shared" si="6"/>
        <v>5.0000000000000001E-4</v>
      </c>
      <c r="R57" s="2">
        <f t="shared" si="1"/>
        <v>1.3112167476972219E-3</v>
      </c>
    </row>
    <row r="58" spans="6:18" x14ac:dyDescent="0.15">
      <c r="F58" s="1">
        <v>43345</v>
      </c>
      <c r="G58">
        <f t="shared" si="2"/>
        <v>7673562998.0391922</v>
      </c>
      <c r="H58">
        <v>10000000</v>
      </c>
      <c r="I58">
        <v>20000000</v>
      </c>
      <c r="J58">
        <v>1</v>
      </c>
      <c r="K58">
        <f t="shared" si="0"/>
        <v>47058823.529411763</v>
      </c>
      <c r="L58">
        <f t="shared" si="3"/>
        <v>26063.511832913282</v>
      </c>
      <c r="M58">
        <f t="shared" si="4"/>
        <v>26063.511832913282</v>
      </c>
      <c r="O58">
        <v>20000000000</v>
      </c>
      <c r="P58" s="2">
        <f t="shared" si="5"/>
        <v>0.38367814990195959</v>
      </c>
      <c r="Q58" s="2">
        <f t="shared" si="6"/>
        <v>5.0000000000000001E-4</v>
      </c>
      <c r="R58" s="2">
        <f t="shared" si="1"/>
        <v>1.3031755916456641E-3</v>
      </c>
    </row>
    <row r="59" spans="6:18" x14ac:dyDescent="0.15">
      <c r="F59" s="1">
        <v>43346</v>
      </c>
      <c r="G59">
        <f t="shared" si="2"/>
        <v>7720621821.5686035</v>
      </c>
      <c r="H59">
        <v>10000000</v>
      </c>
      <c r="I59">
        <v>20000000</v>
      </c>
      <c r="J59">
        <v>1</v>
      </c>
      <c r="K59">
        <f t="shared" si="0"/>
        <v>47058823.529411763</v>
      </c>
      <c r="L59">
        <f t="shared" si="3"/>
        <v>25904.649213781315</v>
      </c>
      <c r="M59">
        <f t="shared" si="4"/>
        <v>25904.649213781315</v>
      </c>
      <c r="O59">
        <v>20000000000</v>
      </c>
      <c r="P59" s="2">
        <f t="shared" si="5"/>
        <v>0.3860310910784302</v>
      </c>
      <c r="Q59" s="2">
        <f t="shared" si="6"/>
        <v>5.0000000000000001E-4</v>
      </c>
      <c r="R59" s="2">
        <f t="shared" si="1"/>
        <v>1.2952324606890658E-3</v>
      </c>
    </row>
    <row r="60" spans="6:18" x14ac:dyDescent="0.15">
      <c r="F60" s="1">
        <v>43347</v>
      </c>
      <c r="G60">
        <f t="shared" si="2"/>
        <v>7767680645.0980148</v>
      </c>
      <c r="H60">
        <v>10000000</v>
      </c>
      <c r="I60">
        <v>20000000</v>
      </c>
      <c r="J60">
        <v>1</v>
      </c>
      <c r="K60">
        <f t="shared" si="0"/>
        <v>47058823.529411763</v>
      </c>
      <c r="L60">
        <f t="shared" si="3"/>
        <v>25747.711464710497</v>
      </c>
      <c r="M60">
        <f t="shared" si="4"/>
        <v>25747.711464710497</v>
      </c>
      <c r="O60">
        <v>20000000000</v>
      </c>
      <c r="P60" s="2">
        <f t="shared" si="5"/>
        <v>0.38838403225490076</v>
      </c>
      <c r="Q60" s="2">
        <f t="shared" si="6"/>
        <v>5.0000000000000001E-4</v>
      </c>
      <c r="R60" s="2">
        <f t="shared" si="1"/>
        <v>1.2873855732355249E-3</v>
      </c>
    </row>
    <row r="61" spans="6:18" x14ac:dyDescent="0.15">
      <c r="F61" s="1">
        <v>43348</v>
      </c>
      <c r="G61">
        <f t="shared" si="2"/>
        <v>7814739468.6274261</v>
      </c>
      <c r="H61">
        <v>10000000</v>
      </c>
      <c r="I61">
        <v>20000000</v>
      </c>
      <c r="J61">
        <v>1</v>
      </c>
      <c r="K61">
        <f t="shared" si="0"/>
        <v>47058823.529411763</v>
      </c>
      <c r="L61">
        <f t="shared" si="3"/>
        <v>25592.663812134459</v>
      </c>
      <c r="M61">
        <f t="shared" si="4"/>
        <v>25592.663812134459</v>
      </c>
      <c r="O61">
        <v>20000000000</v>
      </c>
      <c r="P61" s="2">
        <f t="shared" si="5"/>
        <v>0.39073697343137131</v>
      </c>
      <c r="Q61" s="2">
        <f t="shared" si="6"/>
        <v>5.0000000000000001E-4</v>
      </c>
      <c r="R61" s="2">
        <f t="shared" si="1"/>
        <v>1.279633190606723E-3</v>
      </c>
    </row>
    <row r="62" spans="6:18" x14ac:dyDescent="0.15">
      <c r="F62" s="1">
        <v>43349</v>
      </c>
      <c r="G62">
        <f t="shared" si="2"/>
        <v>7861798292.1568375</v>
      </c>
      <c r="H62">
        <v>10000000</v>
      </c>
      <c r="I62">
        <v>20000000</v>
      </c>
      <c r="J62">
        <v>1</v>
      </c>
      <c r="K62">
        <f t="shared" si="0"/>
        <v>47058823.529411763</v>
      </c>
      <c r="L62">
        <f t="shared" si="3"/>
        <v>25439.472315071467</v>
      </c>
      <c r="M62">
        <f t="shared" si="4"/>
        <v>25439.472315071467</v>
      </c>
      <c r="O62">
        <v>20000000000</v>
      </c>
      <c r="P62" s="2">
        <f t="shared" si="5"/>
        <v>0.39308991460784187</v>
      </c>
      <c r="Q62" s="2">
        <f t="shared" si="6"/>
        <v>5.0000000000000001E-4</v>
      </c>
      <c r="R62" s="2">
        <f t="shared" si="1"/>
        <v>1.2719736157535734E-3</v>
      </c>
    </row>
    <row r="63" spans="6:18" x14ac:dyDescent="0.15">
      <c r="F63" s="1">
        <v>43350</v>
      </c>
      <c r="G63">
        <f t="shared" si="2"/>
        <v>7908857115.6862488</v>
      </c>
      <c r="H63">
        <v>10000000</v>
      </c>
      <c r="I63">
        <v>20000000</v>
      </c>
      <c r="J63">
        <v>1</v>
      </c>
      <c r="K63">
        <f t="shared" si="0"/>
        <v>47058823.529411763</v>
      </c>
      <c r="L63">
        <f t="shared" si="3"/>
        <v>25288.103840354444</v>
      </c>
      <c r="M63">
        <f t="shared" si="4"/>
        <v>25288.103840354444</v>
      </c>
      <c r="O63">
        <v>20000000000</v>
      </c>
      <c r="P63" s="2">
        <f t="shared" si="5"/>
        <v>0.39544285578431243</v>
      </c>
      <c r="Q63" s="2">
        <f t="shared" si="6"/>
        <v>5.0000000000000001E-4</v>
      </c>
      <c r="R63" s="2">
        <f t="shared" si="1"/>
        <v>1.2644051920177222E-3</v>
      </c>
    </row>
    <row r="64" spans="6:18" x14ac:dyDescent="0.15">
      <c r="F64" s="1">
        <v>43351</v>
      </c>
      <c r="G64">
        <f t="shared" si="2"/>
        <v>7955915939.2156601</v>
      </c>
      <c r="H64">
        <v>10000000</v>
      </c>
      <c r="I64">
        <v>20000000</v>
      </c>
      <c r="J64">
        <v>1</v>
      </c>
      <c r="K64">
        <f t="shared" si="0"/>
        <v>47058823.529411763</v>
      </c>
      <c r="L64">
        <f t="shared" si="3"/>
        <v>25138.526038740067</v>
      </c>
      <c r="M64">
        <f t="shared" si="4"/>
        <v>25138.526038740067</v>
      </c>
      <c r="O64">
        <v>20000000000</v>
      </c>
      <c r="P64" s="2">
        <f t="shared" si="5"/>
        <v>0.39779579696078299</v>
      </c>
      <c r="Q64" s="2">
        <f t="shared" si="6"/>
        <v>5.0000000000000001E-4</v>
      </c>
      <c r="R64" s="2">
        <f t="shared" si="1"/>
        <v>1.2569263019370034E-3</v>
      </c>
    </row>
    <row r="65" spans="6:18" x14ac:dyDescent="0.15">
      <c r="F65" s="1">
        <v>43352</v>
      </c>
      <c r="G65">
        <f t="shared" si="2"/>
        <v>8002974762.7450714</v>
      </c>
      <c r="H65">
        <v>10000000</v>
      </c>
      <c r="I65">
        <v>20000000</v>
      </c>
      <c r="J65">
        <v>1</v>
      </c>
      <c r="K65">
        <f t="shared" si="0"/>
        <v>47058823.529411763</v>
      </c>
      <c r="L65">
        <f t="shared" si="3"/>
        <v>24990.707321860744</v>
      </c>
      <c r="M65">
        <f t="shared" si="4"/>
        <v>24990.707321860744</v>
      </c>
      <c r="O65">
        <v>20000000000</v>
      </c>
      <c r="P65" s="2">
        <f t="shared" si="5"/>
        <v>0.40014873813725355</v>
      </c>
      <c r="Q65" s="2">
        <f t="shared" si="6"/>
        <v>5.0000000000000001E-4</v>
      </c>
      <c r="R65" s="2">
        <f t="shared" si="1"/>
        <v>1.2495353660930371E-3</v>
      </c>
    </row>
    <row r="66" spans="6:18" x14ac:dyDescent="0.15">
      <c r="F66" s="1">
        <v>43353</v>
      </c>
      <c r="G66">
        <f t="shared" si="2"/>
        <v>8050033586.2744827</v>
      </c>
      <c r="H66">
        <v>10000000</v>
      </c>
      <c r="I66">
        <v>20000000</v>
      </c>
      <c r="J66">
        <v>1</v>
      </c>
      <c r="K66">
        <f t="shared" si="0"/>
        <v>47058823.529411763</v>
      </c>
      <c r="L66">
        <f t="shared" si="3"/>
        <v>24844.616839985018</v>
      </c>
      <c r="M66">
        <f t="shared" si="4"/>
        <v>24844.616839985018</v>
      </c>
      <c r="O66">
        <v>20000000000</v>
      </c>
      <c r="P66" s="2">
        <f t="shared" si="5"/>
        <v>0.40250167931372416</v>
      </c>
      <c r="Q66" s="2">
        <f t="shared" si="6"/>
        <v>5.0000000000000001E-4</v>
      </c>
      <c r="R66" s="2">
        <f t="shared" si="1"/>
        <v>1.2422308419992509E-3</v>
      </c>
    </row>
    <row r="67" spans="6:18" x14ac:dyDescent="0.15">
      <c r="F67" s="1">
        <v>43354</v>
      </c>
      <c r="G67">
        <f t="shared" si="2"/>
        <v>8097092409.803894</v>
      </c>
      <c r="H67">
        <v>10000000</v>
      </c>
      <c r="I67">
        <v>20000000</v>
      </c>
      <c r="J67">
        <v>1</v>
      </c>
      <c r="K67">
        <f t="shared" si="0"/>
        <v>47058823.529411763</v>
      </c>
      <c r="L67">
        <f t="shared" si="3"/>
        <v>24700.224460553472</v>
      </c>
      <c r="M67">
        <f t="shared" si="4"/>
        <v>24700.224460553472</v>
      </c>
      <c r="O67">
        <v>20000000000</v>
      </c>
      <c r="P67" s="2">
        <f t="shared" si="5"/>
        <v>0.40485462049019472</v>
      </c>
      <c r="Q67" s="2">
        <f t="shared" si="6"/>
        <v>5.0000000000000001E-4</v>
      </c>
      <c r="R67" s="2">
        <f t="shared" si="1"/>
        <v>1.2350112230276736E-3</v>
      </c>
    </row>
    <row r="68" spans="6:18" x14ac:dyDescent="0.15">
      <c r="F68" s="1">
        <v>43355</v>
      </c>
      <c r="G68">
        <f t="shared" si="2"/>
        <v>8144151233.3333054</v>
      </c>
      <c r="H68">
        <v>10000000</v>
      </c>
      <c r="I68">
        <v>20000000</v>
      </c>
      <c r="J68">
        <v>1</v>
      </c>
      <c r="K68">
        <f t="shared" si="0"/>
        <v>47058823.529411763</v>
      </c>
      <c r="L68">
        <f t="shared" si="3"/>
        <v>24557.50074745878</v>
      </c>
      <c r="M68">
        <f t="shared" si="4"/>
        <v>24557.50074745878</v>
      </c>
      <c r="O68">
        <v>20000000000</v>
      </c>
      <c r="P68" s="2">
        <f t="shared" si="5"/>
        <v>0.40720756166666527</v>
      </c>
      <c r="Q68" s="2">
        <f t="shared" si="6"/>
        <v>5.0000000000000001E-4</v>
      </c>
      <c r="R68" s="2">
        <f t="shared" si="1"/>
        <v>1.227875037372939E-3</v>
      </c>
    </row>
    <row r="69" spans="6:18" x14ac:dyDescent="0.15">
      <c r="F69" s="1">
        <v>43356</v>
      </c>
      <c r="G69">
        <f t="shared" si="2"/>
        <v>8191210056.8627167</v>
      </c>
      <c r="H69">
        <v>10000000</v>
      </c>
      <c r="I69">
        <v>20000000</v>
      </c>
      <c r="J69">
        <v>1</v>
      </c>
      <c r="K69">
        <f t="shared" si="0"/>
        <v>47058823.529411763</v>
      </c>
      <c r="L69">
        <f t="shared" si="3"/>
        <v>24416.416941039992</v>
      </c>
      <c r="M69">
        <f t="shared" si="4"/>
        <v>24416.416941039992</v>
      </c>
      <c r="O69">
        <v>20000000000</v>
      </c>
      <c r="P69" s="2">
        <f t="shared" si="5"/>
        <v>0.40956050284313583</v>
      </c>
      <c r="Q69" s="2">
        <f t="shared" si="6"/>
        <v>5.0000000000000001E-4</v>
      </c>
      <c r="R69" s="2">
        <f t="shared" si="1"/>
        <v>1.2208208470519996E-3</v>
      </c>
    </row>
    <row r="70" spans="6:18" x14ac:dyDescent="0.15">
      <c r="F70" s="1">
        <v>43357</v>
      </c>
      <c r="G70">
        <f t="shared" si="2"/>
        <v>8238268880.392128</v>
      </c>
      <c r="H70">
        <v>10000000</v>
      </c>
      <c r="I70">
        <v>20000000</v>
      </c>
      <c r="J70">
        <v>1</v>
      </c>
      <c r="K70">
        <f t="shared" si="0"/>
        <v>47058823.529411763</v>
      </c>
      <c r="L70">
        <f t="shared" si="3"/>
        <v>24276.944938762466</v>
      </c>
      <c r="M70">
        <f t="shared" si="4"/>
        <v>24276.944938762466</v>
      </c>
      <c r="O70">
        <v>20000000000</v>
      </c>
      <c r="P70" s="2">
        <f t="shared" si="5"/>
        <v>0.41191344401960639</v>
      </c>
      <c r="Q70" s="2">
        <f t="shared" si="6"/>
        <v>5.0000000000000001E-4</v>
      </c>
      <c r="R70" s="2">
        <f t="shared" si="1"/>
        <v>1.2138472469381233E-3</v>
      </c>
    </row>
    <row r="71" spans="6:18" x14ac:dyDescent="0.15">
      <c r="F71" s="1">
        <v>43358</v>
      </c>
      <c r="G71">
        <f t="shared" si="2"/>
        <v>8285327703.9215393</v>
      </c>
      <c r="H71">
        <v>10000000</v>
      </c>
      <c r="I71">
        <v>20000000</v>
      </c>
      <c r="J71">
        <v>1</v>
      </c>
      <c r="K71">
        <f t="shared" ref="K71:K134" si="7">I71/0.51*1.2/J71</f>
        <v>47058823.529411763</v>
      </c>
      <c r="L71">
        <f t="shared" si="3"/>
        <v>24139.05727655621</v>
      </c>
      <c r="M71">
        <f t="shared" si="4"/>
        <v>24139.05727655621</v>
      </c>
      <c r="O71">
        <v>20000000000</v>
      </c>
      <c r="P71" s="2">
        <f t="shared" si="5"/>
        <v>0.41426638519607695</v>
      </c>
      <c r="Q71" s="2">
        <f t="shared" si="6"/>
        <v>5.0000000000000001E-4</v>
      </c>
      <c r="R71" s="2">
        <f t="shared" ref="R71:R134" si="8">H71/G71</f>
        <v>1.2069528638278106E-3</v>
      </c>
    </row>
    <row r="72" spans="6:18" x14ac:dyDescent="0.15">
      <c r="F72" s="1">
        <v>43359</v>
      </c>
      <c r="G72">
        <f t="shared" ref="G72:G135" si="9">G71+K71</f>
        <v>8332386527.4509506</v>
      </c>
      <c r="H72">
        <v>10000000</v>
      </c>
      <c r="I72">
        <v>20000000</v>
      </c>
      <c r="J72">
        <v>1</v>
      </c>
      <c r="K72">
        <f t="shared" si="7"/>
        <v>47058823.529411763</v>
      </c>
      <c r="L72">
        <f t="shared" ref="L72:L135" si="10">I72*H72/G72</f>
        <v>24002.727110786607</v>
      </c>
      <c r="M72">
        <f t="shared" ref="M72:M135" si="11">L72/J72</f>
        <v>24002.727110786607</v>
      </c>
      <c r="O72">
        <v>20000000000</v>
      </c>
      <c r="P72" s="2">
        <f t="shared" ref="P72:P135" si="12">G72/O72</f>
        <v>0.4166193263725475</v>
      </c>
      <c r="Q72" s="2">
        <f t="shared" ref="Q72:Q135" si="13">H72/O72</f>
        <v>5.0000000000000001E-4</v>
      </c>
      <c r="R72" s="2">
        <f t="shared" si="8"/>
        <v>1.2001363555393303E-3</v>
      </c>
    </row>
    <row r="73" spans="6:18" x14ac:dyDescent="0.15">
      <c r="F73" s="1">
        <v>43360</v>
      </c>
      <c r="G73">
        <f t="shared" si="9"/>
        <v>8379445350.9803619</v>
      </c>
      <c r="H73">
        <v>10000000</v>
      </c>
      <c r="I73">
        <v>20000000</v>
      </c>
      <c r="J73">
        <v>1</v>
      </c>
      <c r="K73">
        <f t="shared" si="7"/>
        <v>47058823.529411763</v>
      </c>
      <c r="L73">
        <f t="shared" si="10"/>
        <v>23867.928200832623</v>
      </c>
      <c r="M73">
        <f t="shared" si="11"/>
        <v>23867.928200832623</v>
      </c>
      <c r="O73">
        <v>20000000000</v>
      </c>
      <c r="P73" s="2">
        <f t="shared" si="12"/>
        <v>0.41897226754901812</v>
      </c>
      <c r="Q73" s="2">
        <f t="shared" si="13"/>
        <v>5.0000000000000001E-4</v>
      </c>
      <c r="R73" s="2">
        <f t="shared" si="8"/>
        <v>1.1933964100416311E-3</v>
      </c>
    </row>
    <row r="74" spans="6:18" x14ac:dyDescent="0.15">
      <c r="F74" s="1">
        <v>43361</v>
      </c>
      <c r="G74">
        <f t="shared" si="9"/>
        <v>8426504174.5097733</v>
      </c>
      <c r="H74">
        <v>10000000</v>
      </c>
      <c r="I74">
        <v>20000000</v>
      </c>
      <c r="J74">
        <v>1</v>
      </c>
      <c r="K74">
        <f t="shared" si="7"/>
        <v>47058823.529411763</v>
      </c>
      <c r="L74">
        <f t="shared" si="10"/>
        <v>23734.634892248818</v>
      </c>
      <c r="M74">
        <f t="shared" si="11"/>
        <v>23734.634892248818</v>
      </c>
      <c r="O74">
        <v>20000000000</v>
      </c>
      <c r="P74" s="2">
        <f t="shared" si="12"/>
        <v>0.42132520872548868</v>
      </c>
      <c r="Q74" s="2">
        <f t="shared" si="13"/>
        <v>5.0000000000000001E-4</v>
      </c>
      <c r="R74" s="2">
        <f t="shared" si="8"/>
        <v>1.186731744612441E-3</v>
      </c>
    </row>
    <row r="75" spans="6:18" x14ac:dyDescent="0.15">
      <c r="F75" s="1">
        <v>43362</v>
      </c>
      <c r="G75">
        <f t="shared" si="9"/>
        <v>8473562998.0391846</v>
      </c>
      <c r="H75">
        <v>10000000</v>
      </c>
      <c r="I75">
        <v>20000000</v>
      </c>
      <c r="J75">
        <v>1</v>
      </c>
      <c r="K75">
        <f t="shared" si="7"/>
        <v>47058823.529411763</v>
      </c>
      <c r="L75">
        <f t="shared" si="10"/>
        <v>23602.8221004884</v>
      </c>
      <c r="M75">
        <f t="shared" si="11"/>
        <v>23602.8221004884</v>
      </c>
      <c r="O75">
        <v>20000000000</v>
      </c>
      <c r="P75" s="2">
        <f t="shared" si="12"/>
        <v>0.42367814990195923</v>
      </c>
      <c r="Q75" s="2">
        <f t="shared" si="13"/>
        <v>5.0000000000000001E-4</v>
      </c>
      <c r="R75" s="2">
        <f t="shared" si="8"/>
        <v>1.1801411050244199E-3</v>
      </c>
    </row>
    <row r="76" spans="6:18" x14ac:dyDescent="0.15">
      <c r="F76" s="1">
        <v>43363</v>
      </c>
      <c r="G76">
        <f t="shared" si="9"/>
        <v>8520621821.5685959</v>
      </c>
      <c r="H76">
        <v>10000000</v>
      </c>
      <c r="I76">
        <v>20000000</v>
      </c>
      <c r="J76">
        <v>1</v>
      </c>
      <c r="K76">
        <f t="shared" si="7"/>
        <v>47058823.529411763</v>
      </c>
      <c r="L76">
        <f t="shared" si="10"/>
        <v>23472.46529516565</v>
      </c>
      <c r="M76">
        <f t="shared" si="11"/>
        <v>23472.46529516565</v>
      </c>
      <c r="O76">
        <v>20000000000</v>
      </c>
      <c r="P76" s="2">
        <f t="shared" si="12"/>
        <v>0.42603109107842979</v>
      </c>
      <c r="Q76" s="2">
        <f t="shared" si="13"/>
        <v>5.0000000000000001E-4</v>
      </c>
      <c r="R76" s="2">
        <f t="shared" si="8"/>
        <v>1.1736232647582825E-3</v>
      </c>
    </row>
    <row r="77" spans="6:18" x14ac:dyDescent="0.15">
      <c r="F77" s="1">
        <v>43364</v>
      </c>
      <c r="G77">
        <f t="shared" si="9"/>
        <v>8567680645.0980072</v>
      </c>
      <c r="H77">
        <v>10000000</v>
      </c>
      <c r="I77">
        <v>20000000</v>
      </c>
      <c r="J77">
        <v>1</v>
      </c>
      <c r="K77">
        <f t="shared" si="7"/>
        <v>47058823.529411763</v>
      </c>
      <c r="L77">
        <f t="shared" si="10"/>
        <v>23343.540484837034</v>
      </c>
      <c r="M77">
        <f t="shared" si="11"/>
        <v>23343.540484837034</v>
      </c>
      <c r="O77">
        <v>20000000000</v>
      </c>
      <c r="P77" s="2">
        <f t="shared" si="12"/>
        <v>0.42838403225490035</v>
      </c>
      <c r="Q77" s="2">
        <f t="shared" si="13"/>
        <v>5.0000000000000001E-4</v>
      </c>
      <c r="R77" s="2">
        <f t="shared" si="8"/>
        <v>1.1671770242418517E-3</v>
      </c>
    </row>
    <row r="78" spans="6:18" x14ac:dyDescent="0.15">
      <c r="F78" s="1">
        <v>43365</v>
      </c>
      <c r="G78">
        <f t="shared" si="9"/>
        <v>8614739468.6274185</v>
      </c>
      <c r="H78">
        <v>10000000</v>
      </c>
      <c r="I78">
        <v>20000000</v>
      </c>
      <c r="J78">
        <v>1</v>
      </c>
      <c r="K78">
        <f t="shared" si="7"/>
        <v>47058823.529411763</v>
      </c>
      <c r="L78">
        <f t="shared" si="10"/>
        <v>23216.024202281056</v>
      </c>
      <c r="M78">
        <f t="shared" si="11"/>
        <v>23216.024202281056</v>
      </c>
      <c r="O78">
        <v>20000000000</v>
      </c>
      <c r="P78" s="2">
        <f t="shared" si="12"/>
        <v>0.43073697343137091</v>
      </c>
      <c r="Q78" s="2">
        <f t="shared" si="13"/>
        <v>5.0000000000000001E-4</v>
      </c>
      <c r="R78" s="2">
        <f t="shared" si="8"/>
        <v>1.1608012101140528E-3</v>
      </c>
    </row>
    <row r="79" spans="6:18" x14ac:dyDescent="0.15">
      <c r="F79" s="1">
        <v>43366</v>
      </c>
      <c r="G79">
        <f t="shared" si="9"/>
        <v>8661798292.1568298</v>
      </c>
      <c r="H79">
        <v>10000000</v>
      </c>
      <c r="I79">
        <v>20000000</v>
      </c>
      <c r="J79">
        <v>1</v>
      </c>
      <c r="K79">
        <f t="shared" si="7"/>
        <v>47058823.529411763</v>
      </c>
      <c r="L79">
        <f t="shared" si="10"/>
        <v>23089.893490258019</v>
      </c>
      <c r="M79">
        <f t="shared" si="11"/>
        <v>23089.893490258019</v>
      </c>
      <c r="O79">
        <v>20000000000</v>
      </c>
      <c r="P79" s="2">
        <f t="shared" si="12"/>
        <v>0.43308991460784146</v>
      </c>
      <c r="Q79" s="2">
        <f t="shared" si="13"/>
        <v>5.0000000000000001E-4</v>
      </c>
      <c r="R79" s="2">
        <f t="shared" si="8"/>
        <v>1.1544946745129009E-3</v>
      </c>
    </row>
    <row r="80" spans="6:18" x14ac:dyDescent="0.15">
      <c r="F80" s="1">
        <v>43367</v>
      </c>
      <c r="G80">
        <f t="shared" si="9"/>
        <v>8708857115.6862411</v>
      </c>
      <c r="H80">
        <v>10000000</v>
      </c>
      <c r="I80">
        <v>20000000</v>
      </c>
      <c r="J80">
        <v>1</v>
      </c>
      <c r="K80">
        <f t="shared" si="7"/>
        <v>47058823.529411763</v>
      </c>
      <c r="L80">
        <f t="shared" si="10"/>
        <v>22965.12588773141</v>
      </c>
      <c r="M80">
        <f t="shared" si="11"/>
        <v>22965.12588773141</v>
      </c>
      <c r="O80">
        <v>20000000000</v>
      </c>
      <c r="P80" s="2">
        <f t="shared" si="12"/>
        <v>0.43544285578431208</v>
      </c>
      <c r="Q80" s="2">
        <f t="shared" si="13"/>
        <v>5.0000000000000001E-4</v>
      </c>
      <c r="R80" s="2">
        <f t="shared" si="8"/>
        <v>1.1482562943865705E-3</v>
      </c>
    </row>
    <row r="81" spans="6:18" x14ac:dyDescent="0.15">
      <c r="F81" s="1">
        <v>43368</v>
      </c>
      <c r="G81">
        <f t="shared" si="9"/>
        <v>8755915939.2156525</v>
      </c>
      <c r="H81">
        <v>10000000</v>
      </c>
      <c r="I81">
        <v>20000000</v>
      </c>
      <c r="J81">
        <v>1</v>
      </c>
      <c r="K81">
        <f t="shared" si="7"/>
        <v>47058823.529411763</v>
      </c>
      <c r="L81">
        <f t="shared" si="10"/>
        <v>22841.699416533665</v>
      </c>
      <c r="M81">
        <f t="shared" si="11"/>
        <v>22841.699416533665</v>
      </c>
      <c r="O81">
        <v>20000000000</v>
      </c>
      <c r="P81" s="2">
        <f t="shared" si="12"/>
        <v>0.43779579696078263</v>
      </c>
      <c r="Q81" s="2">
        <f t="shared" si="13"/>
        <v>5.0000000000000001E-4</v>
      </c>
      <c r="R81" s="2">
        <f t="shared" si="8"/>
        <v>1.1420849708266834E-3</v>
      </c>
    </row>
    <row r="82" spans="6:18" x14ac:dyDescent="0.15">
      <c r="F82" s="1">
        <v>43369</v>
      </c>
      <c r="G82">
        <f t="shared" si="9"/>
        <v>8802974762.7450638</v>
      </c>
      <c r="H82">
        <v>10000000</v>
      </c>
      <c r="I82">
        <v>20000000</v>
      </c>
      <c r="J82">
        <v>1</v>
      </c>
      <c r="K82">
        <f t="shared" si="7"/>
        <v>47058823.529411763</v>
      </c>
      <c r="L82">
        <f t="shared" si="10"/>
        <v>22719.592568459582</v>
      </c>
      <c r="M82">
        <f t="shared" si="11"/>
        <v>22719.592568459582</v>
      </c>
      <c r="O82">
        <v>20000000000</v>
      </c>
      <c r="P82" s="2">
        <f t="shared" si="12"/>
        <v>0.44014873813725319</v>
      </c>
      <c r="Q82" s="2">
        <f t="shared" si="13"/>
        <v>5.0000000000000001E-4</v>
      </c>
      <c r="R82" s="2">
        <f t="shared" si="8"/>
        <v>1.1359796284229791E-3</v>
      </c>
    </row>
    <row r="83" spans="6:18" x14ac:dyDescent="0.15">
      <c r="F83" s="1">
        <v>43370</v>
      </c>
      <c r="G83">
        <f t="shared" si="9"/>
        <v>8850033586.2744751</v>
      </c>
      <c r="H83">
        <v>10000000</v>
      </c>
      <c r="I83">
        <v>20000000</v>
      </c>
      <c r="J83">
        <v>1</v>
      </c>
      <c r="K83">
        <f t="shared" si="7"/>
        <v>47058823.529411763</v>
      </c>
      <c r="L83">
        <f t="shared" si="10"/>
        <v>22598.784292771517</v>
      </c>
      <c r="M83">
        <f t="shared" si="11"/>
        <v>22598.784292771517</v>
      </c>
      <c r="O83">
        <v>20000000000</v>
      </c>
      <c r="P83" s="2">
        <f t="shared" si="12"/>
        <v>0.44250167931372375</v>
      </c>
      <c r="Q83" s="2">
        <f t="shared" si="13"/>
        <v>5.0000000000000001E-4</v>
      </c>
      <c r="R83" s="2">
        <f t="shared" si="8"/>
        <v>1.129939214638576E-3</v>
      </c>
    </row>
    <row r="84" spans="6:18" x14ac:dyDescent="0.15">
      <c r="F84" s="1">
        <v>43371</v>
      </c>
      <c r="G84">
        <f t="shared" si="9"/>
        <v>8897092409.8038864</v>
      </c>
      <c r="H84">
        <v>10000000</v>
      </c>
      <c r="I84">
        <v>20000000</v>
      </c>
      <c r="J84">
        <v>1</v>
      </c>
      <c r="K84">
        <f t="shared" si="7"/>
        <v>47058823.529411763</v>
      </c>
      <c r="L84">
        <f t="shared" si="10"/>
        <v>22479.253984101138</v>
      </c>
      <c r="M84">
        <f t="shared" si="11"/>
        <v>22479.253984101138</v>
      </c>
      <c r="O84">
        <v>20000000000</v>
      </c>
      <c r="P84" s="2">
        <f t="shared" si="12"/>
        <v>0.44485462049019431</v>
      </c>
      <c r="Q84" s="2">
        <f t="shared" si="13"/>
        <v>5.0000000000000001E-4</v>
      </c>
      <c r="R84" s="2">
        <f t="shared" si="8"/>
        <v>1.1239626992050568E-3</v>
      </c>
    </row>
    <row r="85" spans="6:18" x14ac:dyDescent="0.15">
      <c r="F85" s="1">
        <v>43372</v>
      </c>
      <c r="G85">
        <f t="shared" si="9"/>
        <v>8944151233.3332977</v>
      </c>
      <c r="H85">
        <v>10000000</v>
      </c>
      <c r="I85">
        <v>20000000</v>
      </c>
      <c r="J85">
        <v>1</v>
      </c>
      <c r="K85">
        <f t="shared" si="7"/>
        <v>47058823.529411763</v>
      </c>
      <c r="L85">
        <f t="shared" si="10"/>
        <v>22360.981470733048</v>
      </c>
      <c r="M85">
        <f t="shared" si="11"/>
        <v>22360.981470733048</v>
      </c>
      <c r="O85">
        <v>20000000000</v>
      </c>
      <c r="P85" s="2">
        <f t="shared" si="12"/>
        <v>0.44720756166666487</v>
      </c>
      <c r="Q85" s="2">
        <f t="shared" si="13"/>
        <v>5.0000000000000001E-4</v>
      </c>
      <c r="R85" s="2">
        <f t="shared" si="8"/>
        <v>1.1180490735366523E-3</v>
      </c>
    </row>
    <row r="86" spans="6:18" x14ac:dyDescent="0.15">
      <c r="F86" s="1">
        <v>43373</v>
      </c>
      <c r="G86">
        <f t="shared" si="9"/>
        <v>8991210056.862709</v>
      </c>
      <c r="H86">
        <v>10000000</v>
      </c>
      <c r="I86">
        <v>20000000</v>
      </c>
      <c r="J86">
        <v>1</v>
      </c>
      <c r="K86">
        <f t="shared" si="7"/>
        <v>47058823.529411763</v>
      </c>
      <c r="L86">
        <f t="shared" si="10"/>
        <v>22243.947003256391</v>
      </c>
      <c r="M86">
        <f t="shared" si="11"/>
        <v>22243.947003256391</v>
      </c>
      <c r="O86">
        <v>20000000000</v>
      </c>
      <c r="P86" s="2">
        <f t="shared" si="12"/>
        <v>0.44956050284313548</v>
      </c>
      <c r="Q86" s="2">
        <f t="shared" si="13"/>
        <v>5.0000000000000001E-4</v>
      </c>
      <c r="R86" s="2">
        <f t="shared" si="8"/>
        <v>1.1121973501628196E-3</v>
      </c>
    </row>
    <row r="87" spans="6:18" x14ac:dyDescent="0.15">
      <c r="F87" s="1">
        <v>43374</v>
      </c>
      <c r="G87">
        <f t="shared" si="9"/>
        <v>9038268880.3921204</v>
      </c>
      <c r="H87">
        <v>10000000</v>
      </c>
      <c r="I87">
        <v>20000000</v>
      </c>
      <c r="J87">
        <v>1</v>
      </c>
      <c r="K87">
        <f t="shared" si="7"/>
        <v>47058823.529411763</v>
      </c>
      <c r="L87">
        <f t="shared" si="10"/>
        <v>22128.131243570959</v>
      </c>
      <c r="M87">
        <f t="shared" si="11"/>
        <v>22128.131243570959</v>
      </c>
      <c r="O87">
        <v>20000000000</v>
      </c>
      <c r="P87" s="2">
        <f t="shared" si="12"/>
        <v>0.45191344401960604</v>
      </c>
      <c r="Q87" s="2">
        <f t="shared" si="13"/>
        <v>5.0000000000000001E-4</v>
      </c>
      <c r="R87" s="2">
        <f t="shared" si="8"/>
        <v>1.106406562178548E-3</v>
      </c>
    </row>
    <row r="88" spans="6:18" x14ac:dyDescent="0.15">
      <c r="F88" s="1">
        <v>43375</v>
      </c>
      <c r="G88">
        <f t="shared" si="9"/>
        <v>9085327703.9215317</v>
      </c>
      <c r="H88">
        <v>10000000</v>
      </c>
      <c r="I88">
        <v>20000000</v>
      </c>
      <c r="J88">
        <v>1</v>
      </c>
      <c r="K88">
        <f t="shared" si="7"/>
        <v>47058823.529411763</v>
      </c>
      <c r="L88">
        <f t="shared" si="10"/>
        <v>22013.515254234946</v>
      </c>
      <c r="M88">
        <f t="shared" si="11"/>
        <v>22013.515254234946</v>
      </c>
      <c r="O88">
        <v>20000000000</v>
      </c>
      <c r="P88" s="2">
        <f t="shared" si="12"/>
        <v>0.45426638519607659</v>
      </c>
      <c r="Q88" s="2">
        <f t="shared" si="13"/>
        <v>5.0000000000000001E-4</v>
      </c>
      <c r="R88" s="2">
        <f t="shared" si="8"/>
        <v>1.1006757627117472E-3</v>
      </c>
    </row>
    <row r="89" spans="6:18" x14ac:dyDescent="0.15">
      <c r="F89" s="1">
        <v>43376</v>
      </c>
      <c r="G89">
        <f t="shared" si="9"/>
        <v>9132386527.450943</v>
      </c>
      <c r="H89">
        <v>10000000</v>
      </c>
      <c r="I89">
        <v>20000000</v>
      </c>
      <c r="J89">
        <v>1</v>
      </c>
      <c r="K89">
        <f t="shared" si="7"/>
        <v>47058823.529411763</v>
      </c>
      <c r="L89">
        <f t="shared" si="10"/>
        <v>21900.080488142081</v>
      </c>
      <c r="M89">
        <f t="shared" si="11"/>
        <v>21900.080488142081</v>
      </c>
      <c r="O89">
        <v>20000000000</v>
      </c>
      <c r="P89" s="2">
        <f t="shared" si="12"/>
        <v>0.45661932637254715</v>
      </c>
      <c r="Q89" s="2">
        <f t="shared" si="13"/>
        <v>5.0000000000000001E-4</v>
      </c>
      <c r="R89" s="2">
        <f t="shared" si="8"/>
        <v>1.0950040244071041E-3</v>
      </c>
    </row>
    <row r="90" spans="6:18" x14ac:dyDescent="0.15">
      <c r="F90" s="1">
        <v>43377</v>
      </c>
      <c r="G90">
        <f t="shared" si="9"/>
        <v>9179445350.9803543</v>
      </c>
      <c r="H90">
        <v>10000000</v>
      </c>
      <c r="I90">
        <v>20000000</v>
      </c>
      <c r="J90">
        <v>1</v>
      </c>
      <c r="K90">
        <f t="shared" si="7"/>
        <v>47058823.529411763</v>
      </c>
      <c r="L90">
        <f t="shared" si="10"/>
        <v>21787.808778516257</v>
      </c>
      <c r="M90">
        <f t="shared" si="11"/>
        <v>21787.808778516257</v>
      </c>
      <c r="O90">
        <v>20000000000</v>
      </c>
      <c r="P90" s="2">
        <f t="shared" si="12"/>
        <v>0.45897226754901771</v>
      </c>
      <c r="Q90" s="2">
        <f t="shared" si="13"/>
        <v>5.0000000000000001E-4</v>
      </c>
      <c r="R90" s="2">
        <f t="shared" si="8"/>
        <v>1.0893904389258128E-3</v>
      </c>
    </row>
    <row r="91" spans="6:18" x14ac:dyDescent="0.15">
      <c r="F91" s="1">
        <v>43378</v>
      </c>
      <c r="G91">
        <f t="shared" si="9"/>
        <v>9226504174.5097656</v>
      </c>
      <c r="H91">
        <v>10000000</v>
      </c>
      <c r="I91">
        <v>20000000</v>
      </c>
      <c r="J91">
        <v>1</v>
      </c>
      <c r="K91">
        <f t="shared" si="7"/>
        <v>47058823.529411763</v>
      </c>
      <c r="L91">
        <f t="shared" si="10"/>
        <v>21676.68232921237</v>
      </c>
      <c r="M91">
        <f t="shared" si="11"/>
        <v>21676.68232921237</v>
      </c>
      <c r="O91">
        <v>20000000000</v>
      </c>
      <c r="P91" s="2">
        <f t="shared" si="12"/>
        <v>0.46132520872548827</v>
      </c>
      <c r="Q91" s="2">
        <f t="shared" si="13"/>
        <v>5.0000000000000001E-4</v>
      </c>
      <c r="R91" s="2">
        <f t="shared" si="8"/>
        <v>1.0838341164606186E-3</v>
      </c>
    </row>
    <row r="92" spans="6:18" x14ac:dyDescent="0.15">
      <c r="F92" s="1">
        <v>43379</v>
      </c>
      <c r="G92">
        <f t="shared" si="9"/>
        <v>9273562998.0391769</v>
      </c>
      <c r="H92">
        <v>10000000</v>
      </c>
      <c r="I92">
        <v>20000000</v>
      </c>
      <c r="J92">
        <v>1</v>
      </c>
      <c r="K92">
        <f t="shared" si="7"/>
        <v>47058823.529411763</v>
      </c>
      <c r="L92">
        <f t="shared" si="10"/>
        <v>21566.683705312451</v>
      </c>
      <c r="M92">
        <f t="shared" si="11"/>
        <v>21566.683705312451</v>
      </c>
      <c r="O92">
        <v>20000000000</v>
      </c>
      <c r="P92" s="2">
        <f t="shared" si="12"/>
        <v>0.46367814990195882</v>
      </c>
      <c r="Q92" s="2">
        <f t="shared" si="13"/>
        <v>5.0000000000000001E-4</v>
      </c>
      <c r="R92" s="2">
        <f t="shared" si="8"/>
        <v>1.0783341852656225E-3</v>
      </c>
    </row>
    <row r="93" spans="6:18" x14ac:dyDescent="0.15">
      <c r="F93" s="1">
        <v>43380</v>
      </c>
      <c r="G93">
        <f t="shared" si="9"/>
        <v>9320621821.5685883</v>
      </c>
      <c r="H93">
        <v>10000000</v>
      </c>
      <c r="I93">
        <v>20000000</v>
      </c>
      <c r="J93">
        <v>1</v>
      </c>
      <c r="K93">
        <f t="shared" si="7"/>
        <v>47058823.529411763</v>
      </c>
      <c r="L93">
        <f t="shared" si="10"/>
        <v>21457.79582400668</v>
      </c>
      <c r="M93">
        <f t="shared" si="11"/>
        <v>21457.79582400668</v>
      </c>
      <c r="O93">
        <v>20000000000</v>
      </c>
      <c r="P93" s="2">
        <f t="shared" si="12"/>
        <v>0.46603109107842944</v>
      </c>
      <c r="Q93" s="2">
        <f t="shared" si="13"/>
        <v>5.0000000000000001E-4</v>
      </c>
      <c r="R93" s="2">
        <f t="shared" si="8"/>
        <v>1.072889791200334E-3</v>
      </c>
    </row>
    <row r="94" spans="6:18" x14ac:dyDescent="0.15">
      <c r="F94" s="1">
        <v>43381</v>
      </c>
      <c r="G94">
        <f t="shared" si="9"/>
        <v>9367680645.0979996</v>
      </c>
      <c r="H94">
        <v>10000000</v>
      </c>
      <c r="I94">
        <v>20000000</v>
      </c>
      <c r="J94">
        <v>1</v>
      </c>
      <c r="K94">
        <f t="shared" si="7"/>
        <v>47058823.529411763</v>
      </c>
      <c r="L94">
        <f t="shared" si="10"/>
        <v>21350.001945749264</v>
      </c>
      <c r="M94">
        <f t="shared" si="11"/>
        <v>21350.001945749264</v>
      </c>
      <c r="O94">
        <v>20000000000</v>
      </c>
      <c r="P94" s="2">
        <f t="shared" si="12"/>
        <v>0.4683840322549</v>
      </c>
      <c r="Q94" s="2">
        <f t="shared" si="13"/>
        <v>5.0000000000000001E-4</v>
      </c>
      <c r="R94" s="2">
        <f t="shared" si="8"/>
        <v>1.0675000972874631E-3</v>
      </c>
    </row>
    <row r="95" spans="6:18" x14ac:dyDescent="0.15">
      <c r="F95" s="1">
        <v>43382</v>
      </c>
      <c r="G95">
        <f t="shared" si="9"/>
        <v>9414739468.6274109</v>
      </c>
      <c r="H95">
        <v>10000000</v>
      </c>
      <c r="I95">
        <v>20000000</v>
      </c>
      <c r="J95">
        <v>1</v>
      </c>
      <c r="K95">
        <f t="shared" si="7"/>
        <v>47058823.529411763</v>
      </c>
      <c r="L95">
        <f t="shared" si="10"/>
        <v>21243.28566567953</v>
      </c>
      <c r="M95">
        <f t="shared" si="11"/>
        <v>21243.28566567953</v>
      </c>
      <c r="O95">
        <v>20000000000</v>
      </c>
      <c r="P95" s="2">
        <f t="shared" si="12"/>
        <v>0.47073697343137055</v>
      </c>
      <c r="Q95" s="2">
        <f t="shared" si="13"/>
        <v>5.0000000000000001E-4</v>
      </c>
      <c r="R95" s="2">
        <f t="shared" si="8"/>
        <v>1.0621642832839766E-3</v>
      </c>
    </row>
    <row r="96" spans="6:18" x14ac:dyDescent="0.15">
      <c r="F96" s="1">
        <v>43383</v>
      </c>
      <c r="G96">
        <f t="shared" si="9"/>
        <v>9461798292.1568222</v>
      </c>
      <c r="H96">
        <v>10000000</v>
      </c>
      <c r="I96">
        <v>20000000</v>
      </c>
      <c r="J96">
        <v>1</v>
      </c>
      <c r="K96">
        <f t="shared" si="7"/>
        <v>47058823.529411763</v>
      </c>
      <c r="L96">
        <f t="shared" si="10"/>
        <v>21137.630905299069</v>
      </c>
      <c r="M96">
        <f t="shared" si="11"/>
        <v>21137.630905299069</v>
      </c>
      <c r="O96">
        <v>20000000000</v>
      </c>
      <c r="P96" s="2">
        <f t="shared" si="12"/>
        <v>0.47308991460784111</v>
      </c>
      <c r="Q96" s="2">
        <f t="shared" si="13"/>
        <v>5.0000000000000001E-4</v>
      </c>
      <c r="R96" s="2">
        <f t="shared" si="8"/>
        <v>1.0568815452649534E-3</v>
      </c>
    </row>
    <row r="97" spans="6:18" x14ac:dyDescent="0.15">
      <c r="F97" s="1">
        <v>43384</v>
      </c>
      <c r="G97">
        <f t="shared" si="9"/>
        <v>9508857115.6862335</v>
      </c>
      <c r="H97">
        <v>10000000</v>
      </c>
      <c r="I97">
        <v>20000000</v>
      </c>
      <c r="J97">
        <v>1</v>
      </c>
      <c r="K97">
        <f t="shared" si="7"/>
        <v>47058823.529411763</v>
      </c>
      <c r="L97">
        <f t="shared" si="10"/>
        <v>21033.021904395966</v>
      </c>
      <c r="M97">
        <f t="shared" si="11"/>
        <v>21033.021904395966</v>
      </c>
      <c r="O97">
        <v>20000000000</v>
      </c>
      <c r="P97" s="2">
        <f t="shared" si="12"/>
        <v>0.47544285578431167</v>
      </c>
      <c r="Q97" s="2">
        <f t="shared" si="13"/>
        <v>5.0000000000000001E-4</v>
      </c>
      <c r="R97" s="2">
        <f t="shared" si="8"/>
        <v>1.0516510952197984E-3</v>
      </c>
    </row>
    <row r="98" spans="6:18" x14ac:dyDescent="0.15">
      <c r="F98" s="1">
        <v>43385</v>
      </c>
      <c r="G98">
        <f t="shared" si="9"/>
        <v>9555915939.2156448</v>
      </c>
      <c r="H98">
        <v>10000000</v>
      </c>
      <c r="I98">
        <v>20000000</v>
      </c>
      <c r="J98">
        <v>1</v>
      </c>
      <c r="K98">
        <f t="shared" si="7"/>
        <v>47058823.529411763</v>
      </c>
      <c r="L98">
        <f t="shared" si="10"/>
        <v>20929.443213207684</v>
      </c>
      <c r="M98">
        <f t="shared" si="11"/>
        <v>20929.443213207684</v>
      </c>
      <c r="O98">
        <v>20000000000</v>
      </c>
      <c r="P98" s="2">
        <f t="shared" si="12"/>
        <v>0.47779579696078223</v>
      </c>
      <c r="Q98" s="2">
        <f t="shared" si="13"/>
        <v>5.0000000000000001E-4</v>
      </c>
      <c r="R98" s="2">
        <f t="shared" si="8"/>
        <v>1.0464721606603842E-3</v>
      </c>
    </row>
    <row r="99" spans="6:18" x14ac:dyDescent="0.15">
      <c r="F99" s="1">
        <v>43386</v>
      </c>
      <c r="G99">
        <f t="shared" si="9"/>
        <v>9602974762.7450562</v>
      </c>
      <c r="H99">
        <v>10000000</v>
      </c>
      <c r="I99">
        <v>20000000</v>
      </c>
      <c r="J99">
        <v>1</v>
      </c>
      <c r="K99">
        <f t="shared" si="7"/>
        <v>47058823.529411763</v>
      </c>
      <c r="L99">
        <f t="shared" si="10"/>
        <v>20826.879684814357</v>
      </c>
      <c r="M99">
        <f t="shared" si="11"/>
        <v>20826.879684814357</v>
      </c>
      <c r="O99">
        <v>20000000000</v>
      </c>
      <c r="P99" s="2">
        <f t="shared" si="12"/>
        <v>0.48014873813725278</v>
      </c>
      <c r="Q99" s="2">
        <f t="shared" si="13"/>
        <v>5.0000000000000001E-4</v>
      </c>
      <c r="R99" s="2">
        <f t="shared" si="8"/>
        <v>1.0413439842407179E-3</v>
      </c>
    </row>
    <row r="100" spans="6:18" x14ac:dyDescent="0.15">
      <c r="F100" s="1">
        <v>43387</v>
      </c>
      <c r="G100">
        <f t="shared" si="9"/>
        <v>9650033586.2744675</v>
      </c>
      <c r="H100">
        <v>10000000</v>
      </c>
      <c r="I100">
        <v>20000000</v>
      </c>
      <c r="J100">
        <v>1</v>
      </c>
      <c r="K100">
        <f t="shared" si="7"/>
        <v>47058823.529411763</v>
      </c>
      <c r="L100">
        <f t="shared" si="10"/>
        <v>20725.316467754681</v>
      </c>
      <c r="M100">
        <f t="shared" si="11"/>
        <v>20725.316467754681</v>
      </c>
      <c r="O100">
        <v>20000000000</v>
      </c>
      <c r="P100" s="2">
        <f t="shared" si="12"/>
        <v>0.4825016793137234</v>
      </c>
      <c r="Q100" s="2">
        <f t="shared" si="13"/>
        <v>5.0000000000000001E-4</v>
      </c>
      <c r="R100" s="2">
        <f t="shared" si="8"/>
        <v>1.0362658233877341E-3</v>
      </c>
    </row>
    <row r="101" spans="6:18" x14ac:dyDescent="0.15">
      <c r="F101" s="1">
        <v>43388</v>
      </c>
      <c r="G101">
        <f t="shared" si="9"/>
        <v>9697092409.8038788</v>
      </c>
      <c r="H101">
        <v>10000000</v>
      </c>
      <c r="I101">
        <v>20000000</v>
      </c>
      <c r="J101">
        <v>1</v>
      </c>
      <c r="K101">
        <f t="shared" si="7"/>
        <v>47058823.529411763</v>
      </c>
      <c r="L101">
        <f t="shared" si="10"/>
        <v>20624.738998856767</v>
      </c>
      <c r="M101">
        <f t="shared" si="11"/>
        <v>20624.738998856767</v>
      </c>
      <c r="O101">
        <v>20000000000</v>
      </c>
      <c r="P101" s="2">
        <f t="shared" si="12"/>
        <v>0.48485462049019395</v>
      </c>
      <c r="Q101" s="2">
        <f t="shared" si="13"/>
        <v>5.0000000000000001E-4</v>
      </c>
      <c r="R101" s="2">
        <f t="shared" si="8"/>
        <v>1.0312369499428384E-3</v>
      </c>
    </row>
    <row r="102" spans="6:18" x14ac:dyDescent="0.15">
      <c r="F102" s="1">
        <v>43389</v>
      </c>
      <c r="G102">
        <f t="shared" si="9"/>
        <v>9744151233.3332901</v>
      </c>
      <c r="H102">
        <v>10000000</v>
      </c>
      <c r="I102">
        <v>20000000</v>
      </c>
      <c r="J102">
        <v>1</v>
      </c>
      <c r="K102">
        <f t="shared" si="7"/>
        <v>47058823.529411763</v>
      </c>
      <c r="L102">
        <f t="shared" si="10"/>
        <v>20525.13299627676</v>
      </c>
      <c r="M102">
        <f t="shared" si="11"/>
        <v>20525.13299627676</v>
      </c>
      <c r="O102">
        <v>20000000000</v>
      </c>
      <c r="P102" s="2">
        <f t="shared" si="12"/>
        <v>0.48720756166666451</v>
      </c>
      <c r="Q102" s="2">
        <f t="shared" si="13"/>
        <v>5.0000000000000001E-4</v>
      </c>
      <c r="R102" s="2">
        <f t="shared" si="8"/>
        <v>1.0262566498138381E-3</v>
      </c>
    </row>
    <row r="103" spans="6:18" x14ac:dyDescent="0.15">
      <c r="F103" s="1">
        <v>43390</v>
      </c>
      <c r="G103">
        <f t="shared" si="9"/>
        <v>9791210056.8627014</v>
      </c>
      <c r="H103">
        <v>10000000</v>
      </c>
      <c r="I103">
        <v>20000000</v>
      </c>
      <c r="J103">
        <v>1</v>
      </c>
      <c r="K103">
        <f t="shared" si="7"/>
        <v>47058823.529411763</v>
      </c>
      <c r="L103">
        <f t="shared" si="10"/>
        <v>20426.484452738212</v>
      </c>
      <c r="M103">
        <f t="shared" si="11"/>
        <v>20426.484452738212</v>
      </c>
      <c r="O103">
        <v>20000000000</v>
      </c>
      <c r="P103" s="2">
        <f t="shared" si="12"/>
        <v>0.48956050284313507</v>
      </c>
      <c r="Q103" s="2">
        <f t="shared" si="13"/>
        <v>5.0000000000000001E-4</v>
      </c>
      <c r="R103" s="2">
        <f t="shared" si="8"/>
        <v>1.0213242226369105E-3</v>
      </c>
    </row>
    <row r="104" spans="6:18" x14ac:dyDescent="0.15">
      <c r="F104" s="1">
        <v>43391</v>
      </c>
      <c r="G104">
        <f t="shared" si="9"/>
        <v>9838268880.3921127</v>
      </c>
      <c r="H104">
        <v>10000000</v>
      </c>
      <c r="I104">
        <v>20000000</v>
      </c>
      <c r="J104">
        <v>1</v>
      </c>
      <c r="K104">
        <f t="shared" si="7"/>
        <v>47058823.529411763</v>
      </c>
      <c r="L104">
        <f t="shared" si="10"/>
        <v>20328.779628965458</v>
      </c>
      <c r="M104">
        <f t="shared" si="11"/>
        <v>20328.779628965458</v>
      </c>
      <c r="O104">
        <v>20000000000</v>
      </c>
      <c r="P104" s="2">
        <f t="shared" si="12"/>
        <v>0.49191344401960563</v>
      </c>
      <c r="Q104" s="2">
        <f t="shared" si="13"/>
        <v>5.0000000000000001E-4</v>
      </c>
      <c r="R104" s="2">
        <f t="shared" si="8"/>
        <v>1.0164389814482731E-3</v>
      </c>
    </row>
    <row r="105" spans="6:18" x14ac:dyDescent="0.15">
      <c r="F105" s="1">
        <v>43392</v>
      </c>
      <c r="G105">
        <f t="shared" si="9"/>
        <v>9885327703.921524</v>
      </c>
      <c r="H105">
        <v>10000000</v>
      </c>
      <c r="I105">
        <v>20000000</v>
      </c>
      <c r="J105">
        <v>1</v>
      </c>
      <c r="K105">
        <f t="shared" si="7"/>
        <v>47058823.529411763</v>
      </c>
      <c r="L105">
        <f t="shared" si="10"/>
        <v>20232.005047304574</v>
      </c>
      <c r="M105">
        <f t="shared" si="11"/>
        <v>20232.005047304574</v>
      </c>
      <c r="O105">
        <v>20000000000</v>
      </c>
      <c r="P105" s="2">
        <f t="shared" si="12"/>
        <v>0.49426638519607619</v>
      </c>
      <c r="Q105" s="2">
        <f t="shared" si="13"/>
        <v>5.0000000000000001E-4</v>
      </c>
      <c r="R105" s="2">
        <f t="shared" si="8"/>
        <v>1.0116002523652286E-3</v>
      </c>
    </row>
    <row r="106" spans="6:18" x14ac:dyDescent="0.15">
      <c r="F106" s="1">
        <v>43393</v>
      </c>
      <c r="G106">
        <f t="shared" si="9"/>
        <v>9932386527.4509354</v>
      </c>
      <c r="H106">
        <v>10000000</v>
      </c>
      <c r="I106">
        <v>20000000</v>
      </c>
      <c r="J106">
        <v>1</v>
      </c>
      <c r="K106">
        <f t="shared" si="7"/>
        <v>47058823.529411763</v>
      </c>
      <c r="L106">
        <f t="shared" si="10"/>
        <v>20136.147485525649</v>
      </c>
      <c r="M106">
        <f t="shared" si="11"/>
        <v>20136.147485525649</v>
      </c>
      <c r="O106">
        <v>20000000000</v>
      </c>
      <c r="P106" s="2">
        <f t="shared" si="12"/>
        <v>0.49661932637254674</v>
      </c>
      <c r="Q106" s="2">
        <f t="shared" si="13"/>
        <v>5.0000000000000001E-4</v>
      </c>
      <c r="R106" s="2">
        <f t="shared" si="8"/>
        <v>1.0068073742762825E-3</v>
      </c>
    </row>
    <row r="107" spans="6:18" x14ac:dyDescent="0.15">
      <c r="F107" s="1">
        <v>43394</v>
      </c>
      <c r="G107">
        <f t="shared" si="9"/>
        <v>9979445350.9803467</v>
      </c>
      <c r="H107">
        <v>10000000</v>
      </c>
      <c r="I107">
        <v>20000000</v>
      </c>
      <c r="J107">
        <v>1</v>
      </c>
      <c r="K107">
        <f t="shared" si="7"/>
        <v>47058823.529411763</v>
      </c>
      <c r="L107">
        <f t="shared" si="10"/>
        <v>20041.193970800461</v>
      </c>
      <c r="M107">
        <f t="shared" si="11"/>
        <v>20041.193970800461</v>
      </c>
      <c r="O107">
        <v>20000000000</v>
      </c>
      <c r="P107" s="2">
        <f t="shared" si="12"/>
        <v>0.49897226754901736</v>
      </c>
      <c r="Q107" s="2">
        <f t="shared" si="13"/>
        <v>5.0000000000000001E-4</v>
      </c>
      <c r="R107" s="2">
        <f t="shared" si="8"/>
        <v>1.0020596985400229E-3</v>
      </c>
    </row>
    <row r="108" spans="6:18" x14ac:dyDescent="0.15">
      <c r="F108" s="1">
        <v>43395</v>
      </c>
      <c r="G108">
        <f t="shared" si="9"/>
        <v>10026504174.509758</v>
      </c>
      <c r="H108">
        <v>10000000</v>
      </c>
      <c r="I108">
        <v>20000000</v>
      </c>
      <c r="J108">
        <v>1</v>
      </c>
      <c r="K108">
        <f t="shared" si="7"/>
        <v>47058823.529411763</v>
      </c>
      <c r="L108">
        <f t="shared" si="10"/>
        <v>19947.131773849676</v>
      </c>
      <c r="M108">
        <f t="shared" si="11"/>
        <v>19947.131773849676</v>
      </c>
      <c r="O108">
        <v>20000000000</v>
      </c>
      <c r="P108" s="2">
        <f t="shared" si="12"/>
        <v>0.50132520872548791</v>
      </c>
      <c r="Q108" s="2">
        <f t="shared" si="13"/>
        <v>5.0000000000000001E-4</v>
      </c>
      <c r="R108" s="2">
        <f t="shared" si="8"/>
        <v>9.9735658869248367E-4</v>
      </c>
    </row>
    <row r="109" spans="6:18" x14ac:dyDescent="0.15">
      <c r="F109" s="1">
        <v>43396</v>
      </c>
      <c r="G109">
        <f t="shared" si="9"/>
        <v>10073562998.039169</v>
      </c>
      <c r="H109">
        <v>10000000</v>
      </c>
      <c r="I109">
        <v>20000000</v>
      </c>
      <c r="J109">
        <v>1</v>
      </c>
      <c r="K109">
        <f t="shared" si="7"/>
        <v>47058823.529411763</v>
      </c>
      <c r="L109">
        <f t="shared" si="10"/>
        <v>19853.948403254166</v>
      </c>
      <c r="M109">
        <f t="shared" si="11"/>
        <v>19853.948403254166</v>
      </c>
      <c r="O109">
        <v>20000000000</v>
      </c>
      <c r="P109" s="2">
        <f t="shared" si="12"/>
        <v>0.50367814990195847</v>
      </c>
      <c r="Q109" s="2">
        <f t="shared" si="13"/>
        <v>5.0000000000000001E-4</v>
      </c>
      <c r="R109" s="2">
        <f t="shared" si="8"/>
        <v>9.926974201627083E-4</v>
      </c>
    </row>
    <row r="110" spans="6:18" x14ac:dyDescent="0.15">
      <c r="F110" s="1">
        <v>43397</v>
      </c>
      <c r="G110">
        <f t="shared" si="9"/>
        <v>10120621821.568581</v>
      </c>
      <c r="H110">
        <v>10000000</v>
      </c>
      <c r="I110">
        <v>20000000</v>
      </c>
      <c r="J110">
        <v>1</v>
      </c>
      <c r="K110">
        <f t="shared" si="7"/>
        <v>47058823.529411763</v>
      </c>
      <c r="L110">
        <f t="shared" si="10"/>
        <v>19761.631599924982</v>
      </c>
      <c r="M110">
        <f t="shared" si="11"/>
        <v>19761.631599924982</v>
      </c>
      <c r="O110">
        <v>20000000000</v>
      </c>
      <c r="P110" s="2">
        <f t="shared" si="12"/>
        <v>0.50603109107842903</v>
      </c>
      <c r="Q110" s="2">
        <f t="shared" si="13"/>
        <v>5.0000000000000001E-4</v>
      </c>
      <c r="R110" s="2">
        <f t="shared" si="8"/>
        <v>9.8808157999624919E-4</v>
      </c>
    </row>
    <row r="111" spans="6:18" x14ac:dyDescent="0.15">
      <c r="F111" s="1">
        <v>43398</v>
      </c>
      <c r="G111">
        <f t="shared" si="9"/>
        <v>10167680645.097992</v>
      </c>
      <c r="H111">
        <v>10000000</v>
      </c>
      <c r="I111">
        <v>20000000</v>
      </c>
      <c r="J111">
        <v>1</v>
      </c>
      <c r="K111">
        <f t="shared" si="7"/>
        <v>47058823.529411763</v>
      </c>
      <c r="L111">
        <f t="shared" si="10"/>
        <v>19670.169331726927</v>
      </c>
      <c r="M111">
        <f t="shared" si="11"/>
        <v>19670.169331726927</v>
      </c>
      <c r="O111">
        <v>20000000000</v>
      </c>
      <c r="P111" s="2">
        <f t="shared" si="12"/>
        <v>0.50838403225489959</v>
      </c>
      <c r="Q111" s="2">
        <f t="shared" si="13"/>
        <v>5.0000000000000001E-4</v>
      </c>
      <c r="R111" s="2">
        <f t="shared" si="8"/>
        <v>9.8350846658634651E-4</v>
      </c>
    </row>
    <row r="112" spans="6:18" x14ac:dyDescent="0.15">
      <c r="F112" s="1">
        <v>43399</v>
      </c>
      <c r="G112">
        <f t="shared" si="9"/>
        <v>10214739468.627403</v>
      </c>
      <c r="H112">
        <v>10000000</v>
      </c>
      <c r="I112">
        <v>20000000</v>
      </c>
      <c r="J112">
        <v>1</v>
      </c>
      <c r="K112">
        <f t="shared" si="7"/>
        <v>47058823.529411763</v>
      </c>
      <c r="L112">
        <f t="shared" si="10"/>
        <v>19579.549788250726</v>
      </c>
      <c r="M112">
        <f t="shared" si="11"/>
        <v>19579.549788250726</v>
      </c>
      <c r="O112">
        <v>20000000000</v>
      </c>
      <c r="P112" s="2">
        <f t="shared" si="12"/>
        <v>0.51073697343137014</v>
      </c>
      <c r="Q112" s="2">
        <f t="shared" si="13"/>
        <v>5.0000000000000001E-4</v>
      </c>
      <c r="R112" s="2">
        <f t="shared" si="8"/>
        <v>9.7897748941253634E-4</v>
      </c>
    </row>
    <row r="113" spans="6:18" x14ac:dyDescent="0.15">
      <c r="F113" s="1">
        <v>43400</v>
      </c>
      <c r="G113">
        <f t="shared" si="9"/>
        <v>10261798292.156815</v>
      </c>
      <c r="H113">
        <v>10000000</v>
      </c>
      <c r="I113">
        <v>20000000</v>
      </c>
      <c r="J113">
        <v>1</v>
      </c>
      <c r="K113">
        <f t="shared" si="7"/>
        <v>47058823.529411763</v>
      </c>
      <c r="L113">
        <f t="shared" si="10"/>
        <v>19489.761375729027</v>
      </c>
      <c r="M113">
        <f t="shared" si="11"/>
        <v>19489.761375729027</v>
      </c>
      <c r="O113">
        <v>20000000000</v>
      </c>
      <c r="P113" s="2">
        <f t="shared" si="12"/>
        <v>0.5130899146078407</v>
      </c>
      <c r="Q113" s="2">
        <f t="shared" si="13"/>
        <v>5.0000000000000001E-4</v>
      </c>
      <c r="R113" s="2">
        <f t="shared" si="8"/>
        <v>9.7448806878645149E-4</v>
      </c>
    </row>
    <row r="114" spans="6:18" x14ac:dyDescent="0.15">
      <c r="F114" s="1">
        <v>43401</v>
      </c>
      <c r="G114">
        <f t="shared" si="9"/>
        <v>10308857115.686226</v>
      </c>
      <c r="H114">
        <v>10000000</v>
      </c>
      <c r="I114">
        <v>20000000</v>
      </c>
      <c r="J114">
        <v>1</v>
      </c>
      <c r="K114">
        <f t="shared" si="7"/>
        <v>47058823.529411763</v>
      </c>
      <c r="L114">
        <f t="shared" si="10"/>
        <v>19400.792712091701</v>
      </c>
      <c r="M114">
        <f t="shared" si="11"/>
        <v>19400.792712091701</v>
      </c>
      <c r="O114">
        <v>20000000000</v>
      </c>
      <c r="P114" s="2">
        <f t="shared" si="12"/>
        <v>0.51544285578431126</v>
      </c>
      <c r="Q114" s="2">
        <f t="shared" si="13"/>
        <v>5.0000000000000001E-4</v>
      </c>
      <c r="R114" s="2">
        <f t="shared" si="8"/>
        <v>9.7003963560458504E-4</v>
      </c>
    </row>
    <row r="115" spans="6:18" x14ac:dyDescent="0.15">
      <c r="F115" s="1">
        <v>43402</v>
      </c>
      <c r="G115">
        <f t="shared" si="9"/>
        <v>10355915939.215637</v>
      </c>
      <c r="H115">
        <v>10000000</v>
      </c>
      <c r="I115">
        <v>20000000</v>
      </c>
      <c r="J115">
        <v>1</v>
      </c>
      <c r="K115">
        <f t="shared" si="7"/>
        <v>47058823.529411763</v>
      </c>
      <c r="L115">
        <f t="shared" si="10"/>
        <v>19312.632622155885</v>
      </c>
      <c r="M115">
        <f t="shared" si="11"/>
        <v>19312.632622155885</v>
      </c>
      <c r="O115">
        <v>20000000000</v>
      </c>
      <c r="P115" s="2">
        <f t="shared" si="12"/>
        <v>0.51779579696078182</v>
      </c>
      <c r="Q115" s="2">
        <f t="shared" si="13"/>
        <v>5.0000000000000001E-4</v>
      </c>
      <c r="R115" s="2">
        <f t="shared" si="8"/>
        <v>9.6563163110779417E-4</v>
      </c>
    </row>
    <row r="116" spans="6:18" x14ac:dyDescent="0.15">
      <c r="F116" s="1">
        <v>43403</v>
      </c>
      <c r="G116">
        <f t="shared" si="9"/>
        <v>10402974762.745049</v>
      </c>
      <c r="H116">
        <v>10000000</v>
      </c>
      <c r="I116">
        <v>20000000</v>
      </c>
      <c r="J116">
        <v>1</v>
      </c>
      <c r="K116">
        <f t="shared" si="7"/>
        <v>47058823.529411763</v>
      </c>
      <c r="L116">
        <f t="shared" si="10"/>
        <v>19225.270132946636</v>
      </c>
      <c r="M116">
        <f t="shared" si="11"/>
        <v>19225.270132946636</v>
      </c>
      <c r="O116">
        <v>20000000000</v>
      </c>
      <c r="P116" s="2">
        <f t="shared" si="12"/>
        <v>0.52014873813725238</v>
      </c>
      <c r="Q116" s="2">
        <f t="shared" si="13"/>
        <v>5.0000000000000001E-4</v>
      </c>
      <c r="R116" s="2">
        <f t="shared" si="8"/>
        <v>9.612635066473318E-4</v>
      </c>
    </row>
    <row r="117" spans="6:18" x14ac:dyDescent="0.15">
      <c r="F117" s="1">
        <v>43404</v>
      </c>
      <c r="G117">
        <f t="shared" si="9"/>
        <v>10450033586.27446</v>
      </c>
      <c r="H117">
        <v>10000000</v>
      </c>
      <c r="I117">
        <v>20000000</v>
      </c>
      <c r="J117">
        <v>1</v>
      </c>
      <c r="K117">
        <f t="shared" si="7"/>
        <v>47058823.529411763</v>
      </c>
      <c r="L117">
        <f t="shared" si="10"/>
        <v>19138.694469143997</v>
      </c>
      <c r="M117">
        <f t="shared" si="11"/>
        <v>19138.694469143997</v>
      </c>
      <c r="O117">
        <v>20000000000</v>
      </c>
      <c r="P117" s="2">
        <f t="shared" si="12"/>
        <v>0.52250167931372304</v>
      </c>
      <c r="Q117" s="2">
        <f t="shared" si="13"/>
        <v>5.0000000000000001E-4</v>
      </c>
      <c r="R117" s="2">
        <f t="shared" si="8"/>
        <v>9.5693472345719974E-4</v>
      </c>
    </row>
    <row r="118" spans="6:18" x14ac:dyDescent="0.15">
      <c r="F118" s="1">
        <v>43405</v>
      </c>
      <c r="G118">
        <f t="shared" si="9"/>
        <v>10497092409.803871</v>
      </c>
      <c r="H118">
        <v>10000000</v>
      </c>
      <c r="I118">
        <v>20000000</v>
      </c>
      <c r="J118">
        <v>1</v>
      </c>
      <c r="K118">
        <f t="shared" si="7"/>
        <v>47058823.529411763</v>
      </c>
      <c r="L118">
        <f t="shared" si="10"/>
        <v>19052.895048652506</v>
      </c>
      <c r="M118">
        <f t="shared" si="11"/>
        <v>19052.895048652506</v>
      </c>
      <c r="O118">
        <v>20000000000</v>
      </c>
      <c r="P118" s="2">
        <f t="shared" si="12"/>
        <v>0.5248546204901936</v>
      </c>
      <c r="Q118" s="2">
        <f t="shared" si="13"/>
        <v>5.0000000000000001E-4</v>
      </c>
      <c r="R118" s="2">
        <f t="shared" si="8"/>
        <v>9.5264475243262542E-4</v>
      </c>
    </row>
    <row r="119" spans="6:18" x14ac:dyDescent="0.15">
      <c r="F119" s="1">
        <v>43406</v>
      </c>
      <c r="G119">
        <f t="shared" si="9"/>
        <v>10544151233.333282</v>
      </c>
      <c r="H119">
        <v>10000000</v>
      </c>
      <c r="I119">
        <v>20000000</v>
      </c>
      <c r="J119">
        <v>1</v>
      </c>
      <c r="K119">
        <f t="shared" si="7"/>
        <v>47058823.529411763</v>
      </c>
      <c r="L119">
        <f t="shared" si="10"/>
        <v>18967.861478289396</v>
      </c>
      <c r="M119">
        <f t="shared" si="11"/>
        <v>18967.861478289396</v>
      </c>
      <c r="O119">
        <v>20000000000</v>
      </c>
      <c r="P119" s="2">
        <f t="shared" si="12"/>
        <v>0.52720756166666416</v>
      </c>
      <c r="Q119" s="2">
        <f t="shared" si="13"/>
        <v>5.0000000000000001E-4</v>
      </c>
      <c r="R119" s="2">
        <f t="shared" si="8"/>
        <v>9.4839307391446988E-4</v>
      </c>
    </row>
    <row r="120" spans="6:18" x14ac:dyDescent="0.15">
      <c r="F120" s="1">
        <v>43407</v>
      </c>
      <c r="G120">
        <f t="shared" si="9"/>
        <v>10591210056.862694</v>
      </c>
      <c r="H120">
        <v>10000000</v>
      </c>
      <c r="I120">
        <v>20000000</v>
      </c>
      <c r="J120">
        <v>1</v>
      </c>
      <c r="K120">
        <f t="shared" si="7"/>
        <v>47058823.529411763</v>
      </c>
      <c r="L120">
        <f t="shared" si="10"/>
        <v>18883.583549587685</v>
      </c>
      <c r="M120">
        <f t="shared" si="11"/>
        <v>18883.583549587685</v>
      </c>
      <c r="O120">
        <v>20000000000</v>
      </c>
      <c r="P120" s="2">
        <f t="shared" si="12"/>
        <v>0.52956050284313472</v>
      </c>
      <c r="Q120" s="2">
        <f t="shared" si="13"/>
        <v>5.0000000000000001E-4</v>
      </c>
      <c r="R120" s="2">
        <f t="shared" si="8"/>
        <v>9.4417917747938423E-4</v>
      </c>
    </row>
    <row r="121" spans="6:18" x14ac:dyDescent="0.15">
      <c r="F121" s="1">
        <v>43408</v>
      </c>
      <c r="G121">
        <f t="shared" si="9"/>
        <v>10638268880.392105</v>
      </c>
      <c r="H121">
        <v>10000000</v>
      </c>
      <c r="I121">
        <v>20000000</v>
      </c>
      <c r="J121">
        <v>1</v>
      </c>
      <c r="K121">
        <f t="shared" si="7"/>
        <v>47058823.529411763</v>
      </c>
      <c r="L121">
        <f t="shared" si="10"/>
        <v>18800.0512347107</v>
      </c>
      <c r="M121">
        <f t="shared" si="11"/>
        <v>18800.0512347107</v>
      </c>
      <c r="O121">
        <v>20000000000</v>
      </c>
      <c r="P121" s="2">
        <f t="shared" si="12"/>
        <v>0.53191344401960527</v>
      </c>
      <c r="Q121" s="2">
        <f t="shared" si="13"/>
        <v>5.0000000000000001E-4</v>
      </c>
      <c r="R121" s="2">
        <f t="shared" si="8"/>
        <v>9.4000256173553494E-4</v>
      </c>
    </row>
    <row r="122" spans="6:18" x14ac:dyDescent="0.15">
      <c r="F122" s="1">
        <v>43409</v>
      </c>
      <c r="G122">
        <f t="shared" si="9"/>
        <v>10685327703.921516</v>
      </c>
      <c r="H122">
        <v>10000000</v>
      </c>
      <c r="I122">
        <v>20000000</v>
      </c>
      <c r="J122">
        <v>1</v>
      </c>
      <c r="K122">
        <f t="shared" si="7"/>
        <v>47058823.529411763</v>
      </c>
      <c r="L122">
        <f t="shared" si="10"/>
        <v>18717.254682474548</v>
      </c>
      <c r="M122">
        <f t="shared" si="11"/>
        <v>18717.254682474548</v>
      </c>
      <c r="O122">
        <v>20000000000</v>
      </c>
      <c r="P122" s="2">
        <f t="shared" si="12"/>
        <v>0.53426638519607583</v>
      </c>
      <c r="Q122" s="2">
        <f t="shared" si="13"/>
        <v>5.0000000000000001E-4</v>
      </c>
      <c r="R122" s="2">
        <f t="shared" si="8"/>
        <v>9.3586273412372728E-4</v>
      </c>
    </row>
    <row r="123" spans="6:18" x14ac:dyDescent="0.15">
      <c r="F123" s="1">
        <v>43410</v>
      </c>
      <c r="G123">
        <f t="shared" si="9"/>
        <v>10732386527.450928</v>
      </c>
      <c r="H123">
        <v>10000000</v>
      </c>
      <c r="I123">
        <v>20000000</v>
      </c>
      <c r="J123">
        <v>1</v>
      </c>
      <c r="K123">
        <f t="shared" si="7"/>
        <v>47058823.529411763</v>
      </c>
      <c r="L123">
        <f t="shared" si="10"/>
        <v>18635.184214475215</v>
      </c>
      <c r="M123">
        <f t="shared" si="11"/>
        <v>18635.184214475215</v>
      </c>
      <c r="O123">
        <v>20000000000</v>
      </c>
      <c r="P123" s="2">
        <f t="shared" si="12"/>
        <v>0.53661932637254639</v>
      </c>
      <c r="Q123" s="2">
        <f t="shared" si="13"/>
        <v>5.0000000000000001E-4</v>
      </c>
      <c r="R123" s="2">
        <f t="shared" si="8"/>
        <v>9.3175921072376081E-4</v>
      </c>
    </row>
    <row r="124" spans="6:18" x14ac:dyDescent="0.15">
      <c r="F124" s="1">
        <v>43411</v>
      </c>
      <c r="G124">
        <f t="shared" si="9"/>
        <v>10779445350.980339</v>
      </c>
      <c r="H124">
        <v>10000000</v>
      </c>
      <c r="I124">
        <v>20000000</v>
      </c>
      <c r="J124">
        <v>1</v>
      </c>
      <c r="K124">
        <f t="shared" si="7"/>
        <v>47058823.529411763</v>
      </c>
      <c r="L124">
        <f t="shared" si="10"/>
        <v>18553.830321317131</v>
      </c>
      <c r="M124">
        <f t="shared" si="11"/>
        <v>18553.830321317131</v>
      </c>
      <c r="O124">
        <v>20000000000</v>
      </c>
      <c r="P124" s="2">
        <f t="shared" si="12"/>
        <v>0.53897226754901695</v>
      </c>
      <c r="Q124" s="2">
        <f t="shared" si="13"/>
        <v>5.0000000000000001E-4</v>
      </c>
      <c r="R124" s="2">
        <f t="shared" si="8"/>
        <v>9.2769151606585652E-4</v>
      </c>
    </row>
    <row r="125" spans="6:18" x14ac:dyDescent="0.15">
      <c r="F125" s="1">
        <v>43412</v>
      </c>
      <c r="G125">
        <f t="shared" si="9"/>
        <v>10826504174.50975</v>
      </c>
      <c r="H125">
        <v>10000000</v>
      </c>
      <c r="I125">
        <v>20000000</v>
      </c>
      <c r="J125">
        <v>1</v>
      </c>
      <c r="K125">
        <f t="shared" si="7"/>
        <v>47058823.529411763</v>
      </c>
      <c r="L125">
        <f t="shared" si="10"/>
        <v>18473.183658940074</v>
      </c>
      <c r="M125">
        <f t="shared" si="11"/>
        <v>18473.183658940074</v>
      </c>
      <c r="O125">
        <v>20000000000</v>
      </c>
      <c r="P125" s="2">
        <f t="shared" si="12"/>
        <v>0.54132520872548751</v>
      </c>
      <c r="Q125" s="2">
        <f t="shared" si="13"/>
        <v>5.0000000000000001E-4</v>
      </c>
      <c r="R125" s="2">
        <f t="shared" si="8"/>
        <v>9.2365918294700364E-4</v>
      </c>
    </row>
    <row r="126" spans="6:18" x14ac:dyDescent="0.15">
      <c r="F126" s="1">
        <v>43413</v>
      </c>
      <c r="G126">
        <f t="shared" si="9"/>
        <v>10873562998.039162</v>
      </c>
      <c r="H126">
        <v>10000000</v>
      </c>
      <c r="I126">
        <v>20000000</v>
      </c>
      <c r="J126">
        <v>1</v>
      </c>
      <c r="K126">
        <f t="shared" si="7"/>
        <v>47058823.529411763</v>
      </c>
      <c r="L126">
        <f t="shared" si="10"/>
        <v>18393.23504504146</v>
      </c>
      <c r="M126">
        <f t="shared" si="11"/>
        <v>18393.23504504146</v>
      </c>
      <c r="O126">
        <v>20000000000</v>
      </c>
      <c r="P126" s="2">
        <f t="shared" si="12"/>
        <v>0.54367814990195806</v>
      </c>
      <c r="Q126" s="2">
        <f t="shared" si="13"/>
        <v>5.0000000000000001E-4</v>
      </c>
      <c r="R126" s="2">
        <f t="shared" si="8"/>
        <v>9.1966175225207303E-4</v>
      </c>
    </row>
    <row r="127" spans="6:18" x14ac:dyDescent="0.15">
      <c r="F127" s="1">
        <v>43414</v>
      </c>
      <c r="G127">
        <f t="shared" si="9"/>
        <v>10920621821.568573</v>
      </c>
      <c r="H127">
        <v>10000000</v>
      </c>
      <c r="I127">
        <v>20000000</v>
      </c>
      <c r="J127">
        <v>1</v>
      </c>
      <c r="K127">
        <f t="shared" si="7"/>
        <v>47058823.529411763</v>
      </c>
      <c r="L127">
        <f t="shared" si="10"/>
        <v>18313.975455591153</v>
      </c>
      <c r="M127">
        <f t="shared" si="11"/>
        <v>18313.975455591153</v>
      </c>
      <c r="O127">
        <v>20000000000</v>
      </c>
      <c r="P127" s="2">
        <f t="shared" si="12"/>
        <v>0.54603109107842862</v>
      </c>
      <c r="Q127" s="2">
        <f t="shared" si="13"/>
        <v>5.0000000000000001E-4</v>
      </c>
      <c r="R127" s="2">
        <f t="shared" si="8"/>
        <v>9.1569877277955763E-4</v>
      </c>
    </row>
    <row r="128" spans="6:18" x14ac:dyDescent="0.15">
      <c r="F128" s="1">
        <v>43415</v>
      </c>
      <c r="G128">
        <f t="shared" si="9"/>
        <v>10967680645.097984</v>
      </c>
      <c r="H128">
        <v>10000000</v>
      </c>
      <c r="I128">
        <v>20000000</v>
      </c>
      <c r="J128">
        <v>1</v>
      </c>
      <c r="K128">
        <f t="shared" si="7"/>
        <v>47058823.529411763</v>
      </c>
      <c r="L128">
        <f t="shared" si="10"/>
        <v>18235.396021435961</v>
      </c>
      <c r="M128">
        <f t="shared" si="11"/>
        <v>18235.396021435961</v>
      </c>
      <c r="O128">
        <v>20000000000</v>
      </c>
      <c r="P128" s="2">
        <f t="shared" si="12"/>
        <v>0.54838403225489918</v>
      </c>
      <c r="Q128" s="2">
        <f t="shared" si="13"/>
        <v>5.0000000000000001E-4</v>
      </c>
      <c r="R128" s="2">
        <f t="shared" si="8"/>
        <v>9.1176980107179819E-4</v>
      </c>
    </row>
    <row r="129" spans="6:18" x14ac:dyDescent="0.15">
      <c r="F129" s="1">
        <v>43416</v>
      </c>
      <c r="G129">
        <f t="shared" si="9"/>
        <v>11014739468.627396</v>
      </c>
      <c r="H129">
        <v>10000000</v>
      </c>
      <c r="I129">
        <v>20000000</v>
      </c>
      <c r="J129">
        <v>1</v>
      </c>
      <c r="K129">
        <f t="shared" si="7"/>
        <v>47058823.529411763</v>
      </c>
      <c r="L129">
        <f t="shared" si="10"/>
        <v>18157.488024991213</v>
      </c>
      <c r="M129">
        <f t="shared" si="11"/>
        <v>18157.488024991213</v>
      </c>
      <c r="O129">
        <v>20000000000</v>
      </c>
      <c r="P129" s="2">
        <f t="shared" si="12"/>
        <v>0.55073697343136974</v>
      </c>
      <c r="Q129" s="2">
        <f t="shared" si="13"/>
        <v>5.0000000000000001E-4</v>
      </c>
      <c r="R129" s="2">
        <f t="shared" si="8"/>
        <v>9.0787440124956062E-4</v>
      </c>
    </row>
    <row r="130" spans="6:18" x14ac:dyDescent="0.15">
      <c r="F130" s="1">
        <v>43417</v>
      </c>
      <c r="G130">
        <f t="shared" si="9"/>
        <v>11061798292.156807</v>
      </c>
      <c r="H130">
        <v>10000000</v>
      </c>
      <c r="I130">
        <v>20000000</v>
      </c>
      <c r="J130">
        <v>1</v>
      </c>
      <c r="K130">
        <f t="shared" si="7"/>
        <v>47058823.529411763</v>
      </c>
      <c r="L130">
        <f t="shared" si="10"/>
        <v>18080.242897016738</v>
      </c>
      <c r="M130">
        <f t="shared" si="11"/>
        <v>18080.242897016738</v>
      </c>
      <c r="O130">
        <v>20000000000</v>
      </c>
      <c r="P130" s="2">
        <f t="shared" si="12"/>
        <v>0.55308991460784029</v>
      </c>
      <c r="Q130" s="2">
        <f t="shared" si="13"/>
        <v>5.0000000000000001E-4</v>
      </c>
      <c r="R130" s="2">
        <f t="shared" si="8"/>
        <v>9.0401214485083699E-4</v>
      </c>
    </row>
    <row r="131" spans="6:18" x14ac:dyDescent="0.15">
      <c r="F131" s="1">
        <v>43418</v>
      </c>
      <c r="G131">
        <f t="shared" si="9"/>
        <v>11108857115.686218</v>
      </c>
      <c r="H131">
        <v>10000000</v>
      </c>
      <c r="I131">
        <v>20000000</v>
      </c>
      <c r="J131">
        <v>1</v>
      </c>
      <c r="K131">
        <f t="shared" si="7"/>
        <v>47058823.529411763</v>
      </c>
      <c r="L131">
        <f t="shared" si="10"/>
        <v>18003.652213474848</v>
      </c>
      <c r="M131">
        <f t="shared" si="11"/>
        <v>18003.652213474848</v>
      </c>
      <c r="O131">
        <v>20000000000</v>
      </c>
      <c r="P131" s="2">
        <f t="shared" si="12"/>
        <v>0.55544285578431096</v>
      </c>
      <c r="Q131" s="2">
        <f t="shared" si="13"/>
        <v>5.0000000000000001E-4</v>
      </c>
      <c r="R131" s="2">
        <f t="shared" si="8"/>
        <v>9.0018261067374239E-4</v>
      </c>
    </row>
    <row r="132" spans="6:18" x14ac:dyDescent="0.15">
      <c r="F132" s="1">
        <v>43419</v>
      </c>
      <c r="G132">
        <f t="shared" si="9"/>
        <v>11155915939.21563</v>
      </c>
      <c r="H132">
        <v>10000000</v>
      </c>
      <c r="I132">
        <v>20000000</v>
      </c>
      <c r="J132">
        <v>1</v>
      </c>
      <c r="K132">
        <f t="shared" si="7"/>
        <v>47058823.529411763</v>
      </c>
      <c r="L132">
        <f t="shared" si="10"/>
        <v>17927.707692467782</v>
      </c>
      <c r="M132">
        <f t="shared" si="11"/>
        <v>17927.707692467782</v>
      </c>
      <c r="O132">
        <v>20000000000</v>
      </c>
      <c r="P132" s="2">
        <f t="shared" si="12"/>
        <v>0.55779579696078152</v>
      </c>
      <c r="Q132" s="2">
        <f t="shared" si="13"/>
        <v>5.0000000000000001E-4</v>
      </c>
      <c r="R132" s="2">
        <f t="shared" si="8"/>
        <v>8.9638538462338921E-4</v>
      </c>
    </row>
    <row r="133" spans="6:18" x14ac:dyDescent="0.15">
      <c r="F133" s="1">
        <v>43420</v>
      </c>
      <c r="G133">
        <f t="shared" si="9"/>
        <v>11202974762.745041</v>
      </c>
      <c r="H133">
        <v>10000000</v>
      </c>
      <c r="I133">
        <v>20000000</v>
      </c>
      <c r="J133">
        <v>1</v>
      </c>
      <c r="K133">
        <f t="shared" si="7"/>
        <v>47058823.529411763</v>
      </c>
      <c r="L133">
        <f t="shared" si="10"/>
        <v>17852.401191252386</v>
      </c>
      <c r="M133">
        <f t="shared" si="11"/>
        <v>17852.401191252386</v>
      </c>
      <c r="O133">
        <v>20000000000</v>
      </c>
      <c r="P133" s="2">
        <f t="shared" si="12"/>
        <v>0.56014873813725208</v>
      </c>
      <c r="Q133" s="2">
        <f t="shared" si="13"/>
        <v>5.0000000000000001E-4</v>
      </c>
      <c r="R133" s="2">
        <f t="shared" si="8"/>
        <v>8.9262005956261938E-4</v>
      </c>
    </row>
    <row r="134" spans="6:18" x14ac:dyDescent="0.15">
      <c r="F134" s="1">
        <v>43421</v>
      </c>
      <c r="G134">
        <f t="shared" si="9"/>
        <v>11250033586.274452</v>
      </c>
      <c r="H134">
        <v>10000000</v>
      </c>
      <c r="I134">
        <v>20000000</v>
      </c>
      <c r="J134">
        <v>1</v>
      </c>
      <c r="K134">
        <f t="shared" si="7"/>
        <v>47058823.529411763</v>
      </c>
      <c r="L134">
        <f t="shared" si="10"/>
        <v>17777.724703329688</v>
      </c>
      <c r="M134">
        <f t="shared" si="11"/>
        <v>17777.724703329688</v>
      </c>
      <c r="O134">
        <v>20000000000</v>
      </c>
      <c r="P134" s="2">
        <f t="shared" si="12"/>
        <v>0.56250167931372264</v>
      </c>
      <c r="Q134" s="2">
        <f t="shared" si="13"/>
        <v>5.0000000000000001E-4</v>
      </c>
      <c r="R134" s="2">
        <f t="shared" si="8"/>
        <v>8.8888623516648435E-4</v>
      </c>
    </row>
    <row r="135" spans="6:18" x14ac:dyDescent="0.15">
      <c r="F135" s="1">
        <v>43422</v>
      </c>
      <c r="G135">
        <f t="shared" si="9"/>
        <v>11297092409.803864</v>
      </c>
      <c r="H135">
        <v>10000000</v>
      </c>
      <c r="I135">
        <v>20000000</v>
      </c>
      <c r="J135">
        <v>1</v>
      </c>
      <c r="K135">
        <f t="shared" ref="K135:K198" si="14">I135/0.51*1.2/J135</f>
        <v>47058823.529411763</v>
      </c>
      <c r="L135">
        <f t="shared" si="10"/>
        <v>17703.670355607221</v>
      </c>
      <c r="M135">
        <f t="shared" si="11"/>
        <v>17703.670355607221</v>
      </c>
      <c r="O135">
        <v>20000000000</v>
      </c>
      <c r="P135" s="2">
        <f t="shared" si="12"/>
        <v>0.56485462049019319</v>
      </c>
      <c r="Q135" s="2">
        <f t="shared" si="13"/>
        <v>5.0000000000000001E-4</v>
      </c>
      <c r="R135" s="2">
        <f t="shared" ref="R135:R198" si="15">H135/G135</f>
        <v>8.8518351778036101E-4</v>
      </c>
    </row>
    <row r="136" spans="6:18" x14ac:dyDescent="0.15">
      <c r="F136" s="1">
        <v>43423</v>
      </c>
      <c r="G136">
        <f t="shared" ref="G136:G199" si="16">G135+K135</f>
        <v>11344151233.333275</v>
      </c>
      <c r="H136">
        <v>10000000</v>
      </c>
      <c r="I136">
        <v>20000000</v>
      </c>
      <c r="J136">
        <v>1</v>
      </c>
      <c r="K136">
        <f t="shared" si="14"/>
        <v>47058823.529411763</v>
      </c>
      <c r="L136">
        <f t="shared" ref="L136:L199" si="17">I136*H136/G136</f>
        <v>17630.230405631995</v>
      </c>
      <c r="M136">
        <f t="shared" ref="M136:M199" si="18">L136/J136</f>
        <v>17630.230405631995</v>
      </c>
      <c r="O136">
        <v>20000000000</v>
      </c>
      <c r="P136" s="2">
        <f t="shared" ref="P136:P199" si="19">G136/O136</f>
        <v>0.56720756166666375</v>
      </c>
      <c r="Q136" s="2">
        <f t="shared" ref="Q136:Q199" si="20">H136/O136</f>
        <v>5.0000000000000001E-4</v>
      </c>
      <c r="R136" s="2">
        <f t="shared" si="15"/>
        <v>8.8151152028159978E-4</v>
      </c>
    </row>
    <row r="137" spans="6:18" x14ac:dyDescent="0.15">
      <c r="F137" s="1">
        <v>43424</v>
      </c>
      <c r="G137">
        <f t="shared" si="16"/>
        <v>11391210056.862686</v>
      </c>
      <c r="H137">
        <v>10000000</v>
      </c>
      <c r="I137">
        <v>20000000</v>
      </c>
      <c r="J137">
        <v>1</v>
      </c>
      <c r="K137">
        <f t="shared" si="14"/>
        <v>47058823.529411763</v>
      </c>
      <c r="L137">
        <f t="shared" si="17"/>
        <v>17557.397238892027</v>
      </c>
      <c r="M137">
        <f t="shared" si="18"/>
        <v>17557.397238892027</v>
      </c>
      <c r="O137">
        <v>20000000000</v>
      </c>
      <c r="P137" s="2">
        <f t="shared" si="19"/>
        <v>0.56956050284313431</v>
      </c>
      <c r="Q137" s="2">
        <f t="shared" si="20"/>
        <v>5.0000000000000001E-4</v>
      </c>
      <c r="R137" s="2">
        <f t="shared" si="15"/>
        <v>8.7786986194460129E-4</v>
      </c>
    </row>
    <row r="138" spans="6:18" x14ac:dyDescent="0.15">
      <c r="F138" s="1">
        <v>43425</v>
      </c>
      <c r="G138">
        <f t="shared" si="16"/>
        <v>11438268880.392097</v>
      </c>
      <c r="H138">
        <v>10000000</v>
      </c>
      <c r="I138">
        <v>20000000</v>
      </c>
      <c r="J138">
        <v>1</v>
      </c>
      <c r="K138">
        <f t="shared" si="14"/>
        <v>47058823.529411763</v>
      </c>
      <c r="L138">
        <f t="shared" si="17"/>
        <v>17485.16336618449</v>
      </c>
      <c r="M138">
        <f t="shared" si="18"/>
        <v>17485.16336618449</v>
      </c>
      <c r="O138">
        <v>20000000000</v>
      </c>
      <c r="P138" s="2">
        <f t="shared" si="19"/>
        <v>0.57191344401960487</v>
      </c>
      <c r="Q138" s="2">
        <f t="shared" si="20"/>
        <v>5.0000000000000001E-4</v>
      </c>
      <c r="R138" s="2">
        <f t="shared" si="15"/>
        <v>8.7425816830922457E-4</v>
      </c>
    </row>
    <row r="139" spans="6:18" x14ac:dyDescent="0.15">
      <c r="F139" s="1">
        <v>43426</v>
      </c>
      <c r="G139">
        <f t="shared" si="16"/>
        <v>11485327703.921509</v>
      </c>
      <c r="H139">
        <v>10000000</v>
      </c>
      <c r="I139">
        <v>20000000</v>
      </c>
      <c r="J139">
        <v>1</v>
      </c>
      <c r="K139">
        <f t="shared" si="14"/>
        <v>47058823.529411763</v>
      </c>
      <c r="L139">
        <f t="shared" si="17"/>
        <v>17413.52142104859</v>
      </c>
      <c r="M139">
        <f t="shared" si="18"/>
        <v>17413.52142104859</v>
      </c>
      <c r="O139">
        <v>20000000000</v>
      </c>
      <c r="P139" s="2">
        <f t="shared" si="19"/>
        <v>0.57426638519607542</v>
      </c>
      <c r="Q139" s="2">
        <f t="shared" si="20"/>
        <v>5.0000000000000001E-4</v>
      </c>
      <c r="R139" s="2">
        <f t="shared" si="15"/>
        <v>8.7067607105242948E-4</v>
      </c>
    </row>
    <row r="140" spans="6:18" x14ac:dyDescent="0.15">
      <c r="F140" s="1">
        <v>43427</v>
      </c>
      <c r="G140">
        <f t="shared" si="16"/>
        <v>11532386527.45092</v>
      </c>
      <c r="H140">
        <v>10000000</v>
      </c>
      <c r="I140">
        <v>20000000</v>
      </c>
      <c r="J140">
        <v>1</v>
      </c>
      <c r="K140">
        <f t="shared" si="14"/>
        <v>47058823.529411763</v>
      </c>
      <c r="L140">
        <f t="shared" si="17"/>
        <v>17342.464157261242</v>
      </c>
      <c r="M140">
        <f t="shared" si="18"/>
        <v>17342.464157261242</v>
      </c>
      <c r="O140">
        <v>20000000000</v>
      </c>
      <c r="P140" s="2">
        <f t="shared" si="19"/>
        <v>0.57661932637254598</v>
      </c>
      <c r="Q140" s="2">
        <f t="shared" si="20"/>
        <v>5.0000000000000001E-4</v>
      </c>
      <c r="R140" s="2">
        <f t="shared" si="15"/>
        <v>8.6712320786306197E-4</v>
      </c>
    </row>
    <row r="141" spans="6:18" x14ac:dyDescent="0.15">
      <c r="F141" s="1">
        <v>43428</v>
      </c>
      <c r="G141">
        <f t="shared" si="16"/>
        <v>11579445350.980331</v>
      </c>
      <c r="H141">
        <v>10000000</v>
      </c>
      <c r="I141">
        <v>20000000</v>
      </c>
      <c r="J141">
        <v>1</v>
      </c>
      <c r="K141">
        <f t="shared" si="14"/>
        <v>47058823.529411763</v>
      </c>
      <c r="L141">
        <f t="shared" si="17"/>
        <v>17271.984446393861</v>
      </c>
      <c r="M141">
        <f t="shared" si="18"/>
        <v>17271.984446393861</v>
      </c>
      <c r="O141">
        <v>20000000000</v>
      </c>
      <c r="P141" s="2">
        <f t="shared" si="19"/>
        <v>0.57897226754901654</v>
      </c>
      <c r="Q141" s="2">
        <f t="shared" si="20"/>
        <v>5.0000000000000001E-4</v>
      </c>
      <c r="R141" s="2">
        <f t="shared" si="15"/>
        <v>8.6359922231969309E-4</v>
      </c>
    </row>
    <row r="142" spans="6:18" x14ac:dyDescent="0.15">
      <c r="F142" s="1">
        <v>43429</v>
      </c>
      <c r="G142">
        <f t="shared" si="16"/>
        <v>11626504174.509743</v>
      </c>
      <c r="H142">
        <v>10000000</v>
      </c>
      <c r="I142">
        <v>20000000</v>
      </c>
      <c r="J142">
        <v>1</v>
      </c>
      <c r="K142">
        <f t="shared" si="14"/>
        <v>47058823.529411763</v>
      </c>
      <c r="L142">
        <f t="shared" si="17"/>
        <v>17202.075275428477</v>
      </c>
      <c r="M142">
        <f t="shared" si="18"/>
        <v>17202.075275428477</v>
      </c>
      <c r="O142">
        <v>20000000000</v>
      </c>
      <c r="P142" s="2">
        <f t="shared" si="19"/>
        <v>0.5813252087254871</v>
      </c>
      <c r="Q142" s="2">
        <f t="shared" si="20"/>
        <v>5.0000000000000001E-4</v>
      </c>
      <c r="R142" s="2">
        <f t="shared" si="15"/>
        <v>8.6010376377142379E-4</v>
      </c>
    </row>
    <row r="143" spans="6:18" x14ac:dyDescent="0.15">
      <c r="F143" s="1">
        <v>43430</v>
      </c>
      <c r="G143">
        <f t="shared" si="16"/>
        <v>11673562998.039154</v>
      </c>
      <c r="H143">
        <v>10000000</v>
      </c>
      <c r="I143">
        <v>20000000</v>
      </c>
      <c r="J143">
        <v>1</v>
      </c>
      <c r="K143">
        <f t="shared" si="14"/>
        <v>47058823.529411763</v>
      </c>
      <c r="L143">
        <f t="shared" si="17"/>
        <v>17132.729744431468</v>
      </c>
      <c r="M143">
        <f t="shared" si="18"/>
        <v>17132.729744431468</v>
      </c>
      <c r="O143">
        <v>20000000000</v>
      </c>
      <c r="P143" s="2">
        <f t="shared" si="19"/>
        <v>0.58367814990195765</v>
      </c>
      <c r="Q143" s="2">
        <f t="shared" si="20"/>
        <v>5.0000000000000001E-4</v>
      </c>
      <c r="R143" s="2">
        <f t="shared" si="15"/>
        <v>8.5663648722157345E-4</v>
      </c>
    </row>
    <row r="144" spans="6:18" x14ac:dyDescent="0.15">
      <c r="F144" s="1">
        <v>43431</v>
      </c>
      <c r="G144">
        <f t="shared" si="16"/>
        <v>11720621821.568565</v>
      </c>
      <c r="H144">
        <v>10000000</v>
      </c>
      <c r="I144">
        <v>20000000</v>
      </c>
      <c r="J144">
        <v>1</v>
      </c>
      <c r="K144">
        <f t="shared" si="14"/>
        <v>47058823.529411763</v>
      </c>
      <c r="L144">
        <f t="shared" si="17"/>
        <v>17063.941064283405</v>
      </c>
      <c r="M144">
        <f t="shared" si="18"/>
        <v>17063.941064283405</v>
      </c>
      <c r="O144">
        <v>20000000000</v>
      </c>
      <c r="P144" s="2">
        <f t="shared" si="19"/>
        <v>0.58603109107842832</v>
      </c>
      <c r="Q144" s="2">
        <f t="shared" si="20"/>
        <v>5.0000000000000001E-4</v>
      </c>
      <c r="R144" s="2">
        <f t="shared" si="15"/>
        <v>8.5319705321417025E-4</v>
      </c>
    </row>
    <row r="145" spans="6:18" x14ac:dyDescent="0.15">
      <c r="F145" s="1">
        <v>43432</v>
      </c>
      <c r="G145">
        <f t="shared" si="16"/>
        <v>11767680645.097977</v>
      </c>
      <c r="H145">
        <v>10000000</v>
      </c>
      <c r="I145">
        <v>20000000</v>
      </c>
      <c r="J145">
        <v>1</v>
      </c>
      <c r="K145">
        <f t="shared" si="14"/>
        <v>47058823.529411763</v>
      </c>
      <c r="L145">
        <f t="shared" si="17"/>
        <v>16995.7025544633</v>
      </c>
      <c r="M145">
        <f t="shared" si="18"/>
        <v>16995.7025544633</v>
      </c>
      <c r="O145">
        <v>20000000000</v>
      </c>
      <c r="P145" s="2">
        <f t="shared" si="19"/>
        <v>0.58838403225489888</v>
      </c>
      <c r="Q145" s="2">
        <f t="shared" si="20"/>
        <v>5.0000000000000001E-4</v>
      </c>
      <c r="R145" s="2">
        <f t="shared" si="15"/>
        <v>8.4978512772316498E-4</v>
      </c>
    </row>
    <row r="146" spans="6:18" x14ac:dyDescent="0.15">
      <c r="F146" s="1">
        <v>43433</v>
      </c>
      <c r="G146">
        <f t="shared" si="16"/>
        <v>11814739468.627388</v>
      </c>
      <c r="H146">
        <v>10000000</v>
      </c>
      <c r="I146">
        <v>20000000</v>
      </c>
      <c r="J146">
        <v>1</v>
      </c>
      <c r="K146">
        <f t="shared" si="14"/>
        <v>47058823.529411763</v>
      </c>
      <c r="L146">
        <f t="shared" si="17"/>
        <v>16928.007640885844</v>
      </c>
      <c r="M146">
        <f t="shared" si="18"/>
        <v>16928.007640885844</v>
      </c>
      <c r="O146">
        <v>20000000000</v>
      </c>
      <c r="P146" s="2">
        <f t="shared" si="19"/>
        <v>0.59073697343136944</v>
      </c>
      <c r="Q146" s="2">
        <f t="shared" si="20"/>
        <v>5.0000000000000001E-4</v>
      </c>
      <c r="R146" s="2">
        <f t="shared" si="15"/>
        <v>8.4640038204429233E-4</v>
      </c>
    </row>
    <row r="147" spans="6:18" x14ac:dyDescent="0.15">
      <c r="F147" s="1">
        <v>43434</v>
      </c>
      <c r="G147">
        <f t="shared" si="16"/>
        <v>11861798292.156799</v>
      </c>
      <c r="H147">
        <v>10000000</v>
      </c>
      <c r="I147">
        <v>20000000</v>
      </c>
      <c r="J147">
        <v>1</v>
      </c>
      <c r="K147">
        <f t="shared" si="14"/>
        <v>47058823.529411763</v>
      </c>
      <c r="L147">
        <f t="shared" si="17"/>
        <v>16860.849853790132</v>
      </c>
      <c r="M147">
        <f t="shared" si="18"/>
        <v>16860.849853790132</v>
      </c>
      <c r="O147">
        <v>20000000000</v>
      </c>
      <c r="P147" s="2">
        <f t="shared" si="19"/>
        <v>0.59308991460784</v>
      </c>
      <c r="Q147" s="2">
        <f t="shared" si="20"/>
        <v>5.0000000000000001E-4</v>
      </c>
      <c r="R147" s="2">
        <f t="shared" si="15"/>
        <v>8.4304249268950661E-4</v>
      </c>
    </row>
    <row r="148" spans="6:18" x14ac:dyDescent="0.15">
      <c r="F148" s="1">
        <v>43435</v>
      </c>
      <c r="G148">
        <f t="shared" si="16"/>
        <v>11908857115.686211</v>
      </c>
      <c r="H148">
        <v>10000000</v>
      </c>
      <c r="I148">
        <v>20000000</v>
      </c>
      <c r="J148">
        <v>1</v>
      </c>
      <c r="K148">
        <f t="shared" si="14"/>
        <v>47058823.529411763</v>
      </c>
      <c r="L148">
        <f t="shared" si="17"/>
        <v>16794.2228256784</v>
      </c>
      <c r="M148">
        <f t="shared" si="18"/>
        <v>16794.2228256784</v>
      </c>
      <c r="O148">
        <v>20000000000</v>
      </c>
      <c r="P148" s="2">
        <f t="shared" si="19"/>
        <v>0.59544285578431055</v>
      </c>
      <c r="Q148" s="2">
        <f t="shared" si="20"/>
        <v>5.0000000000000001E-4</v>
      </c>
      <c r="R148" s="2">
        <f t="shared" si="15"/>
        <v>8.3971114128392004E-4</v>
      </c>
    </row>
    <row r="149" spans="6:18" x14ac:dyDescent="0.15">
      <c r="F149" s="1">
        <v>43436</v>
      </c>
      <c r="G149">
        <f t="shared" si="16"/>
        <v>11955915939.215622</v>
      </c>
      <c r="H149">
        <v>10000000</v>
      </c>
      <c r="I149">
        <v>20000000</v>
      </c>
      <c r="J149">
        <v>1</v>
      </c>
      <c r="K149">
        <f t="shared" si="14"/>
        <v>47058823.529411763</v>
      </c>
      <c r="L149">
        <f t="shared" si="17"/>
        <v>16728.120289303504</v>
      </c>
      <c r="M149">
        <f t="shared" si="18"/>
        <v>16728.120289303504</v>
      </c>
      <c r="O149">
        <v>20000000000</v>
      </c>
      <c r="P149" s="2">
        <f t="shared" si="19"/>
        <v>0.59779579696078111</v>
      </c>
      <c r="Q149" s="2">
        <f t="shared" si="20"/>
        <v>5.0000000000000001E-4</v>
      </c>
      <c r="R149" s="2">
        <f t="shared" si="15"/>
        <v>8.3640601446517519E-4</v>
      </c>
    </row>
    <row r="150" spans="6:18" x14ac:dyDescent="0.15">
      <c r="F150" s="1">
        <v>43437</v>
      </c>
      <c r="G150">
        <f t="shared" si="16"/>
        <v>12002974762.745033</v>
      </c>
      <c r="H150">
        <v>10000000</v>
      </c>
      <c r="I150">
        <v>20000000</v>
      </c>
      <c r="J150">
        <v>1</v>
      </c>
      <c r="K150">
        <f t="shared" si="14"/>
        <v>47058823.529411763</v>
      </c>
      <c r="L150">
        <f t="shared" si="17"/>
        <v>16662.536075703687</v>
      </c>
      <c r="M150">
        <f t="shared" si="18"/>
        <v>16662.536075703687</v>
      </c>
      <c r="O150">
        <v>20000000000</v>
      </c>
      <c r="P150" s="2">
        <f t="shared" si="19"/>
        <v>0.60014873813725167</v>
      </c>
      <c r="Q150" s="2">
        <f t="shared" si="20"/>
        <v>5.0000000000000001E-4</v>
      </c>
      <c r="R150" s="2">
        <f t="shared" si="15"/>
        <v>8.3312680378518425E-4</v>
      </c>
    </row>
    <row r="151" spans="6:18" x14ac:dyDescent="0.15">
      <c r="F151" s="1">
        <v>43438</v>
      </c>
      <c r="G151">
        <f t="shared" si="16"/>
        <v>12050033586.274445</v>
      </c>
      <c r="H151">
        <v>10000000</v>
      </c>
      <c r="I151">
        <v>20000000</v>
      </c>
      <c r="J151">
        <v>1</v>
      </c>
      <c r="K151">
        <f t="shared" si="14"/>
        <v>47058823.529411763</v>
      </c>
      <c r="L151">
        <f t="shared" si="17"/>
        <v>16597.464112283422</v>
      </c>
      <c r="M151">
        <f t="shared" si="18"/>
        <v>16597.464112283422</v>
      </c>
      <c r="O151">
        <v>20000000000</v>
      </c>
      <c r="P151" s="2">
        <f t="shared" si="19"/>
        <v>0.60250167931372223</v>
      </c>
      <c r="Q151" s="2">
        <f t="shared" si="20"/>
        <v>5.0000000000000001E-4</v>
      </c>
      <c r="R151" s="2">
        <f t="shared" si="15"/>
        <v>8.2987320561417116E-4</v>
      </c>
    </row>
    <row r="152" spans="6:18" x14ac:dyDescent="0.15">
      <c r="F152" s="1">
        <v>43439</v>
      </c>
      <c r="G152">
        <f t="shared" si="16"/>
        <v>12097092409.803856</v>
      </c>
      <c r="H152">
        <v>10000000</v>
      </c>
      <c r="I152">
        <v>20000000</v>
      </c>
      <c r="J152">
        <v>1</v>
      </c>
      <c r="K152">
        <f t="shared" si="14"/>
        <v>47058823.529411763</v>
      </c>
      <c r="L152">
        <f t="shared" si="17"/>
        <v>16532.898420939055</v>
      </c>
      <c r="M152">
        <f t="shared" si="18"/>
        <v>16532.898420939055</v>
      </c>
      <c r="O152">
        <v>20000000000</v>
      </c>
      <c r="P152" s="2">
        <f t="shared" si="19"/>
        <v>0.60485462049019278</v>
      </c>
      <c r="Q152" s="2">
        <f t="shared" si="20"/>
        <v>5.0000000000000001E-4</v>
      </c>
      <c r="R152" s="2">
        <f t="shared" si="15"/>
        <v>8.2664492104695276E-4</v>
      </c>
    </row>
    <row r="153" spans="6:18" x14ac:dyDescent="0.15">
      <c r="F153" s="1">
        <v>43440</v>
      </c>
      <c r="G153">
        <f t="shared" si="16"/>
        <v>12144151233.333267</v>
      </c>
      <c r="H153">
        <v>10000000</v>
      </c>
      <c r="I153">
        <v>20000000</v>
      </c>
      <c r="J153">
        <v>1</v>
      </c>
      <c r="K153">
        <f t="shared" si="14"/>
        <v>47058823.529411763</v>
      </c>
      <c r="L153">
        <f t="shared" si="17"/>
        <v>16468.833116227997</v>
      </c>
      <c r="M153">
        <f t="shared" si="18"/>
        <v>16468.833116227997</v>
      </c>
      <c r="O153">
        <v>20000000000</v>
      </c>
      <c r="P153" s="2">
        <f t="shared" si="19"/>
        <v>0.60720756166666334</v>
      </c>
      <c r="Q153" s="2">
        <f t="shared" si="20"/>
        <v>5.0000000000000001E-4</v>
      </c>
      <c r="R153" s="2">
        <f t="shared" si="15"/>
        <v>8.2344165581139993E-4</v>
      </c>
    </row>
    <row r="154" spans="6:18" x14ac:dyDescent="0.15">
      <c r="F154" s="1">
        <v>43441</v>
      </c>
      <c r="G154">
        <f t="shared" si="16"/>
        <v>12191210056.862679</v>
      </c>
      <c r="H154">
        <v>10000000</v>
      </c>
      <c r="I154">
        <v>20000000</v>
      </c>
      <c r="J154">
        <v>1</v>
      </c>
      <c r="K154">
        <f t="shared" si="14"/>
        <v>47058823.529411763</v>
      </c>
      <c r="L154">
        <f t="shared" si="17"/>
        <v>16405.262403580353</v>
      </c>
      <c r="M154">
        <f t="shared" si="18"/>
        <v>16405.262403580353</v>
      </c>
      <c r="O154">
        <v>20000000000</v>
      </c>
      <c r="P154" s="2">
        <f t="shared" si="19"/>
        <v>0.6095605028431339</v>
      </c>
      <c r="Q154" s="2">
        <f t="shared" si="20"/>
        <v>5.0000000000000001E-4</v>
      </c>
      <c r="R154" s="2">
        <f t="shared" si="15"/>
        <v>8.2026312017901767E-4</v>
      </c>
    </row>
    <row r="155" spans="6:18" x14ac:dyDescent="0.15">
      <c r="F155" s="1">
        <v>43442</v>
      </c>
      <c r="G155">
        <f t="shared" si="16"/>
        <v>12238268880.39209</v>
      </c>
      <c r="H155">
        <v>10000000</v>
      </c>
      <c r="I155">
        <v>20000000</v>
      </c>
      <c r="J155">
        <v>1</v>
      </c>
      <c r="K155">
        <f t="shared" si="14"/>
        <v>47058823.529411763</v>
      </c>
      <c r="L155">
        <f t="shared" si="17"/>
        <v>16342.180577551782</v>
      </c>
      <c r="M155">
        <f t="shared" si="18"/>
        <v>16342.180577551782</v>
      </c>
      <c r="O155">
        <v>20000000000</v>
      </c>
      <c r="P155" s="2">
        <f t="shared" si="19"/>
        <v>0.61191344401960446</v>
      </c>
      <c r="Q155" s="2">
        <f t="shared" si="20"/>
        <v>5.0000000000000001E-4</v>
      </c>
      <c r="R155" s="2">
        <f t="shared" si="15"/>
        <v>8.1710902887758912E-4</v>
      </c>
    </row>
    <row r="156" spans="6:18" x14ac:dyDescent="0.15">
      <c r="F156" s="1">
        <v>43443</v>
      </c>
      <c r="G156">
        <f t="shared" si="16"/>
        <v>12285327703.921501</v>
      </c>
      <c r="H156">
        <v>10000000</v>
      </c>
      <c r="I156">
        <v>20000000</v>
      </c>
      <c r="J156">
        <v>1</v>
      </c>
      <c r="K156">
        <f t="shared" si="14"/>
        <v>47058823.529411763</v>
      </c>
      <c r="L156">
        <f t="shared" si="17"/>
        <v>16279.582020116533</v>
      </c>
      <c r="M156">
        <f t="shared" si="18"/>
        <v>16279.582020116533</v>
      </c>
      <c r="O156">
        <v>20000000000</v>
      </c>
      <c r="P156" s="2">
        <f t="shared" si="19"/>
        <v>0.61426638519607502</v>
      </c>
      <c r="Q156" s="2">
        <f t="shared" si="20"/>
        <v>5.0000000000000001E-4</v>
      </c>
      <c r="R156" s="2">
        <f t="shared" si="15"/>
        <v>8.1397910100582669E-4</v>
      </c>
    </row>
    <row r="157" spans="6:18" x14ac:dyDescent="0.15">
      <c r="F157" s="1">
        <v>43444</v>
      </c>
      <c r="G157">
        <f t="shared" si="16"/>
        <v>12332386527.450912</v>
      </c>
      <c r="H157">
        <v>10000000</v>
      </c>
      <c r="I157">
        <v>20000000</v>
      </c>
      <c r="J157">
        <v>1</v>
      </c>
      <c r="K157">
        <f t="shared" si="14"/>
        <v>47058823.529411763</v>
      </c>
      <c r="L157">
        <f t="shared" si="17"/>
        <v>16217.461198999552</v>
      </c>
      <c r="M157">
        <f t="shared" si="18"/>
        <v>16217.461198999552</v>
      </c>
      <c r="O157">
        <v>20000000000</v>
      </c>
      <c r="P157" s="2">
        <f t="shared" si="19"/>
        <v>0.61661932637254557</v>
      </c>
      <c r="Q157" s="2">
        <f t="shared" si="20"/>
        <v>5.0000000000000001E-4</v>
      </c>
      <c r="R157" s="2">
        <f t="shared" si="15"/>
        <v>8.1087305994997764E-4</v>
      </c>
    </row>
    <row r="158" spans="6:18" x14ac:dyDescent="0.15">
      <c r="F158" s="1">
        <v>43445</v>
      </c>
      <c r="G158">
        <f t="shared" si="16"/>
        <v>12379445350.980324</v>
      </c>
      <c r="H158">
        <v>10000000</v>
      </c>
      <c r="I158">
        <v>20000000</v>
      </c>
      <c r="J158">
        <v>1</v>
      </c>
      <c r="K158">
        <f t="shared" si="14"/>
        <v>47058823.529411763</v>
      </c>
      <c r="L158">
        <f t="shared" si="17"/>
        <v>16155.812666046631</v>
      </c>
      <c r="M158">
        <f t="shared" si="18"/>
        <v>16155.812666046631</v>
      </c>
      <c r="O158">
        <v>20000000000</v>
      </c>
      <c r="P158" s="2">
        <f t="shared" si="19"/>
        <v>0.61897226754901624</v>
      </c>
      <c r="Q158" s="2">
        <f t="shared" si="20"/>
        <v>5.0000000000000001E-4</v>
      </c>
      <c r="R158" s="2">
        <f t="shared" si="15"/>
        <v>8.0779063330233155E-4</v>
      </c>
    </row>
    <row r="159" spans="6:18" x14ac:dyDescent="0.15">
      <c r="F159" s="1">
        <v>43446</v>
      </c>
      <c r="G159">
        <f t="shared" si="16"/>
        <v>12426504174.509735</v>
      </c>
      <c r="H159">
        <v>10000000</v>
      </c>
      <c r="I159">
        <v>20000000</v>
      </c>
      <c r="J159">
        <v>1</v>
      </c>
      <c r="K159">
        <f t="shared" si="14"/>
        <v>47058823.529411763</v>
      </c>
      <c r="L159">
        <f t="shared" si="17"/>
        <v>16094.631055631591</v>
      </c>
      <c r="M159">
        <f t="shared" si="18"/>
        <v>16094.631055631591</v>
      </c>
      <c r="O159">
        <v>20000000000</v>
      </c>
      <c r="P159" s="2">
        <f t="shared" si="19"/>
        <v>0.6213252087254868</v>
      </c>
      <c r="Q159" s="2">
        <f t="shared" si="20"/>
        <v>5.0000000000000001E-4</v>
      </c>
      <c r="R159" s="2">
        <f t="shared" si="15"/>
        <v>8.0473155278157956E-4</v>
      </c>
    </row>
    <row r="160" spans="6:18" x14ac:dyDescent="0.15">
      <c r="F160" s="1">
        <v>43447</v>
      </c>
      <c r="G160">
        <f t="shared" si="16"/>
        <v>12473562998.039146</v>
      </c>
      <c r="H160">
        <v>10000000</v>
      </c>
      <c r="I160">
        <v>20000000</v>
      </c>
      <c r="J160">
        <v>1</v>
      </c>
      <c r="K160">
        <f t="shared" si="14"/>
        <v>47058823.529411763</v>
      </c>
      <c r="L160">
        <f t="shared" si="17"/>
        <v>16033.911083099525</v>
      </c>
      <c r="M160">
        <f t="shared" si="18"/>
        <v>16033.911083099525</v>
      </c>
      <c r="O160">
        <v>20000000000</v>
      </c>
      <c r="P160" s="2">
        <f t="shared" si="19"/>
        <v>0.62367814990195736</v>
      </c>
      <c r="Q160" s="2">
        <f t="shared" si="20"/>
        <v>5.0000000000000001E-4</v>
      </c>
      <c r="R160" s="2">
        <f t="shared" si="15"/>
        <v>8.0169555415497619E-4</v>
      </c>
    </row>
    <row r="161" spans="6:18" x14ac:dyDescent="0.15">
      <c r="F161" s="1">
        <v>43448</v>
      </c>
      <c r="G161">
        <f t="shared" si="16"/>
        <v>12520621821.568558</v>
      </c>
      <c r="H161">
        <v>10000000</v>
      </c>
      <c r="I161">
        <v>20000000</v>
      </c>
      <c r="J161">
        <v>1</v>
      </c>
      <c r="K161">
        <f t="shared" si="14"/>
        <v>47058823.529411763</v>
      </c>
      <c r="L161">
        <f t="shared" si="17"/>
        <v>15973.647543245133</v>
      </c>
      <c r="M161">
        <f t="shared" si="18"/>
        <v>15973.647543245133</v>
      </c>
      <c r="O161">
        <v>20000000000</v>
      </c>
      <c r="P161" s="2">
        <f t="shared" si="19"/>
        <v>0.62603109107842791</v>
      </c>
      <c r="Q161" s="2">
        <f t="shared" si="20"/>
        <v>5.0000000000000001E-4</v>
      </c>
      <c r="R161" s="2">
        <f t="shared" si="15"/>
        <v>7.9868237716225672E-4</v>
      </c>
    </row>
    <row r="162" spans="6:18" x14ac:dyDescent="0.15">
      <c r="F162" s="1">
        <v>43449</v>
      </c>
      <c r="G162">
        <f t="shared" si="16"/>
        <v>12567680645.097969</v>
      </c>
      <c r="H162">
        <v>10000000</v>
      </c>
      <c r="I162">
        <v>20000000</v>
      </c>
      <c r="J162">
        <v>1</v>
      </c>
      <c r="K162">
        <f t="shared" si="14"/>
        <v>47058823.529411763</v>
      </c>
      <c r="L162">
        <f t="shared" si="17"/>
        <v>15913.83530882527</v>
      </c>
      <c r="M162">
        <f t="shared" si="18"/>
        <v>15913.83530882527</v>
      </c>
      <c r="O162">
        <v>20000000000</v>
      </c>
      <c r="P162" s="2">
        <f t="shared" si="19"/>
        <v>0.62838403225489847</v>
      </c>
      <c r="Q162" s="2">
        <f t="shared" si="20"/>
        <v>5.0000000000000001E-4</v>
      </c>
      <c r="R162" s="2">
        <f t="shared" si="15"/>
        <v>7.956917654412635E-4</v>
      </c>
    </row>
    <row r="163" spans="6:18" x14ac:dyDescent="0.15">
      <c r="F163" s="1">
        <v>43450</v>
      </c>
      <c r="G163">
        <f t="shared" si="16"/>
        <v>12614739468.62738</v>
      </c>
      <c r="H163">
        <v>10000000</v>
      </c>
      <c r="I163">
        <v>20000000</v>
      </c>
      <c r="J163">
        <v>1</v>
      </c>
      <c r="K163">
        <f t="shared" si="14"/>
        <v>47058823.529411763</v>
      </c>
      <c r="L163">
        <f t="shared" si="17"/>
        <v>15854.469329104753</v>
      </c>
      <c r="M163">
        <f t="shared" si="18"/>
        <v>15854.469329104753</v>
      </c>
      <c r="O163">
        <v>20000000000</v>
      </c>
      <c r="P163" s="2">
        <f t="shared" si="19"/>
        <v>0.63073697343136903</v>
      </c>
      <c r="Q163" s="2">
        <f t="shared" si="20"/>
        <v>5.0000000000000001E-4</v>
      </c>
      <c r="R163" s="2">
        <f t="shared" si="15"/>
        <v>7.9272346645523767E-4</v>
      </c>
    </row>
    <row r="164" spans="6:18" x14ac:dyDescent="0.15">
      <c r="F164" s="1">
        <v>43451</v>
      </c>
      <c r="G164">
        <f t="shared" si="16"/>
        <v>12661798292.156792</v>
      </c>
      <c r="H164">
        <v>10000000</v>
      </c>
      <c r="I164">
        <v>20000000</v>
      </c>
      <c r="J164">
        <v>1</v>
      </c>
      <c r="K164">
        <f t="shared" si="14"/>
        <v>47058823.529411763</v>
      </c>
      <c r="L164">
        <f t="shared" si="17"/>
        <v>15795.544628434631</v>
      </c>
      <c r="M164">
        <f t="shared" si="18"/>
        <v>15795.544628434631</v>
      </c>
      <c r="O164">
        <v>20000000000</v>
      </c>
      <c r="P164" s="2">
        <f t="shared" si="19"/>
        <v>0.63308991460783959</v>
      </c>
      <c r="Q164" s="2">
        <f t="shared" si="20"/>
        <v>5.0000000000000001E-4</v>
      </c>
      <c r="R164" s="2">
        <f t="shared" si="15"/>
        <v>7.8977723142173157E-4</v>
      </c>
    </row>
    <row r="165" spans="6:18" x14ac:dyDescent="0.15">
      <c r="F165" s="1">
        <v>43452</v>
      </c>
      <c r="G165">
        <f t="shared" si="16"/>
        <v>12708857115.686203</v>
      </c>
      <c r="H165">
        <v>10000000</v>
      </c>
      <c r="I165">
        <v>20000000</v>
      </c>
      <c r="J165">
        <v>1</v>
      </c>
      <c r="K165">
        <f t="shared" si="14"/>
        <v>47058823.529411763</v>
      </c>
      <c r="L165">
        <f t="shared" si="17"/>
        <v>15737.056304862012</v>
      </c>
      <c r="M165">
        <f t="shared" si="18"/>
        <v>15737.056304862012</v>
      </c>
      <c r="O165">
        <v>20000000000</v>
      </c>
      <c r="P165" s="2">
        <f t="shared" si="19"/>
        <v>0.63544285578431015</v>
      </c>
      <c r="Q165" s="2">
        <f t="shared" si="20"/>
        <v>5.0000000000000001E-4</v>
      </c>
      <c r="R165" s="2">
        <f t="shared" si="15"/>
        <v>7.8685281524310056E-4</v>
      </c>
    </row>
    <row r="166" spans="6:18" x14ac:dyDescent="0.15">
      <c r="F166" s="1">
        <v>43453</v>
      </c>
      <c r="G166">
        <f t="shared" si="16"/>
        <v>12755915939.215614</v>
      </c>
      <c r="H166">
        <v>10000000</v>
      </c>
      <c r="I166">
        <v>20000000</v>
      </c>
      <c r="J166">
        <v>1</v>
      </c>
      <c r="K166">
        <f t="shared" si="14"/>
        <v>47058823.529411763</v>
      </c>
      <c r="L166">
        <f t="shared" si="17"/>
        <v>15678.999528770679</v>
      </c>
      <c r="M166">
        <f t="shared" si="18"/>
        <v>15678.999528770679</v>
      </c>
      <c r="O166">
        <v>20000000000</v>
      </c>
      <c r="P166" s="2">
        <f t="shared" si="19"/>
        <v>0.6377957969607807</v>
      </c>
      <c r="Q166" s="2">
        <f t="shared" si="20"/>
        <v>5.0000000000000001E-4</v>
      </c>
      <c r="R166" s="2">
        <f t="shared" si="15"/>
        <v>7.8394997643853391E-4</v>
      </c>
    </row>
    <row r="167" spans="6:18" x14ac:dyDescent="0.15">
      <c r="F167" s="1">
        <v>43454</v>
      </c>
      <c r="G167">
        <f t="shared" si="16"/>
        <v>12802974762.745026</v>
      </c>
      <c r="H167">
        <v>10000000</v>
      </c>
      <c r="I167">
        <v>20000000</v>
      </c>
      <c r="J167">
        <v>1</v>
      </c>
      <c r="K167">
        <f t="shared" si="14"/>
        <v>47058823.529411763</v>
      </c>
      <c r="L167">
        <f t="shared" si="17"/>
        <v>15621.369541551681</v>
      </c>
      <c r="M167">
        <f t="shared" si="18"/>
        <v>15621.369541551681</v>
      </c>
      <c r="O167">
        <v>20000000000</v>
      </c>
      <c r="P167" s="2">
        <f t="shared" si="19"/>
        <v>0.64014873813725126</v>
      </c>
      <c r="Q167" s="2">
        <f t="shared" si="20"/>
        <v>5.0000000000000001E-4</v>
      </c>
      <c r="R167" s="2">
        <f t="shared" si="15"/>
        <v>7.8106847707758403E-4</v>
      </c>
    </row>
    <row r="168" spans="6:18" x14ac:dyDescent="0.15">
      <c r="F168" s="1">
        <v>43455</v>
      </c>
      <c r="G168">
        <f t="shared" si="16"/>
        <v>12850033586.274437</v>
      </c>
      <c r="H168">
        <v>10000000</v>
      </c>
      <c r="I168">
        <v>20000000</v>
      </c>
      <c r="J168">
        <v>1</v>
      </c>
      <c r="K168">
        <f t="shared" si="14"/>
        <v>47058823.529411763</v>
      </c>
      <c r="L168">
        <f t="shared" si="17"/>
        <v>15564.161654303136</v>
      </c>
      <c r="M168">
        <f t="shared" si="18"/>
        <v>15564.161654303136</v>
      </c>
      <c r="O168">
        <v>20000000000</v>
      </c>
      <c r="P168" s="2">
        <f t="shared" si="19"/>
        <v>0.64250167931372182</v>
      </c>
      <c r="Q168" s="2">
        <f t="shared" si="20"/>
        <v>5.0000000000000001E-4</v>
      </c>
      <c r="R168" s="2">
        <f t="shared" si="15"/>
        <v>7.7820808271515684E-4</v>
      </c>
    </row>
    <row r="169" spans="6:18" x14ac:dyDescent="0.15">
      <c r="F169" s="1">
        <v>43456</v>
      </c>
      <c r="G169">
        <f t="shared" si="16"/>
        <v>12897092409.803848</v>
      </c>
      <c r="H169">
        <v>10000000</v>
      </c>
      <c r="I169">
        <v>20000000</v>
      </c>
      <c r="J169">
        <v>1</v>
      </c>
      <c r="K169">
        <f t="shared" si="14"/>
        <v>47058823.529411763</v>
      </c>
      <c r="L169">
        <f t="shared" si="17"/>
        <v>15507.371246558494</v>
      </c>
      <c r="M169">
        <f t="shared" si="18"/>
        <v>15507.371246558494</v>
      </c>
      <c r="O169">
        <v>20000000000</v>
      </c>
      <c r="P169" s="2">
        <f t="shared" si="19"/>
        <v>0.64485462049019238</v>
      </c>
      <c r="Q169" s="2">
        <f t="shared" si="20"/>
        <v>5.0000000000000001E-4</v>
      </c>
      <c r="R169" s="2">
        <f t="shared" si="15"/>
        <v>7.753685623279247E-4</v>
      </c>
    </row>
    <row r="170" spans="6:18" x14ac:dyDescent="0.15">
      <c r="F170" s="1">
        <v>43457</v>
      </c>
      <c r="G170">
        <f t="shared" si="16"/>
        <v>12944151233.33326</v>
      </c>
      <c r="H170">
        <v>10000000</v>
      </c>
      <c r="I170">
        <v>20000000</v>
      </c>
      <c r="J170">
        <v>1</v>
      </c>
      <c r="K170">
        <f t="shared" si="14"/>
        <v>47058823.529411763</v>
      </c>
      <c r="L170">
        <f t="shared" si="17"/>
        <v>15450.993765042547</v>
      </c>
      <c r="M170">
        <f t="shared" si="18"/>
        <v>15450.993765042547</v>
      </c>
      <c r="O170">
        <v>20000000000</v>
      </c>
      <c r="P170" s="2">
        <f t="shared" si="19"/>
        <v>0.64720756166666293</v>
      </c>
      <c r="Q170" s="2">
        <f t="shared" si="20"/>
        <v>5.0000000000000001E-4</v>
      </c>
      <c r="R170" s="2">
        <f t="shared" si="15"/>
        <v>7.7254968825212736E-4</v>
      </c>
    </row>
    <row r="171" spans="6:18" x14ac:dyDescent="0.15">
      <c r="F171" s="1">
        <v>43458</v>
      </c>
      <c r="G171">
        <f t="shared" si="16"/>
        <v>12991210056.862671</v>
      </c>
      <c r="H171">
        <v>10000000</v>
      </c>
      <c r="I171">
        <v>20000000</v>
      </c>
      <c r="J171">
        <v>1</v>
      </c>
      <c r="K171">
        <f t="shared" si="14"/>
        <v>47058823.529411763</v>
      </c>
      <c r="L171">
        <f t="shared" si="17"/>
        <v>15395.024722454473</v>
      </c>
      <c r="M171">
        <f t="shared" si="18"/>
        <v>15395.024722454473</v>
      </c>
      <c r="O171">
        <v>20000000000</v>
      </c>
      <c r="P171" s="2">
        <f t="shared" si="19"/>
        <v>0.64956050284313349</v>
      </c>
      <c r="Q171" s="2">
        <f t="shared" si="20"/>
        <v>5.0000000000000001E-4</v>
      </c>
      <c r="R171" s="2">
        <f t="shared" si="15"/>
        <v>7.6975123612272364E-4</v>
      </c>
    </row>
    <row r="172" spans="6:18" x14ac:dyDescent="0.15">
      <c r="F172" s="1">
        <v>43459</v>
      </c>
      <c r="G172">
        <f t="shared" si="16"/>
        <v>13038268880.392082</v>
      </c>
      <c r="H172">
        <v>10000000</v>
      </c>
      <c r="I172">
        <v>20000000</v>
      </c>
      <c r="J172">
        <v>1</v>
      </c>
      <c r="K172">
        <f t="shared" si="14"/>
        <v>47058823.529411763</v>
      </c>
      <c r="L172">
        <f t="shared" si="17"/>
        <v>15339.45969627723</v>
      </c>
      <c r="M172">
        <f t="shared" si="18"/>
        <v>15339.45969627723</v>
      </c>
      <c r="O172">
        <v>20000000000</v>
      </c>
      <c r="P172" s="2">
        <f t="shared" si="19"/>
        <v>0.65191344401960416</v>
      </c>
      <c r="Q172" s="2">
        <f t="shared" si="20"/>
        <v>5.0000000000000001E-4</v>
      </c>
      <c r="R172" s="2">
        <f t="shared" si="15"/>
        <v>7.6697298481386152E-4</v>
      </c>
    </row>
    <row r="173" spans="6:18" x14ac:dyDescent="0.15">
      <c r="F173" s="1">
        <v>43460</v>
      </c>
      <c r="G173">
        <f t="shared" si="16"/>
        <v>13085327703.921494</v>
      </c>
      <c r="H173">
        <v>10000000</v>
      </c>
      <c r="I173">
        <v>20000000</v>
      </c>
      <c r="J173">
        <v>1</v>
      </c>
      <c r="K173">
        <f t="shared" si="14"/>
        <v>47058823.529411763</v>
      </c>
      <c r="L173">
        <f t="shared" si="17"/>
        <v>15284.294327612653</v>
      </c>
      <c r="M173">
        <f t="shared" si="18"/>
        <v>15284.294327612653</v>
      </c>
      <c r="O173">
        <v>20000000000</v>
      </c>
      <c r="P173" s="2">
        <f t="shared" si="19"/>
        <v>0.65426638519607472</v>
      </c>
      <c r="Q173" s="2">
        <f t="shared" si="20"/>
        <v>5.0000000000000001E-4</v>
      </c>
      <c r="R173" s="2">
        <f t="shared" si="15"/>
        <v>7.642147163806327E-4</v>
      </c>
    </row>
    <row r="174" spans="6:18" x14ac:dyDescent="0.15">
      <c r="F174" s="1">
        <v>43461</v>
      </c>
      <c r="G174">
        <f t="shared" si="16"/>
        <v>13132386527.450905</v>
      </c>
      <c r="H174">
        <v>10000000</v>
      </c>
      <c r="I174">
        <v>20000000</v>
      </c>
      <c r="J174">
        <v>1</v>
      </c>
      <c r="K174">
        <f t="shared" si="14"/>
        <v>47058823.529411763</v>
      </c>
      <c r="L174">
        <f t="shared" si="17"/>
        <v>15229.524320041584</v>
      </c>
      <c r="M174">
        <f t="shared" si="18"/>
        <v>15229.524320041584</v>
      </c>
      <c r="O174">
        <v>20000000000</v>
      </c>
      <c r="P174" s="2">
        <f t="shared" si="19"/>
        <v>0.65661932637254528</v>
      </c>
      <c r="Q174" s="2">
        <f t="shared" si="20"/>
        <v>5.0000000000000001E-4</v>
      </c>
      <c r="R174" s="2">
        <f t="shared" si="15"/>
        <v>7.6147621600207915E-4</v>
      </c>
    </row>
    <row r="175" spans="6:18" x14ac:dyDescent="0.15">
      <c r="F175" s="1">
        <v>43462</v>
      </c>
      <c r="G175">
        <f t="shared" si="16"/>
        <v>13179445350.980316</v>
      </c>
      <c r="H175">
        <v>10000000</v>
      </c>
      <c r="I175">
        <v>20000000</v>
      </c>
      <c r="J175">
        <v>1</v>
      </c>
      <c r="K175">
        <f t="shared" si="14"/>
        <v>47058823.529411763</v>
      </c>
      <c r="L175">
        <f t="shared" si="17"/>
        <v>15175.145438508423</v>
      </c>
      <c r="M175">
        <f t="shared" si="18"/>
        <v>15175.145438508423</v>
      </c>
      <c r="O175">
        <v>20000000000</v>
      </c>
      <c r="P175" s="2">
        <f t="shared" si="19"/>
        <v>0.65897226754901583</v>
      </c>
      <c r="Q175" s="2">
        <f t="shared" si="20"/>
        <v>5.0000000000000001E-4</v>
      </c>
      <c r="R175" s="2">
        <f t="shared" si="15"/>
        <v>7.5875727192542119E-4</v>
      </c>
    </row>
    <row r="176" spans="6:18" x14ac:dyDescent="0.15">
      <c r="F176" s="1">
        <v>43463</v>
      </c>
      <c r="G176">
        <f t="shared" si="16"/>
        <v>13226504174.509727</v>
      </c>
      <c r="H176">
        <v>10000000</v>
      </c>
      <c r="I176">
        <v>20000000</v>
      </c>
      <c r="J176">
        <v>1</v>
      </c>
      <c r="K176">
        <f t="shared" si="14"/>
        <v>47058823.529411763</v>
      </c>
      <c r="L176">
        <f t="shared" si="17"/>
        <v>15121.153508229509</v>
      </c>
      <c r="M176">
        <f t="shared" si="18"/>
        <v>15121.153508229509</v>
      </c>
      <c r="O176">
        <v>20000000000</v>
      </c>
      <c r="P176" s="2">
        <f t="shared" si="19"/>
        <v>0.66132520872548639</v>
      </c>
      <c r="Q176" s="2">
        <f t="shared" si="20"/>
        <v>5.0000000000000001E-4</v>
      </c>
      <c r="R176" s="2">
        <f t="shared" si="15"/>
        <v>7.5605767541147542E-4</v>
      </c>
    </row>
    <row r="177" spans="6:18" x14ac:dyDescent="0.15">
      <c r="F177" s="1">
        <v>43464</v>
      </c>
      <c r="G177">
        <f t="shared" si="16"/>
        <v>13273562998.039139</v>
      </c>
      <c r="H177">
        <v>10000000</v>
      </c>
      <c r="I177">
        <v>20000000</v>
      </c>
      <c r="J177">
        <v>1</v>
      </c>
      <c r="K177">
        <f t="shared" si="14"/>
        <v>47058823.529411763</v>
      </c>
      <c r="L177">
        <f t="shared" si="17"/>
        <v>15067.544413624688</v>
      </c>
      <c r="M177">
        <f t="shared" si="18"/>
        <v>15067.544413624688</v>
      </c>
      <c r="O177">
        <v>20000000000</v>
      </c>
      <c r="P177" s="2">
        <f t="shared" si="19"/>
        <v>0.66367814990195695</v>
      </c>
      <c r="Q177" s="2">
        <f t="shared" si="20"/>
        <v>5.0000000000000001E-4</v>
      </c>
      <c r="R177" s="2">
        <f t="shared" si="15"/>
        <v>7.5337722068123442E-4</v>
      </c>
    </row>
    <row r="178" spans="6:18" x14ac:dyDescent="0.15">
      <c r="F178" s="1">
        <v>43465</v>
      </c>
      <c r="G178">
        <f t="shared" si="16"/>
        <v>13320621821.56855</v>
      </c>
      <c r="H178">
        <v>10000000</v>
      </c>
      <c r="I178">
        <v>20000000</v>
      </c>
      <c r="J178">
        <v>1</v>
      </c>
      <c r="K178">
        <f t="shared" si="14"/>
        <v>47058823.529411763</v>
      </c>
      <c r="L178">
        <f t="shared" si="17"/>
        <v>15014.314097271572</v>
      </c>
      <c r="M178">
        <f t="shared" si="18"/>
        <v>15014.314097271572</v>
      </c>
      <c r="O178">
        <v>20000000000</v>
      </c>
      <c r="P178" s="2">
        <f t="shared" si="19"/>
        <v>0.66603109107842751</v>
      </c>
      <c r="Q178" s="2">
        <f t="shared" si="20"/>
        <v>5.0000000000000001E-4</v>
      </c>
      <c r="R178" s="2">
        <f t="shared" si="15"/>
        <v>7.5071570486357853E-4</v>
      </c>
    </row>
    <row r="179" spans="6:18" x14ac:dyDescent="0.15">
      <c r="F179" s="1">
        <v>43466</v>
      </c>
      <c r="G179">
        <f t="shared" si="16"/>
        <v>13367680645.097961</v>
      </c>
      <c r="H179">
        <v>10000000</v>
      </c>
      <c r="I179">
        <v>20000000</v>
      </c>
      <c r="J179">
        <v>1</v>
      </c>
      <c r="K179">
        <f t="shared" si="14"/>
        <v>47058823.529411763</v>
      </c>
      <c r="L179">
        <f t="shared" si="17"/>
        <v>14961.458558881839</v>
      </c>
      <c r="M179">
        <f t="shared" si="18"/>
        <v>14961.458558881839</v>
      </c>
      <c r="O179">
        <v>20000000000</v>
      </c>
      <c r="P179" s="2">
        <f t="shared" si="19"/>
        <v>0.66838403225489806</v>
      </c>
      <c r="Q179" s="2">
        <f t="shared" si="20"/>
        <v>5.0000000000000001E-4</v>
      </c>
      <c r="R179" s="2">
        <f t="shared" si="15"/>
        <v>7.4807292794409192E-4</v>
      </c>
    </row>
    <row r="180" spans="6:18" x14ac:dyDescent="0.15">
      <c r="F180" s="1">
        <v>43467</v>
      </c>
      <c r="G180">
        <f t="shared" si="16"/>
        <v>13414739468.627373</v>
      </c>
      <c r="H180">
        <v>10000000</v>
      </c>
      <c r="I180">
        <v>20000000</v>
      </c>
      <c r="J180">
        <v>1</v>
      </c>
      <c r="K180">
        <f t="shared" si="14"/>
        <v>47058823.529411763</v>
      </c>
      <c r="L180">
        <f t="shared" si="17"/>
        <v>14908.973854299122</v>
      </c>
      <c r="M180">
        <f t="shared" si="18"/>
        <v>14908.973854299122</v>
      </c>
      <c r="O180">
        <v>20000000000</v>
      </c>
      <c r="P180" s="2">
        <f t="shared" si="19"/>
        <v>0.67073697343136862</v>
      </c>
      <c r="Q180" s="2">
        <f t="shared" si="20"/>
        <v>5.0000000000000001E-4</v>
      </c>
      <c r="R180" s="2">
        <f t="shared" si="15"/>
        <v>7.4544869271495615E-4</v>
      </c>
    </row>
    <row r="181" spans="6:18" x14ac:dyDescent="0.15">
      <c r="F181" s="1">
        <v>43468</v>
      </c>
      <c r="G181">
        <f t="shared" si="16"/>
        <v>13461798292.156784</v>
      </c>
      <c r="H181">
        <v>10000000</v>
      </c>
      <c r="I181">
        <v>20000000</v>
      </c>
      <c r="J181">
        <v>1</v>
      </c>
      <c r="K181">
        <f t="shared" si="14"/>
        <v>47058823.529411763</v>
      </c>
      <c r="L181">
        <f t="shared" si="17"/>
        <v>14856.856094517887</v>
      </c>
      <c r="M181">
        <f t="shared" si="18"/>
        <v>14856.856094517887</v>
      </c>
      <c r="O181">
        <v>20000000000</v>
      </c>
      <c r="P181" s="2">
        <f t="shared" si="19"/>
        <v>0.67308991460783918</v>
      </c>
      <c r="Q181" s="2">
        <f t="shared" si="20"/>
        <v>5.0000000000000001E-4</v>
      </c>
      <c r="R181" s="2">
        <f t="shared" si="15"/>
        <v>7.4284280472589439E-4</v>
      </c>
    </row>
    <row r="182" spans="6:18" x14ac:dyDescent="0.15">
      <c r="F182" s="1">
        <v>43469</v>
      </c>
      <c r="G182">
        <f t="shared" si="16"/>
        <v>13508857115.686195</v>
      </c>
      <c r="H182">
        <v>10000000</v>
      </c>
      <c r="I182">
        <v>20000000</v>
      </c>
      <c r="J182">
        <v>1</v>
      </c>
      <c r="K182">
        <f t="shared" si="14"/>
        <v>47058823.529411763</v>
      </c>
      <c r="L182">
        <f t="shared" si="17"/>
        <v>14805.101444722832</v>
      </c>
      <c r="M182">
        <f t="shared" si="18"/>
        <v>14805.101444722832</v>
      </c>
      <c r="O182">
        <v>20000000000</v>
      </c>
      <c r="P182" s="2">
        <f t="shared" si="19"/>
        <v>0.67544285578430974</v>
      </c>
      <c r="Q182" s="2">
        <f t="shared" si="20"/>
        <v>5.0000000000000001E-4</v>
      </c>
      <c r="R182" s="2">
        <f t="shared" si="15"/>
        <v>7.4025507223614165E-4</v>
      </c>
    </row>
    <row r="183" spans="6:18" x14ac:dyDescent="0.15">
      <c r="F183" s="1">
        <v>43470</v>
      </c>
      <c r="G183">
        <f t="shared" si="16"/>
        <v>13555915939.215607</v>
      </c>
      <c r="H183">
        <v>10000000</v>
      </c>
      <c r="I183">
        <v>20000000</v>
      </c>
      <c r="J183">
        <v>1</v>
      </c>
      <c r="K183">
        <f t="shared" si="14"/>
        <v>47058823.529411763</v>
      </c>
      <c r="L183">
        <f t="shared" si="17"/>
        <v>14753.706123348291</v>
      </c>
      <c r="M183">
        <f t="shared" si="18"/>
        <v>14753.706123348291</v>
      </c>
      <c r="O183">
        <v>20000000000</v>
      </c>
      <c r="P183" s="2">
        <f t="shared" si="19"/>
        <v>0.67779579696078029</v>
      </c>
      <c r="Q183" s="2">
        <f t="shared" si="20"/>
        <v>5.0000000000000001E-4</v>
      </c>
      <c r="R183" s="2">
        <f t="shared" si="15"/>
        <v>7.3768530616741452E-4</v>
      </c>
    </row>
    <row r="184" spans="6:18" x14ac:dyDescent="0.15">
      <c r="F184" s="1">
        <v>43471</v>
      </c>
      <c r="G184">
        <f t="shared" si="16"/>
        <v>13602974762.745018</v>
      </c>
      <c r="H184">
        <v>10000000</v>
      </c>
      <c r="I184">
        <v>20000000</v>
      </c>
      <c r="J184">
        <v>1</v>
      </c>
      <c r="K184">
        <f t="shared" si="14"/>
        <v>47058823.529411763</v>
      </c>
      <c r="L184">
        <f t="shared" si="17"/>
        <v>14702.666401157163</v>
      </c>
      <c r="M184">
        <f t="shared" si="18"/>
        <v>14702.666401157163</v>
      </c>
      <c r="O184">
        <v>20000000000</v>
      </c>
      <c r="P184" s="2">
        <f t="shared" si="19"/>
        <v>0.68014873813725085</v>
      </c>
      <c r="Q184" s="2">
        <f t="shared" si="20"/>
        <v>5.0000000000000001E-4</v>
      </c>
      <c r="R184" s="2">
        <f t="shared" si="15"/>
        <v>7.3513332005785816E-4</v>
      </c>
    </row>
    <row r="185" spans="6:18" x14ac:dyDescent="0.15">
      <c r="F185" s="1">
        <v>43472</v>
      </c>
      <c r="G185">
        <f t="shared" si="16"/>
        <v>13650033586.274429</v>
      </c>
      <c r="H185">
        <v>10000000</v>
      </c>
      <c r="I185">
        <v>20000000</v>
      </c>
      <c r="J185">
        <v>1</v>
      </c>
      <c r="K185">
        <f t="shared" si="14"/>
        <v>47058823.529411763</v>
      </c>
      <c r="L185">
        <f t="shared" si="17"/>
        <v>14651.978600338885</v>
      </c>
      <c r="M185">
        <f t="shared" si="18"/>
        <v>14651.978600338885</v>
      </c>
      <c r="O185">
        <v>20000000000</v>
      </c>
      <c r="P185" s="2">
        <f t="shared" si="19"/>
        <v>0.68250167931372152</v>
      </c>
      <c r="Q185" s="2">
        <f t="shared" si="20"/>
        <v>5.0000000000000001E-4</v>
      </c>
      <c r="R185" s="2">
        <f t="shared" si="15"/>
        <v>7.3259893001694431E-4</v>
      </c>
    </row>
    <row r="186" spans="6:18" x14ac:dyDescent="0.15">
      <c r="F186" s="1">
        <v>43473</v>
      </c>
      <c r="G186">
        <f t="shared" si="16"/>
        <v>13697092409.803841</v>
      </c>
      <c r="H186">
        <v>10000000</v>
      </c>
      <c r="I186">
        <v>20000000</v>
      </c>
      <c r="J186">
        <v>1</v>
      </c>
      <c r="K186">
        <f t="shared" si="14"/>
        <v>47058823.529411763</v>
      </c>
      <c r="L186">
        <f t="shared" si="17"/>
        <v>14601.639093626021</v>
      </c>
      <c r="M186">
        <f t="shared" si="18"/>
        <v>14601.639093626021</v>
      </c>
      <c r="O186">
        <v>20000000000</v>
      </c>
      <c r="P186" s="2">
        <f t="shared" si="19"/>
        <v>0.68485462049019208</v>
      </c>
      <c r="Q186" s="2">
        <f t="shared" si="20"/>
        <v>5.0000000000000001E-4</v>
      </c>
      <c r="R186" s="2">
        <f t="shared" si="15"/>
        <v>7.3008195468130107E-4</v>
      </c>
    </row>
    <row r="187" spans="6:18" x14ac:dyDescent="0.15">
      <c r="F187" s="1">
        <v>43474</v>
      </c>
      <c r="G187">
        <f t="shared" si="16"/>
        <v>13744151233.333252</v>
      </c>
      <c r="H187">
        <v>10000000</v>
      </c>
      <c r="I187">
        <v>20000000</v>
      </c>
      <c r="J187">
        <v>1</v>
      </c>
      <c r="K187">
        <f t="shared" si="14"/>
        <v>47058823.529411763</v>
      </c>
      <c r="L187">
        <f t="shared" si="17"/>
        <v>14551.644303428966</v>
      </c>
      <c r="M187">
        <f t="shared" si="18"/>
        <v>14551.644303428966</v>
      </c>
      <c r="O187">
        <v>20000000000</v>
      </c>
      <c r="P187" s="2">
        <f t="shared" si="19"/>
        <v>0.68720756166666264</v>
      </c>
      <c r="Q187" s="2">
        <f t="shared" si="20"/>
        <v>5.0000000000000001E-4</v>
      </c>
      <c r="R187" s="2">
        <f t="shared" si="15"/>
        <v>7.2758221517144821E-4</v>
      </c>
    </row>
    <row r="188" spans="6:18" x14ac:dyDescent="0.15">
      <c r="F188" s="1">
        <v>43475</v>
      </c>
      <c r="G188">
        <f t="shared" si="16"/>
        <v>13791210056.862663</v>
      </c>
      <c r="H188">
        <v>10000000</v>
      </c>
      <c r="I188">
        <v>20000000</v>
      </c>
      <c r="J188">
        <v>1</v>
      </c>
      <c r="K188">
        <f t="shared" si="14"/>
        <v>47058823.529411763</v>
      </c>
      <c r="L188">
        <f t="shared" si="17"/>
        <v>14501.990700988397</v>
      </c>
      <c r="M188">
        <f t="shared" si="18"/>
        <v>14501.990700988397</v>
      </c>
      <c r="O188">
        <v>20000000000</v>
      </c>
      <c r="P188" s="2">
        <f t="shared" si="19"/>
        <v>0.68956050284313319</v>
      </c>
      <c r="Q188" s="2">
        <f t="shared" si="20"/>
        <v>5.0000000000000001E-4</v>
      </c>
      <c r="R188" s="2">
        <f t="shared" si="15"/>
        <v>7.250995350494198E-4</v>
      </c>
    </row>
    <row r="189" spans="6:18" x14ac:dyDescent="0.15">
      <c r="F189" s="1">
        <v>43476</v>
      </c>
      <c r="G189">
        <f t="shared" si="16"/>
        <v>13838268880.392075</v>
      </c>
      <c r="H189">
        <v>10000000</v>
      </c>
      <c r="I189">
        <v>20000000</v>
      </c>
      <c r="J189">
        <v>1</v>
      </c>
      <c r="K189">
        <f t="shared" si="14"/>
        <v>47058823.529411763</v>
      </c>
      <c r="L189">
        <f t="shared" si="17"/>
        <v>14452.674805545004</v>
      </c>
      <c r="M189">
        <f t="shared" si="18"/>
        <v>14452.674805545004</v>
      </c>
      <c r="O189">
        <v>20000000000</v>
      </c>
      <c r="P189" s="2">
        <f t="shared" si="19"/>
        <v>0.69191344401960375</v>
      </c>
      <c r="Q189" s="2">
        <f t="shared" si="20"/>
        <v>5.0000000000000001E-4</v>
      </c>
      <c r="R189" s="2">
        <f t="shared" si="15"/>
        <v>7.2263374027725018E-4</v>
      </c>
    </row>
    <row r="190" spans="6:18" x14ac:dyDescent="0.15">
      <c r="F190" s="1">
        <v>43477</v>
      </c>
      <c r="G190">
        <f t="shared" si="16"/>
        <v>13885327703.921486</v>
      </c>
      <c r="H190">
        <v>10000000</v>
      </c>
      <c r="I190">
        <v>20000000</v>
      </c>
      <c r="J190">
        <v>1</v>
      </c>
      <c r="K190">
        <f t="shared" si="14"/>
        <v>47058823.529411763</v>
      </c>
      <c r="L190">
        <f t="shared" si="17"/>
        <v>14403.693183526098</v>
      </c>
      <c r="M190">
        <f t="shared" si="18"/>
        <v>14403.693183526098</v>
      </c>
      <c r="O190">
        <v>20000000000</v>
      </c>
      <c r="P190" s="2">
        <f t="shared" si="19"/>
        <v>0.69426638519607431</v>
      </c>
      <c r="Q190" s="2">
        <f t="shared" si="20"/>
        <v>5.0000000000000001E-4</v>
      </c>
      <c r="R190" s="2">
        <f t="shared" si="15"/>
        <v>7.2018465917630492E-4</v>
      </c>
    </row>
    <row r="191" spans="6:18" x14ac:dyDescent="0.15">
      <c r="F191" s="1">
        <v>43478</v>
      </c>
      <c r="G191">
        <f t="shared" si="16"/>
        <v>13932386527.450897</v>
      </c>
      <c r="H191">
        <v>10000000</v>
      </c>
      <c r="I191">
        <v>20000000</v>
      </c>
      <c r="J191">
        <v>1</v>
      </c>
      <c r="K191">
        <f t="shared" si="14"/>
        <v>47058823.529411763</v>
      </c>
      <c r="L191">
        <f t="shared" si="17"/>
        <v>14355.042447748719</v>
      </c>
      <c r="M191">
        <f t="shared" si="18"/>
        <v>14355.042447748719</v>
      </c>
      <c r="O191">
        <v>20000000000</v>
      </c>
      <c r="P191" s="2">
        <f t="shared" si="19"/>
        <v>0.69661932637254487</v>
      </c>
      <c r="Q191" s="2">
        <f t="shared" si="20"/>
        <v>5.0000000000000001E-4</v>
      </c>
      <c r="R191" s="2">
        <f t="shared" si="15"/>
        <v>7.177521223874359E-4</v>
      </c>
    </row>
    <row r="192" spans="6:18" x14ac:dyDescent="0.15">
      <c r="F192" s="1">
        <v>43479</v>
      </c>
      <c r="G192">
        <f t="shared" si="16"/>
        <v>13979445350.980309</v>
      </c>
      <c r="H192">
        <v>10000000</v>
      </c>
      <c r="I192">
        <v>20000000</v>
      </c>
      <c r="J192">
        <v>1</v>
      </c>
      <c r="K192">
        <f t="shared" si="14"/>
        <v>47058823.529411763</v>
      </c>
      <c r="L192">
        <f t="shared" si="17"/>
        <v>14306.71925663882</v>
      </c>
      <c r="M192">
        <f t="shared" si="18"/>
        <v>14306.71925663882</v>
      </c>
      <c r="O192">
        <v>20000000000</v>
      </c>
      <c r="P192" s="2">
        <f t="shared" si="19"/>
        <v>0.69897226754901542</v>
      </c>
      <c r="Q192" s="2">
        <f t="shared" si="20"/>
        <v>5.0000000000000001E-4</v>
      </c>
      <c r="R192" s="2">
        <f t="shared" si="15"/>
        <v>7.1533596283194101E-4</v>
      </c>
    </row>
    <row r="193" spans="6:18" x14ac:dyDescent="0.15">
      <c r="F193" s="1">
        <v>43480</v>
      </c>
      <c r="G193">
        <f t="shared" si="16"/>
        <v>14026504174.50972</v>
      </c>
      <c r="H193">
        <v>10000000</v>
      </c>
      <c r="I193">
        <v>20000000</v>
      </c>
      <c r="J193">
        <v>1</v>
      </c>
      <c r="K193">
        <f t="shared" si="14"/>
        <v>47058823.529411763</v>
      </c>
      <c r="L193">
        <f t="shared" si="17"/>
        <v>14258.720313466187</v>
      </c>
      <c r="M193">
        <f t="shared" si="18"/>
        <v>14258.720313466187</v>
      </c>
      <c r="O193">
        <v>20000000000</v>
      </c>
      <c r="P193" s="2">
        <f t="shared" si="19"/>
        <v>0.70132520872548598</v>
      </c>
      <c r="Q193" s="2">
        <f t="shared" si="20"/>
        <v>5.0000000000000001E-4</v>
      </c>
      <c r="R193" s="2">
        <f t="shared" si="15"/>
        <v>7.1293601567330928E-4</v>
      </c>
    </row>
    <row r="194" spans="6:18" x14ac:dyDescent="0.15">
      <c r="F194" s="1">
        <v>43481</v>
      </c>
      <c r="G194">
        <f t="shared" si="16"/>
        <v>14073562998.039131</v>
      </c>
      <c r="H194">
        <v>10000000</v>
      </c>
      <c r="I194">
        <v>20000000</v>
      </c>
      <c r="J194">
        <v>1</v>
      </c>
      <c r="K194">
        <f t="shared" si="14"/>
        <v>47058823.529411763</v>
      </c>
      <c r="L194">
        <f t="shared" si="17"/>
        <v>14211.042365594696</v>
      </c>
      <c r="M194">
        <f t="shared" si="18"/>
        <v>14211.042365594696</v>
      </c>
      <c r="O194">
        <v>20000000000</v>
      </c>
      <c r="P194" s="2">
        <f t="shared" si="19"/>
        <v>0.70367814990195654</v>
      </c>
      <c r="Q194" s="2">
        <f t="shared" si="20"/>
        <v>5.0000000000000001E-4</v>
      </c>
      <c r="R194" s="2">
        <f t="shared" si="15"/>
        <v>7.1055211827973478E-4</v>
      </c>
    </row>
    <row r="195" spans="6:18" x14ac:dyDescent="0.15">
      <c r="F195" s="1">
        <v>43482</v>
      </c>
      <c r="G195">
        <f t="shared" si="16"/>
        <v>14120621821.568542</v>
      </c>
      <c r="H195">
        <v>10000000</v>
      </c>
      <c r="I195">
        <v>20000000</v>
      </c>
      <c r="J195">
        <v>1</v>
      </c>
      <c r="K195">
        <f t="shared" si="14"/>
        <v>47058823.529411763</v>
      </c>
      <c r="L195">
        <f t="shared" si="17"/>
        <v>14163.682203747572</v>
      </c>
      <c r="M195">
        <f t="shared" si="18"/>
        <v>14163.682203747572</v>
      </c>
      <c r="O195">
        <v>20000000000</v>
      </c>
      <c r="P195" s="2">
        <f t="shared" si="19"/>
        <v>0.7060310910784271</v>
      </c>
      <c r="Q195" s="2">
        <f t="shared" si="20"/>
        <v>5.0000000000000001E-4</v>
      </c>
      <c r="R195" s="2">
        <f t="shared" si="15"/>
        <v>7.0818411018737869E-4</v>
      </c>
    </row>
    <row r="196" spans="6:18" x14ac:dyDescent="0.15">
      <c r="F196" s="1">
        <v>43483</v>
      </c>
      <c r="G196">
        <f t="shared" si="16"/>
        <v>14167680645.097954</v>
      </c>
      <c r="H196">
        <v>10000000</v>
      </c>
      <c r="I196">
        <v>20000000</v>
      </c>
      <c r="J196">
        <v>1</v>
      </c>
      <c r="K196">
        <f t="shared" si="14"/>
        <v>47058823.529411763</v>
      </c>
      <c r="L196">
        <f t="shared" si="17"/>
        <v>14116.636661287281</v>
      </c>
      <c r="M196">
        <f t="shared" si="18"/>
        <v>14116.636661287281</v>
      </c>
      <c r="O196">
        <v>20000000000</v>
      </c>
      <c r="P196" s="2">
        <f t="shared" si="19"/>
        <v>0.70838403225489766</v>
      </c>
      <c r="Q196" s="2">
        <f t="shared" si="20"/>
        <v>5.0000000000000001E-4</v>
      </c>
      <c r="R196" s="2">
        <f t="shared" si="15"/>
        <v>7.0583183306436399E-4</v>
      </c>
    </row>
    <row r="197" spans="6:18" x14ac:dyDescent="0.15">
      <c r="F197" s="1">
        <v>43484</v>
      </c>
      <c r="G197">
        <f t="shared" si="16"/>
        <v>14214739468.627365</v>
      </c>
      <c r="H197">
        <v>10000000</v>
      </c>
      <c r="I197">
        <v>20000000</v>
      </c>
      <c r="J197">
        <v>1</v>
      </c>
      <c r="K197">
        <f t="shared" si="14"/>
        <v>47058823.529411763</v>
      </c>
      <c r="L197">
        <f t="shared" si="17"/>
        <v>14069.902613509725</v>
      </c>
      <c r="M197">
        <f t="shared" si="18"/>
        <v>14069.902613509725</v>
      </c>
      <c r="O197">
        <v>20000000000</v>
      </c>
      <c r="P197" s="2">
        <f t="shared" si="19"/>
        <v>0.71073697343136821</v>
      </c>
      <c r="Q197" s="2">
        <f t="shared" si="20"/>
        <v>5.0000000000000001E-4</v>
      </c>
      <c r="R197" s="2">
        <f t="shared" si="15"/>
        <v>7.0349513067548622E-4</v>
      </c>
    </row>
    <row r="198" spans="6:18" x14ac:dyDescent="0.15">
      <c r="F198" s="1">
        <v>43485</v>
      </c>
      <c r="G198">
        <f t="shared" si="16"/>
        <v>14261798292.156776</v>
      </c>
      <c r="H198">
        <v>10000000</v>
      </c>
      <c r="I198">
        <v>20000000</v>
      </c>
      <c r="J198">
        <v>1</v>
      </c>
      <c r="K198">
        <f t="shared" si="14"/>
        <v>47058823.529411763</v>
      </c>
      <c r="L198">
        <f t="shared" si="17"/>
        <v>14023.476976952426</v>
      </c>
      <c r="M198">
        <f t="shared" si="18"/>
        <v>14023.476976952426</v>
      </c>
      <c r="O198">
        <v>20000000000</v>
      </c>
      <c r="P198" s="2">
        <f t="shared" si="19"/>
        <v>0.71308991460783877</v>
      </c>
      <c r="Q198" s="2">
        <f t="shared" si="20"/>
        <v>5.0000000000000001E-4</v>
      </c>
      <c r="R198" s="2">
        <f t="shared" si="15"/>
        <v>7.0117384884762135E-4</v>
      </c>
    </row>
    <row r="199" spans="6:18" x14ac:dyDescent="0.15">
      <c r="F199" s="1">
        <v>43486</v>
      </c>
      <c r="G199">
        <f t="shared" si="16"/>
        <v>14308857115.686188</v>
      </c>
      <c r="H199">
        <v>10000000</v>
      </c>
      <c r="I199">
        <v>20000000</v>
      </c>
      <c r="J199">
        <v>1</v>
      </c>
      <c r="K199">
        <f t="shared" ref="K199:K262" si="21">I199/0.51*1.2/J199</f>
        <v>47058823.529411763</v>
      </c>
      <c r="L199">
        <f t="shared" si="17"/>
        <v>13977.356708716348</v>
      </c>
      <c r="M199">
        <f t="shared" si="18"/>
        <v>13977.356708716348</v>
      </c>
      <c r="O199">
        <v>20000000000</v>
      </c>
      <c r="P199" s="2">
        <f t="shared" si="19"/>
        <v>0.71544285578430944</v>
      </c>
      <c r="Q199" s="2">
        <f t="shared" si="20"/>
        <v>5.0000000000000001E-4</v>
      </c>
      <c r="R199" s="2">
        <f t="shared" ref="R199:R262" si="22">H199/G199</f>
        <v>6.9886783543581747E-4</v>
      </c>
    </row>
    <row r="200" spans="6:18" x14ac:dyDescent="0.15">
      <c r="F200" s="1">
        <v>43487</v>
      </c>
      <c r="G200">
        <f t="shared" ref="G200:G263" si="23">G199+K199</f>
        <v>14355915939.215599</v>
      </c>
      <c r="H200">
        <v>10000000</v>
      </c>
      <c r="I200">
        <v>20000000</v>
      </c>
      <c r="J200">
        <v>1</v>
      </c>
      <c r="K200">
        <f t="shared" si="21"/>
        <v>47058823.529411763</v>
      </c>
      <c r="L200">
        <f t="shared" ref="L200:L263" si="24">I200*H200/G200</f>
        <v>13931.538805801054</v>
      </c>
      <c r="M200">
        <f t="shared" ref="M200:M263" si="25">L200/J200</f>
        <v>13931.538805801054</v>
      </c>
      <c r="O200">
        <v>20000000000</v>
      </c>
      <c r="P200" s="2">
        <f t="shared" ref="P200:P263" si="26">G200/O200</f>
        <v>0.71779579696078</v>
      </c>
      <c r="Q200" s="2">
        <f t="shared" ref="Q200:Q263" si="27">H200/O200</f>
        <v>5.0000000000000001E-4</v>
      </c>
      <c r="R200" s="2">
        <f t="shared" si="22"/>
        <v>6.9657694029005271E-4</v>
      </c>
    </row>
    <row r="201" spans="6:18" x14ac:dyDescent="0.15">
      <c r="F201" s="1">
        <v>43488</v>
      </c>
      <c r="G201">
        <f t="shared" si="23"/>
        <v>14402974762.74501</v>
      </c>
      <c r="H201">
        <v>10000000</v>
      </c>
      <c r="I201">
        <v>20000000</v>
      </c>
      <c r="J201">
        <v>1</v>
      </c>
      <c r="K201">
        <f t="shared" si="21"/>
        <v>47058823.529411763</v>
      </c>
      <c r="L201">
        <f t="shared" si="24"/>
        <v>13886.020304452906</v>
      </c>
      <c r="M201">
        <f t="shared" si="25"/>
        <v>13886.020304452906</v>
      </c>
      <c r="O201">
        <v>20000000000</v>
      </c>
      <c r="P201" s="2">
        <f t="shared" si="26"/>
        <v>0.72014873813725055</v>
      </c>
      <c r="Q201" s="2">
        <f t="shared" si="27"/>
        <v>5.0000000000000001E-4</v>
      </c>
      <c r="R201" s="2">
        <f t="shared" si="22"/>
        <v>6.9430101522264533E-4</v>
      </c>
    </row>
    <row r="202" spans="6:18" x14ac:dyDescent="0.15">
      <c r="F202" s="1">
        <v>43489</v>
      </c>
      <c r="G202">
        <f t="shared" si="23"/>
        <v>14450033586.274422</v>
      </c>
      <c r="H202">
        <v>10000000</v>
      </c>
      <c r="I202">
        <v>20000000</v>
      </c>
      <c r="J202">
        <v>1</v>
      </c>
      <c r="K202">
        <f t="shared" si="21"/>
        <v>47058823.529411763</v>
      </c>
      <c r="L202">
        <f t="shared" si="24"/>
        <v>13840.798279526005</v>
      </c>
      <c r="M202">
        <f t="shared" si="25"/>
        <v>13840.798279526005</v>
      </c>
      <c r="O202">
        <v>20000000000</v>
      </c>
      <c r="P202" s="2">
        <f t="shared" si="26"/>
        <v>0.72250167931372111</v>
      </c>
      <c r="Q202" s="2">
        <f t="shared" si="27"/>
        <v>5.0000000000000001E-4</v>
      </c>
      <c r="R202" s="2">
        <f t="shared" si="22"/>
        <v>6.9203991397630022E-4</v>
      </c>
    </row>
    <row r="203" spans="6:18" x14ac:dyDescent="0.15">
      <c r="F203" s="1">
        <v>43490</v>
      </c>
      <c r="G203">
        <f t="shared" si="23"/>
        <v>14497092409.803833</v>
      </c>
      <c r="H203">
        <v>10000000</v>
      </c>
      <c r="I203">
        <v>20000000</v>
      </c>
      <c r="J203">
        <v>1</v>
      </c>
      <c r="K203">
        <f t="shared" si="21"/>
        <v>47058823.529411763</v>
      </c>
      <c r="L203">
        <f t="shared" si="24"/>
        <v>13795.869843855558</v>
      </c>
      <c r="M203">
        <f t="shared" si="25"/>
        <v>13795.869843855558</v>
      </c>
      <c r="O203">
        <v>20000000000</v>
      </c>
      <c r="P203" s="2">
        <f t="shared" si="26"/>
        <v>0.72485462049019167</v>
      </c>
      <c r="Q203" s="2">
        <f t="shared" si="27"/>
        <v>5.0000000000000001E-4</v>
      </c>
      <c r="R203" s="2">
        <f t="shared" si="22"/>
        <v>6.8979349219277792E-4</v>
      </c>
    </row>
    <row r="204" spans="6:18" x14ac:dyDescent="0.15">
      <c r="F204" s="1">
        <v>43491</v>
      </c>
      <c r="G204">
        <f t="shared" si="23"/>
        <v>14544151233.333244</v>
      </c>
      <c r="H204">
        <v>10000000</v>
      </c>
      <c r="I204">
        <v>20000000</v>
      </c>
      <c r="J204">
        <v>1</v>
      </c>
      <c r="K204">
        <f t="shared" si="21"/>
        <v>47058823.529411763</v>
      </c>
      <c r="L204">
        <f t="shared" si="24"/>
        <v>13751.232147643434</v>
      </c>
      <c r="M204">
        <f t="shared" si="25"/>
        <v>13751.232147643434</v>
      </c>
      <c r="O204">
        <v>20000000000</v>
      </c>
      <c r="P204" s="2">
        <f t="shared" si="26"/>
        <v>0.72720756166666223</v>
      </c>
      <c r="Q204" s="2">
        <f t="shared" si="27"/>
        <v>5.0000000000000001E-4</v>
      </c>
      <c r="R204" s="2">
        <f t="shared" si="22"/>
        <v>6.8756160738217163E-4</v>
      </c>
    </row>
    <row r="205" spans="6:18" x14ac:dyDescent="0.15">
      <c r="F205" s="1">
        <v>43492</v>
      </c>
      <c r="G205">
        <f t="shared" si="23"/>
        <v>14591210056.862656</v>
      </c>
      <c r="H205">
        <v>10000000</v>
      </c>
      <c r="I205">
        <v>20000000</v>
      </c>
      <c r="J205">
        <v>1</v>
      </c>
      <c r="K205">
        <f t="shared" si="21"/>
        <v>47058823.529411763</v>
      </c>
      <c r="L205">
        <f t="shared" si="24"/>
        <v>13706.882377855591</v>
      </c>
      <c r="M205">
        <f t="shared" si="25"/>
        <v>13706.882377855591</v>
      </c>
      <c r="O205">
        <v>20000000000</v>
      </c>
      <c r="P205" s="2">
        <f t="shared" si="26"/>
        <v>0.72956050284313279</v>
      </c>
      <c r="Q205" s="2">
        <f t="shared" si="27"/>
        <v>5.0000000000000001E-4</v>
      </c>
      <c r="R205" s="2">
        <f t="shared" si="22"/>
        <v>6.8534411889277947E-4</v>
      </c>
    </row>
    <row r="206" spans="6:18" x14ac:dyDescent="0.15">
      <c r="F206" s="1">
        <v>43493</v>
      </c>
      <c r="G206">
        <f t="shared" si="23"/>
        <v>14638268880.392067</v>
      </c>
      <c r="H206">
        <v>10000000</v>
      </c>
      <c r="I206">
        <v>20000000</v>
      </c>
      <c r="J206">
        <v>1</v>
      </c>
      <c r="K206">
        <f t="shared" si="21"/>
        <v>47058823.529411763</v>
      </c>
      <c r="L206">
        <f t="shared" si="24"/>
        <v>13662.817757631137</v>
      </c>
      <c r="M206">
        <f t="shared" si="25"/>
        <v>13662.817757631137</v>
      </c>
      <c r="O206">
        <v>20000000000</v>
      </c>
      <c r="P206" s="2">
        <f t="shared" si="26"/>
        <v>0.73191344401960334</v>
      </c>
      <c r="Q206" s="2">
        <f t="shared" si="27"/>
        <v>5.0000000000000001E-4</v>
      </c>
      <c r="R206" s="2">
        <f t="shared" si="22"/>
        <v>6.8314088788155685E-4</v>
      </c>
    </row>
    <row r="207" spans="6:18" x14ac:dyDescent="0.15">
      <c r="F207" s="1">
        <v>43494</v>
      </c>
      <c r="G207">
        <f t="shared" si="23"/>
        <v>14685327703.921478</v>
      </c>
      <c r="H207">
        <v>10000000</v>
      </c>
      <c r="I207">
        <v>20000000</v>
      </c>
      <c r="J207">
        <v>1</v>
      </c>
      <c r="K207">
        <f t="shared" si="21"/>
        <v>47058823.529411763</v>
      </c>
      <c r="L207">
        <f t="shared" si="24"/>
        <v>13619.035545702753</v>
      </c>
      <c r="M207">
        <f t="shared" si="25"/>
        <v>13619.035545702753</v>
      </c>
      <c r="O207">
        <v>20000000000</v>
      </c>
      <c r="P207" s="2">
        <f t="shared" si="26"/>
        <v>0.7342663851960739</v>
      </c>
      <c r="Q207" s="2">
        <f t="shared" si="27"/>
        <v>5.0000000000000001E-4</v>
      </c>
      <c r="R207" s="2">
        <f t="shared" si="22"/>
        <v>6.8095177728513757E-4</v>
      </c>
    </row>
    <row r="208" spans="6:18" x14ac:dyDescent="0.15">
      <c r="F208" s="1">
        <v>43495</v>
      </c>
      <c r="G208">
        <f t="shared" si="23"/>
        <v>14732386527.45089</v>
      </c>
      <c r="H208">
        <v>10000000</v>
      </c>
      <c r="I208">
        <v>20000000</v>
      </c>
      <c r="J208">
        <v>1</v>
      </c>
      <c r="K208">
        <f t="shared" si="21"/>
        <v>47058823.529411763</v>
      </c>
      <c r="L208">
        <f t="shared" si="24"/>
        <v>13575.53303582821</v>
      </c>
      <c r="M208">
        <f t="shared" si="25"/>
        <v>13575.53303582821</v>
      </c>
      <c r="O208">
        <v>20000000000</v>
      </c>
      <c r="P208" s="2">
        <f t="shared" si="26"/>
        <v>0.73661932637254446</v>
      </c>
      <c r="Q208" s="2">
        <f t="shared" si="27"/>
        <v>5.0000000000000001E-4</v>
      </c>
      <c r="R208" s="2">
        <f t="shared" si="22"/>
        <v>6.7877665179141052E-4</v>
      </c>
    </row>
    <row r="209" spans="6:18" x14ac:dyDescent="0.15">
      <c r="F209" s="1">
        <v>43496</v>
      </c>
      <c r="G209">
        <f t="shared" si="23"/>
        <v>14779445350.980301</v>
      </c>
      <c r="H209">
        <v>10000000</v>
      </c>
      <c r="I209">
        <v>20000000</v>
      </c>
      <c r="J209">
        <v>1</v>
      </c>
      <c r="K209">
        <f t="shared" si="21"/>
        <v>47058823.529411763</v>
      </c>
      <c r="L209">
        <f t="shared" si="24"/>
        <v>13532.307556232769</v>
      </c>
      <c r="M209">
        <f t="shared" si="25"/>
        <v>13532.307556232769</v>
      </c>
      <c r="O209">
        <v>20000000000</v>
      </c>
      <c r="P209" s="2">
        <f t="shared" si="26"/>
        <v>0.73897226754901502</v>
      </c>
      <c r="Q209" s="2">
        <f t="shared" si="27"/>
        <v>5.0000000000000001E-4</v>
      </c>
      <c r="R209" s="2">
        <f t="shared" si="22"/>
        <v>6.7661537781163851E-4</v>
      </c>
    </row>
    <row r="210" spans="6:18" x14ac:dyDescent="0.15">
      <c r="F210" s="1">
        <v>43497</v>
      </c>
      <c r="G210">
        <f t="shared" si="23"/>
        <v>14826504174.509712</v>
      </c>
      <c r="H210">
        <v>10000000</v>
      </c>
      <c r="I210">
        <v>20000000</v>
      </c>
      <c r="J210">
        <v>1</v>
      </c>
      <c r="K210">
        <f t="shared" si="21"/>
        <v>47058823.529411763</v>
      </c>
      <c r="L210">
        <f t="shared" si="24"/>
        <v>13489.356469062181</v>
      </c>
      <c r="M210">
        <f t="shared" si="25"/>
        <v>13489.356469062181</v>
      </c>
      <c r="O210">
        <v>20000000000</v>
      </c>
      <c r="P210" s="2">
        <f t="shared" si="26"/>
        <v>0.74132520872548557</v>
      </c>
      <c r="Q210" s="2">
        <f t="shared" si="27"/>
        <v>5.0000000000000001E-4</v>
      </c>
      <c r="R210" s="2">
        <f t="shared" si="22"/>
        <v>6.7446782345310897E-4</v>
      </c>
    </row>
    <row r="211" spans="6:18" x14ac:dyDescent="0.15">
      <c r="F211" s="1">
        <v>43498</v>
      </c>
      <c r="G211">
        <f t="shared" si="23"/>
        <v>14873562998.039124</v>
      </c>
      <c r="H211">
        <v>10000000</v>
      </c>
      <c r="I211">
        <v>20000000</v>
      </c>
      <c r="J211">
        <v>1</v>
      </c>
      <c r="K211">
        <f t="shared" si="21"/>
        <v>47058823.529411763</v>
      </c>
      <c r="L211">
        <f t="shared" si="24"/>
        <v>13446.677169846073</v>
      </c>
      <c r="M211">
        <f t="shared" si="25"/>
        <v>13446.677169846073</v>
      </c>
      <c r="O211">
        <v>20000000000</v>
      </c>
      <c r="P211" s="2">
        <f t="shared" si="26"/>
        <v>0.74367814990195613</v>
      </c>
      <c r="Q211" s="2">
        <f t="shared" si="27"/>
        <v>5.0000000000000001E-4</v>
      </c>
      <c r="R211" s="2">
        <f t="shared" si="22"/>
        <v>6.7233385849230372E-4</v>
      </c>
    </row>
    <row r="212" spans="6:18" x14ac:dyDescent="0.15">
      <c r="F212" s="1">
        <v>43499</v>
      </c>
      <c r="G212">
        <f t="shared" si="23"/>
        <v>14920621821.568535</v>
      </c>
      <c r="H212">
        <v>10000000</v>
      </c>
      <c r="I212">
        <v>20000000</v>
      </c>
      <c r="J212">
        <v>1</v>
      </c>
      <c r="K212">
        <f t="shared" si="21"/>
        <v>47058823.529411763</v>
      </c>
      <c r="L212">
        <f t="shared" si="24"/>
        <v>13404.267086971509</v>
      </c>
      <c r="M212">
        <f t="shared" si="25"/>
        <v>13404.267086971509</v>
      </c>
      <c r="O212">
        <v>20000000000</v>
      </c>
      <c r="P212" s="2">
        <f t="shared" si="26"/>
        <v>0.74603109107842669</v>
      </c>
      <c r="Q212" s="2">
        <f t="shared" si="27"/>
        <v>5.0000000000000001E-4</v>
      </c>
      <c r="R212" s="2">
        <f t="shared" si="22"/>
        <v>6.7021335434857545E-4</v>
      </c>
    </row>
    <row r="213" spans="6:18" x14ac:dyDescent="0.15">
      <c r="F213" s="1">
        <v>43500</v>
      </c>
      <c r="G213">
        <f t="shared" si="23"/>
        <v>14967680645.097946</v>
      </c>
      <c r="H213">
        <v>10000000</v>
      </c>
      <c r="I213">
        <v>20000000</v>
      </c>
      <c r="J213">
        <v>1</v>
      </c>
      <c r="K213">
        <f t="shared" si="21"/>
        <v>47058823.529411763</v>
      </c>
      <c r="L213">
        <f t="shared" si="24"/>
        <v>13362.123681166451</v>
      </c>
      <c r="M213">
        <f t="shared" si="25"/>
        <v>13362.123681166451</v>
      </c>
      <c r="O213">
        <v>20000000000</v>
      </c>
      <c r="P213" s="2">
        <f t="shared" si="26"/>
        <v>0.74838403225489736</v>
      </c>
      <c r="Q213" s="2">
        <f t="shared" si="27"/>
        <v>5.0000000000000001E-4</v>
      </c>
      <c r="R213" s="2">
        <f t="shared" si="22"/>
        <v>6.6810618405832253E-4</v>
      </c>
    </row>
    <row r="214" spans="6:18" x14ac:dyDescent="0.15">
      <c r="F214" s="1">
        <v>43501</v>
      </c>
      <c r="G214">
        <f t="shared" si="23"/>
        <v>15014739468.627357</v>
      </c>
      <c r="H214">
        <v>10000000</v>
      </c>
      <c r="I214">
        <v>20000000</v>
      </c>
      <c r="J214">
        <v>1</v>
      </c>
      <c r="K214">
        <f t="shared" si="21"/>
        <v>47058823.529411763</v>
      </c>
      <c r="L214">
        <f t="shared" si="24"/>
        <v>13320.244444992954</v>
      </c>
      <c r="M214">
        <f t="shared" si="25"/>
        <v>13320.244444992954</v>
      </c>
      <c r="O214">
        <v>20000000000</v>
      </c>
      <c r="P214" s="2">
        <f t="shared" si="26"/>
        <v>0.75073697343136792</v>
      </c>
      <c r="Q214" s="2">
        <f t="shared" si="27"/>
        <v>5.0000000000000001E-4</v>
      </c>
      <c r="R214" s="2">
        <f t="shared" si="22"/>
        <v>6.6601222224964762E-4</v>
      </c>
    </row>
    <row r="215" spans="6:18" x14ac:dyDescent="0.15">
      <c r="F215" s="1">
        <v>43502</v>
      </c>
      <c r="G215">
        <f t="shared" si="23"/>
        <v>15061798292.156769</v>
      </c>
      <c r="H215">
        <v>10000000</v>
      </c>
      <c r="I215">
        <v>20000000</v>
      </c>
      <c r="J215">
        <v>1</v>
      </c>
      <c r="K215">
        <f t="shared" si="21"/>
        <v>47058823.529411763</v>
      </c>
      <c r="L215">
        <f t="shared" si="24"/>
        <v>13278.626902349857</v>
      </c>
      <c r="M215">
        <f t="shared" si="25"/>
        <v>13278.626902349857</v>
      </c>
      <c r="O215">
        <v>20000000000</v>
      </c>
      <c r="P215" s="2">
        <f t="shared" si="26"/>
        <v>0.75308991460783847</v>
      </c>
      <c r="Q215" s="2">
        <f t="shared" si="27"/>
        <v>5.0000000000000001E-4</v>
      </c>
      <c r="R215" s="2">
        <f t="shared" si="22"/>
        <v>6.6393134511749283E-4</v>
      </c>
    </row>
    <row r="216" spans="6:18" x14ac:dyDescent="0.15">
      <c r="F216" s="1">
        <v>43503</v>
      </c>
      <c r="G216">
        <f t="shared" si="23"/>
        <v>15108857115.68618</v>
      </c>
      <c r="H216">
        <v>10000000</v>
      </c>
      <c r="I216">
        <v>20000000</v>
      </c>
      <c r="J216">
        <v>1</v>
      </c>
      <c r="K216">
        <f t="shared" si="21"/>
        <v>47058823.529411763</v>
      </c>
      <c r="L216">
        <f t="shared" si="24"/>
        <v>13237.26860798477</v>
      </c>
      <c r="M216">
        <f t="shared" si="25"/>
        <v>13237.26860798477</v>
      </c>
      <c r="O216">
        <v>20000000000</v>
      </c>
      <c r="P216" s="2">
        <f t="shared" si="26"/>
        <v>0.75544285578430903</v>
      </c>
      <c r="Q216" s="2">
        <f t="shared" si="27"/>
        <v>5.0000000000000001E-4</v>
      </c>
      <c r="R216" s="2">
        <f t="shared" si="22"/>
        <v>6.6186343039923855E-4</v>
      </c>
    </row>
    <row r="217" spans="6:18" x14ac:dyDescent="0.15">
      <c r="F217" s="1">
        <v>43504</v>
      </c>
      <c r="G217">
        <f t="shared" si="23"/>
        <v>15155915939.215591</v>
      </c>
      <c r="H217">
        <v>10000000</v>
      </c>
      <c r="I217">
        <v>20000000</v>
      </c>
      <c r="J217">
        <v>1</v>
      </c>
      <c r="K217">
        <f t="shared" si="21"/>
        <v>47058823.529411763</v>
      </c>
      <c r="L217">
        <f t="shared" si="24"/>
        <v>13196.167147015147</v>
      </c>
      <c r="M217">
        <f t="shared" si="25"/>
        <v>13196.167147015147</v>
      </c>
      <c r="O217">
        <v>20000000000</v>
      </c>
      <c r="P217" s="2">
        <f t="shared" si="26"/>
        <v>0.75779579696077959</v>
      </c>
      <c r="Q217" s="2">
        <f t="shared" si="27"/>
        <v>5.0000000000000001E-4</v>
      </c>
      <c r="R217" s="2">
        <f t="shared" si="22"/>
        <v>6.5980835735075739E-4</v>
      </c>
    </row>
    <row r="218" spans="6:18" x14ac:dyDescent="0.15">
      <c r="F218" s="1">
        <v>43505</v>
      </c>
      <c r="G218">
        <f t="shared" si="23"/>
        <v>15202974762.745003</v>
      </c>
      <c r="H218">
        <v>10000000</v>
      </c>
      <c r="I218">
        <v>20000000</v>
      </c>
      <c r="J218">
        <v>1</v>
      </c>
      <c r="K218">
        <f t="shared" si="21"/>
        <v>47058823.529411763</v>
      </c>
      <c r="L218">
        <f t="shared" si="24"/>
        <v>13155.320134458252</v>
      </c>
      <c r="M218">
        <f t="shared" si="25"/>
        <v>13155.320134458252</v>
      </c>
      <c r="O218">
        <v>20000000000</v>
      </c>
      <c r="P218" s="2">
        <f t="shared" si="26"/>
        <v>0.76014873813725015</v>
      </c>
      <c r="Q218" s="2">
        <f t="shared" si="27"/>
        <v>5.0000000000000001E-4</v>
      </c>
      <c r="R218" s="2">
        <f t="shared" si="22"/>
        <v>6.5776600672291265E-4</v>
      </c>
    </row>
    <row r="219" spans="6:18" x14ac:dyDescent="0.15">
      <c r="F219" s="1">
        <v>43506</v>
      </c>
      <c r="G219">
        <f t="shared" si="23"/>
        <v>15250033586.274414</v>
      </c>
      <c r="H219">
        <v>10000000</v>
      </c>
      <c r="I219">
        <v>20000000</v>
      </c>
      <c r="J219">
        <v>1</v>
      </c>
      <c r="K219">
        <f t="shared" si="21"/>
        <v>47058823.529411763</v>
      </c>
      <c r="L219">
        <f t="shared" si="24"/>
        <v>13114.72521476984</v>
      </c>
      <c r="M219">
        <f t="shared" si="25"/>
        <v>13114.72521476984</v>
      </c>
      <c r="O219">
        <v>20000000000</v>
      </c>
      <c r="P219" s="2">
        <f t="shared" si="26"/>
        <v>0.7625016793137207</v>
      </c>
      <c r="Q219" s="2">
        <f t="shared" si="27"/>
        <v>5.0000000000000001E-4</v>
      </c>
      <c r="R219" s="2">
        <f t="shared" si="22"/>
        <v>6.5573626073849207E-4</v>
      </c>
    </row>
    <row r="220" spans="6:18" x14ac:dyDescent="0.15">
      <c r="F220" s="1">
        <v>43507</v>
      </c>
      <c r="G220">
        <f t="shared" si="23"/>
        <v>15297092409.803825</v>
      </c>
      <c r="H220">
        <v>10000000</v>
      </c>
      <c r="I220">
        <v>20000000</v>
      </c>
      <c r="J220">
        <v>1</v>
      </c>
      <c r="K220">
        <f t="shared" si="21"/>
        <v>47058823.529411763</v>
      </c>
      <c r="L220">
        <f t="shared" si="24"/>
        <v>13074.380061391344</v>
      </c>
      <c r="M220">
        <f t="shared" si="25"/>
        <v>13074.380061391344</v>
      </c>
      <c r="O220">
        <v>20000000000</v>
      </c>
      <c r="P220" s="2">
        <f t="shared" si="26"/>
        <v>0.76485462049019126</v>
      </c>
      <c r="Q220" s="2">
        <f t="shared" si="27"/>
        <v>5.0000000000000001E-4</v>
      </c>
      <c r="R220" s="2">
        <f t="shared" si="22"/>
        <v>6.5371900306956715E-4</v>
      </c>
    </row>
    <row r="221" spans="6:18" x14ac:dyDescent="0.15">
      <c r="F221" s="1">
        <v>43508</v>
      </c>
      <c r="G221">
        <f t="shared" si="23"/>
        <v>15344151233.333237</v>
      </c>
      <c r="H221">
        <v>10000000</v>
      </c>
      <c r="I221">
        <v>20000000</v>
      </c>
      <c r="J221">
        <v>1</v>
      </c>
      <c r="K221">
        <f t="shared" si="21"/>
        <v>47058823.529411763</v>
      </c>
      <c r="L221">
        <f t="shared" si="24"/>
        <v>13034.282376305389</v>
      </c>
      <c r="M221">
        <f t="shared" si="25"/>
        <v>13034.282376305389</v>
      </c>
      <c r="O221">
        <v>20000000000</v>
      </c>
      <c r="P221" s="2">
        <f t="shared" si="26"/>
        <v>0.76720756166666182</v>
      </c>
      <c r="Q221" s="2">
        <f t="shared" si="27"/>
        <v>5.0000000000000001E-4</v>
      </c>
      <c r="R221" s="2">
        <f t="shared" si="22"/>
        <v>6.5171411881526943E-4</v>
      </c>
    </row>
    <row r="222" spans="6:18" x14ac:dyDescent="0.15">
      <c r="F222" s="1">
        <v>43509</v>
      </c>
      <c r="G222">
        <f t="shared" si="23"/>
        <v>15391210056.862648</v>
      </c>
      <c r="H222">
        <v>10000000</v>
      </c>
      <c r="I222">
        <v>20000000</v>
      </c>
      <c r="J222">
        <v>1</v>
      </c>
      <c r="K222">
        <f t="shared" si="21"/>
        <v>47058823.529411763</v>
      </c>
      <c r="L222">
        <f t="shared" si="24"/>
        <v>12994.429889599473</v>
      </c>
      <c r="M222">
        <f t="shared" si="25"/>
        <v>12994.429889599473</v>
      </c>
      <c r="O222">
        <v>20000000000</v>
      </c>
      <c r="P222" s="2">
        <f t="shared" si="26"/>
        <v>0.76956050284313238</v>
      </c>
      <c r="Q222" s="2">
        <f t="shared" si="27"/>
        <v>5.0000000000000001E-4</v>
      </c>
      <c r="R222" s="2">
        <f t="shared" si="22"/>
        <v>6.497214944799737E-4</v>
      </c>
    </row>
    <row r="223" spans="6:18" x14ac:dyDescent="0.15">
      <c r="F223" s="1">
        <v>43510</v>
      </c>
      <c r="G223">
        <f t="shared" si="23"/>
        <v>15438268880.392059</v>
      </c>
      <c r="H223">
        <v>10000000</v>
      </c>
      <c r="I223">
        <v>20000000</v>
      </c>
      <c r="J223">
        <v>1</v>
      </c>
      <c r="K223">
        <f t="shared" si="21"/>
        <v>47058823.529411763</v>
      </c>
      <c r="L223">
        <f t="shared" si="24"/>
        <v>12954.820359037622</v>
      </c>
      <c r="M223">
        <f t="shared" si="25"/>
        <v>12954.820359037622</v>
      </c>
      <c r="O223">
        <v>20000000000</v>
      </c>
      <c r="P223" s="2">
        <f t="shared" si="26"/>
        <v>0.77191344401960293</v>
      </c>
      <c r="Q223" s="2">
        <f t="shared" si="27"/>
        <v>5.0000000000000001E-4</v>
      </c>
      <c r="R223" s="2">
        <f t="shared" si="22"/>
        <v>6.4774101795188105E-4</v>
      </c>
    </row>
    <row r="224" spans="6:18" x14ac:dyDescent="0.15">
      <c r="F224" s="1">
        <v>43511</v>
      </c>
      <c r="G224">
        <f t="shared" si="23"/>
        <v>15485327703.921471</v>
      </c>
      <c r="H224">
        <v>10000000</v>
      </c>
      <c r="I224">
        <v>20000000</v>
      </c>
      <c r="J224">
        <v>1</v>
      </c>
      <c r="K224">
        <f t="shared" si="21"/>
        <v>47058823.529411763</v>
      </c>
      <c r="L224">
        <f t="shared" si="24"/>
        <v>12915.451569639848</v>
      </c>
      <c r="M224">
        <f t="shared" si="25"/>
        <v>12915.451569639848</v>
      </c>
      <c r="O224">
        <v>20000000000</v>
      </c>
      <c r="P224" s="2">
        <f t="shared" si="26"/>
        <v>0.77426638519607349</v>
      </c>
      <c r="Q224" s="2">
        <f t="shared" si="27"/>
        <v>5.0000000000000001E-4</v>
      </c>
      <c r="R224" s="2">
        <f t="shared" si="22"/>
        <v>6.4577257848199242E-4</v>
      </c>
    </row>
    <row r="225" spans="6:18" x14ac:dyDescent="0.15">
      <c r="F225" s="1">
        <v>43512</v>
      </c>
      <c r="G225">
        <f t="shared" si="23"/>
        <v>15532386527.450882</v>
      </c>
      <c r="H225">
        <v>10000000</v>
      </c>
      <c r="I225">
        <v>20000000</v>
      </c>
      <c r="J225">
        <v>1</v>
      </c>
      <c r="K225">
        <f t="shared" si="21"/>
        <v>47058823.529411763</v>
      </c>
      <c r="L225">
        <f t="shared" si="24"/>
        <v>12876.32133326927</v>
      </c>
      <c r="M225">
        <f t="shared" si="25"/>
        <v>12876.32133326927</v>
      </c>
      <c r="O225">
        <v>20000000000</v>
      </c>
      <c r="P225" s="2">
        <f t="shared" si="26"/>
        <v>0.77661932637254405</v>
      </c>
      <c r="Q225" s="2">
        <f t="shared" si="27"/>
        <v>5.0000000000000001E-4</v>
      </c>
      <c r="R225" s="2">
        <f t="shared" si="22"/>
        <v>6.4381606666346356E-4</v>
      </c>
    </row>
    <row r="226" spans="6:18" x14ac:dyDescent="0.15">
      <c r="F226" s="1">
        <v>43513</v>
      </c>
      <c r="G226">
        <f t="shared" si="23"/>
        <v>15579445350.980293</v>
      </c>
      <c r="H226">
        <v>10000000</v>
      </c>
      <c r="I226">
        <v>20000000</v>
      </c>
      <c r="J226">
        <v>1</v>
      </c>
      <c r="K226">
        <f t="shared" si="21"/>
        <v>47058823.529411763</v>
      </c>
      <c r="L226">
        <f t="shared" si="24"/>
        <v>12837.427488226695</v>
      </c>
      <c r="M226">
        <f t="shared" si="25"/>
        <v>12837.427488226695</v>
      </c>
      <c r="O226">
        <v>20000000000</v>
      </c>
      <c r="P226" s="2">
        <f t="shared" si="26"/>
        <v>0.77897226754901472</v>
      </c>
      <c r="Q226" s="2">
        <f t="shared" si="27"/>
        <v>5.0000000000000001E-4</v>
      </c>
      <c r="R226" s="2">
        <f t="shared" si="22"/>
        <v>6.4187137441133475E-4</v>
      </c>
    </row>
    <row r="227" spans="6:18" x14ac:dyDescent="0.15">
      <c r="F227" s="1">
        <v>43514</v>
      </c>
      <c r="G227">
        <f t="shared" si="23"/>
        <v>15626504174.509705</v>
      </c>
      <c r="H227">
        <v>10000000</v>
      </c>
      <c r="I227">
        <v>20000000</v>
      </c>
      <c r="J227">
        <v>1</v>
      </c>
      <c r="K227">
        <f t="shared" si="21"/>
        <v>47058823.529411763</v>
      </c>
      <c r="L227">
        <f t="shared" si="24"/>
        <v>12798.767898852539</v>
      </c>
      <c r="M227">
        <f t="shared" si="25"/>
        <v>12798.767898852539</v>
      </c>
      <c r="O227">
        <v>20000000000</v>
      </c>
      <c r="P227" s="2">
        <f t="shared" si="26"/>
        <v>0.78132520872548528</v>
      </c>
      <c r="Q227" s="2">
        <f t="shared" si="27"/>
        <v>5.0000000000000001E-4</v>
      </c>
      <c r="R227" s="2">
        <f t="shared" si="22"/>
        <v>6.3993839494262694E-4</v>
      </c>
    </row>
    <row r="228" spans="6:18" x14ac:dyDescent="0.15">
      <c r="F228" s="1">
        <v>43515</v>
      </c>
      <c r="G228">
        <f t="shared" si="23"/>
        <v>15673562998.039116</v>
      </c>
      <c r="H228">
        <v>10000000</v>
      </c>
      <c r="I228">
        <v>20000000</v>
      </c>
      <c r="J228">
        <v>1</v>
      </c>
      <c r="K228">
        <f t="shared" si="21"/>
        <v>47058823.529411763</v>
      </c>
      <c r="L228">
        <f t="shared" si="24"/>
        <v>12760.340455135922</v>
      </c>
      <c r="M228">
        <f t="shared" si="25"/>
        <v>12760.340455135922</v>
      </c>
      <c r="O228">
        <v>20000000000</v>
      </c>
      <c r="P228" s="2">
        <f t="shared" si="26"/>
        <v>0.78367814990195583</v>
      </c>
      <c r="Q228" s="2">
        <f t="shared" si="27"/>
        <v>5.0000000000000001E-4</v>
      </c>
      <c r="R228" s="2">
        <f t="shared" si="22"/>
        <v>6.3801702275679607E-4</v>
      </c>
    </row>
    <row r="229" spans="6:18" x14ac:dyDescent="0.15">
      <c r="F229" s="1">
        <v>43516</v>
      </c>
      <c r="G229">
        <f t="shared" si="23"/>
        <v>15720621821.568527</v>
      </c>
      <c r="H229">
        <v>10000000</v>
      </c>
      <c r="I229">
        <v>20000000</v>
      </c>
      <c r="J229">
        <v>1</v>
      </c>
      <c r="K229">
        <f t="shared" si="21"/>
        <v>47058823.529411763</v>
      </c>
      <c r="L229">
        <f t="shared" si="24"/>
        <v>12722.143072330771</v>
      </c>
      <c r="M229">
        <f t="shared" si="25"/>
        <v>12722.143072330771</v>
      </c>
      <c r="O229">
        <v>20000000000</v>
      </c>
      <c r="P229" s="2">
        <f t="shared" si="26"/>
        <v>0.78603109107842639</v>
      </c>
      <c r="Q229" s="2">
        <f t="shared" si="27"/>
        <v>5.0000000000000001E-4</v>
      </c>
      <c r="R229" s="2">
        <f t="shared" si="22"/>
        <v>6.3610715361653856E-4</v>
      </c>
    </row>
    <row r="230" spans="6:18" x14ac:dyDescent="0.15">
      <c r="F230" s="1">
        <v>43517</v>
      </c>
      <c r="G230">
        <f t="shared" si="23"/>
        <v>15767680645.097939</v>
      </c>
      <c r="H230">
        <v>10000000</v>
      </c>
      <c r="I230">
        <v>20000000</v>
      </c>
      <c r="J230">
        <v>1</v>
      </c>
      <c r="K230">
        <f t="shared" si="21"/>
        <v>47058823.529411763</v>
      </c>
      <c r="L230">
        <f t="shared" si="24"/>
        <v>12684.173690578811</v>
      </c>
      <c r="M230">
        <f t="shared" si="25"/>
        <v>12684.173690578811</v>
      </c>
      <c r="O230">
        <v>20000000000</v>
      </c>
      <c r="P230" s="2">
        <f t="shared" si="26"/>
        <v>0.78838403225489695</v>
      </c>
      <c r="Q230" s="2">
        <f t="shared" si="27"/>
        <v>5.0000000000000001E-4</v>
      </c>
      <c r="R230" s="2">
        <f t="shared" si="22"/>
        <v>6.3420868452894051E-4</v>
      </c>
    </row>
    <row r="231" spans="6:18" x14ac:dyDescent="0.15">
      <c r="F231" s="1">
        <v>43518</v>
      </c>
      <c r="G231">
        <f t="shared" si="23"/>
        <v>15814739468.62735</v>
      </c>
      <c r="H231">
        <v>10000000</v>
      </c>
      <c r="I231">
        <v>20000000</v>
      </c>
      <c r="J231">
        <v>1</v>
      </c>
      <c r="K231">
        <f t="shared" si="21"/>
        <v>47058823.529411763</v>
      </c>
      <c r="L231">
        <f t="shared" si="24"/>
        <v>12646.430274539269</v>
      </c>
      <c r="M231">
        <f t="shared" si="25"/>
        <v>12646.430274539269</v>
      </c>
      <c r="O231">
        <v>20000000000</v>
      </c>
      <c r="P231" s="2">
        <f t="shared" si="26"/>
        <v>0.79073697343136751</v>
      </c>
      <c r="Q231" s="2">
        <f t="shared" si="27"/>
        <v>5.0000000000000001E-4</v>
      </c>
      <c r="R231" s="2">
        <f t="shared" si="22"/>
        <v>6.3232151372696345E-4</v>
      </c>
    </row>
    <row r="232" spans="6:18" x14ac:dyDescent="0.15">
      <c r="F232" s="1">
        <v>43519</v>
      </c>
      <c r="G232">
        <f t="shared" si="23"/>
        <v>15861798292.156761</v>
      </c>
      <c r="H232">
        <v>10000000</v>
      </c>
      <c r="I232">
        <v>20000000</v>
      </c>
      <c r="J232">
        <v>1</v>
      </c>
      <c r="K232">
        <f t="shared" si="21"/>
        <v>47058823.529411763</v>
      </c>
      <c r="L232">
        <f t="shared" si="24"/>
        <v>12608.910813025197</v>
      </c>
      <c r="M232">
        <f t="shared" si="25"/>
        <v>12608.910813025197</v>
      </c>
      <c r="O232">
        <v>20000000000</v>
      </c>
      <c r="P232" s="2">
        <f t="shared" si="26"/>
        <v>0.79308991460783806</v>
      </c>
      <c r="Q232" s="2">
        <f t="shared" si="27"/>
        <v>5.0000000000000001E-4</v>
      </c>
      <c r="R232" s="2">
        <f t="shared" si="22"/>
        <v>6.3044554065125986E-4</v>
      </c>
    </row>
    <row r="233" spans="6:18" x14ac:dyDescent="0.15">
      <c r="F233" s="1">
        <v>43520</v>
      </c>
      <c r="G233">
        <f t="shared" si="23"/>
        <v>15908857115.686172</v>
      </c>
      <c r="H233">
        <v>10000000</v>
      </c>
      <c r="I233">
        <v>20000000</v>
      </c>
      <c r="J233">
        <v>1</v>
      </c>
      <c r="K233">
        <f t="shared" si="21"/>
        <v>47058823.529411763</v>
      </c>
      <c r="L233">
        <f t="shared" si="24"/>
        <v>12571.613318646221</v>
      </c>
      <c r="M233">
        <f t="shared" si="25"/>
        <v>12571.613318646221</v>
      </c>
      <c r="O233">
        <v>20000000000</v>
      </c>
      <c r="P233" s="2">
        <f t="shared" si="26"/>
        <v>0.79544285578430862</v>
      </c>
      <c r="Q233" s="2">
        <f t="shared" si="27"/>
        <v>5.0000000000000001E-4</v>
      </c>
      <c r="R233" s="2">
        <f t="shared" si="22"/>
        <v>6.2858066593231103E-4</v>
      </c>
    </row>
    <row r="234" spans="6:18" x14ac:dyDescent="0.15">
      <c r="F234" s="1">
        <v>43521</v>
      </c>
      <c r="G234">
        <f t="shared" si="23"/>
        <v>15955915939.215584</v>
      </c>
      <c r="H234">
        <v>10000000</v>
      </c>
      <c r="I234">
        <v>20000000</v>
      </c>
      <c r="J234">
        <v>1</v>
      </c>
      <c r="K234">
        <f t="shared" si="21"/>
        <v>47058823.529411763</v>
      </c>
      <c r="L234">
        <f t="shared" si="24"/>
        <v>12534.53582745763</v>
      </c>
      <c r="M234">
        <f t="shared" si="25"/>
        <v>12534.53582745763</v>
      </c>
      <c r="O234">
        <v>20000000000</v>
      </c>
      <c r="P234" s="2">
        <f t="shared" si="26"/>
        <v>0.79779579696077918</v>
      </c>
      <c r="Q234" s="2">
        <f t="shared" si="27"/>
        <v>5.0000000000000001E-4</v>
      </c>
      <c r="R234" s="2">
        <f t="shared" si="22"/>
        <v>6.2672679137288148E-4</v>
      </c>
    </row>
    <row r="235" spans="6:18" x14ac:dyDescent="0.15">
      <c r="F235" s="1">
        <v>43522</v>
      </c>
      <c r="G235">
        <f t="shared" si="23"/>
        <v>16002974762.744995</v>
      </c>
      <c r="H235">
        <v>10000000</v>
      </c>
      <c r="I235">
        <v>20000000</v>
      </c>
      <c r="J235">
        <v>1</v>
      </c>
      <c r="K235">
        <f t="shared" si="21"/>
        <v>47058823.529411763</v>
      </c>
      <c r="L235">
        <f t="shared" si="24"/>
        <v>12497.676398615649</v>
      </c>
      <c r="M235">
        <f t="shared" si="25"/>
        <v>12497.676398615649</v>
      </c>
      <c r="O235">
        <v>20000000000</v>
      </c>
      <c r="P235" s="2">
        <f t="shared" si="26"/>
        <v>0.80014873813724974</v>
      </c>
      <c r="Q235" s="2">
        <f t="shared" si="27"/>
        <v>5.0000000000000001E-4</v>
      </c>
      <c r="R235" s="2">
        <f t="shared" si="22"/>
        <v>6.2488381993078246E-4</v>
      </c>
    </row>
    <row r="236" spans="6:18" x14ac:dyDescent="0.15">
      <c r="F236" s="1">
        <v>43523</v>
      </c>
      <c r="G236">
        <f t="shared" si="23"/>
        <v>16050033586.274406</v>
      </c>
      <c r="H236">
        <v>10000000</v>
      </c>
      <c r="I236">
        <v>20000000</v>
      </c>
      <c r="J236">
        <v>1</v>
      </c>
      <c r="K236">
        <f t="shared" si="21"/>
        <v>47058823.529411763</v>
      </c>
      <c r="L236">
        <f t="shared" si="24"/>
        <v>12461.033114038781</v>
      </c>
      <c r="M236">
        <f t="shared" si="25"/>
        <v>12461.033114038781</v>
      </c>
      <c r="O236">
        <v>20000000000</v>
      </c>
      <c r="P236" s="2">
        <f t="shared" si="26"/>
        <v>0.8025016793137203</v>
      </c>
      <c r="Q236" s="2">
        <f t="shared" si="27"/>
        <v>5.0000000000000001E-4</v>
      </c>
      <c r="R236" s="2">
        <f t="shared" si="22"/>
        <v>6.2305165570193904E-4</v>
      </c>
    </row>
    <row r="237" spans="6:18" x14ac:dyDescent="0.15">
      <c r="F237" s="1">
        <v>43524</v>
      </c>
      <c r="G237">
        <f t="shared" si="23"/>
        <v>16097092409.803818</v>
      </c>
      <c r="H237">
        <v>10000000</v>
      </c>
      <c r="I237">
        <v>20000000</v>
      </c>
      <c r="J237">
        <v>1</v>
      </c>
      <c r="K237">
        <f t="shared" si="21"/>
        <v>47058823.529411763</v>
      </c>
      <c r="L237">
        <f t="shared" si="24"/>
        <v>12424.604078075085</v>
      </c>
      <c r="M237">
        <f t="shared" si="25"/>
        <v>12424.604078075085</v>
      </c>
      <c r="O237">
        <v>20000000000</v>
      </c>
      <c r="P237" s="2">
        <f t="shared" si="26"/>
        <v>0.80485462049019085</v>
      </c>
      <c r="Q237" s="2">
        <f t="shared" si="27"/>
        <v>5.0000000000000001E-4</v>
      </c>
      <c r="R237" s="2">
        <f t="shared" si="22"/>
        <v>6.2123020390375419E-4</v>
      </c>
    </row>
    <row r="238" spans="6:18" x14ac:dyDescent="0.15">
      <c r="F238" s="1">
        <v>43525</v>
      </c>
      <c r="G238">
        <f t="shared" si="23"/>
        <v>16144151233.333229</v>
      </c>
      <c r="H238">
        <v>10000000</v>
      </c>
      <c r="I238">
        <v>20000000</v>
      </c>
      <c r="J238">
        <v>1</v>
      </c>
      <c r="K238">
        <f t="shared" si="21"/>
        <v>47058823.529411763</v>
      </c>
      <c r="L238">
        <f t="shared" si="24"/>
        <v>12388.38741717527</v>
      </c>
      <c r="M238">
        <f t="shared" si="25"/>
        <v>12388.38741717527</v>
      </c>
      <c r="O238">
        <v>20000000000</v>
      </c>
      <c r="P238" s="2">
        <f t="shared" si="26"/>
        <v>0.80720756166666141</v>
      </c>
      <c r="Q238" s="2">
        <f t="shared" si="27"/>
        <v>5.0000000000000001E-4</v>
      </c>
      <c r="R238" s="2">
        <f t="shared" si="22"/>
        <v>6.1941937085876358E-4</v>
      </c>
    </row>
    <row r="239" spans="6:18" x14ac:dyDescent="0.15">
      <c r="F239" s="1">
        <v>43526</v>
      </c>
      <c r="G239">
        <f t="shared" si="23"/>
        <v>16191210056.86264</v>
      </c>
      <c r="H239">
        <v>10000000</v>
      </c>
      <c r="I239">
        <v>20000000</v>
      </c>
      <c r="J239">
        <v>1</v>
      </c>
      <c r="K239">
        <f t="shared" si="21"/>
        <v>47058823.529411763</v>
      </c>
      <c r="L239">
        <f t="shared" si="24"/>
        <v>12352.381279571508</v>
      </c>
      <c r="M239">
        <f t="shared" si="25"/>
        <v>12352.381279571508</v>
      </c>
      <c r="O239">
        <v>20000000000</v>
      </c>
      <c r="P239" s="2">
        <f t="shared" si="26"/>
        <v>0.80956050284313197</v>
      </c>
      <c r="Q239" s="2">
        <f t="shared" si="27"/>
        <v>5.0000000000000001E-4</v>
      </c>
      <c r="R239" s="2">
        <f t="shared" si="22"/>
        <v>6.1761906397857539E-4</v>
      </c>
    </row>
    <row r="240" spans="6:18" x14ac:dyDescent="0.15">
      <c r="F240" s="1">
        <v>43527</v>
      </c>
      <c r="G240">
        <f t="shared" si="23"/>
        <v>16238268880.392052</v>
      </c>
      <c r="H240">
        <v>10000000</v>
      </c>
      <c r="I240">
        <v>20000000</v>
      </c>
      <c r="J240">
        <v>1</v>
      </c>
      <c r="K240">
        <f t="shared" si="21"/>
        <v>47058823.529411763</v>
      </c>
      <c r="L240">
        <f t="shared" si="24"/>
        <v>12316.583834961801</v>
      </c>
      <c r="M240">
        <f t="shared" si="25"/>
        <v>12316.583834961801</v>
      </c>
      <c r="O240">
        <v>20000000000</v>
      </c>
      <c r="P240" s="2">
        <f t="shared" si="26"/>
        <v>0.81191344401960264</v>
      </c>
      <c r="Q240" s="2">
        <f t="shared" si="27"/>
        <v>5.0000000000000001E-4</v>
      </c>
      <c r="R240" s="2">
        <f t="shared" si="22"/>
        <v>6.1582919174808998E-4</v>
      </c>
    </row>
    <row r="241" spans="6:18" x14ac:dyDescent="0.15">
      <c r="F241" s="1">
        <v>43528</v>
      </c>
      <c r="G241">
        <f t="shared" si="23"/>
        <v>16285327703.921463</v>
      </c>
      <c r="H241">
        <v>10000000</v>
      </c>
      <c r="I241">
        <v>20000000</v>
      </c>
      <c r="J241">
        <v>1</v>
      </c>
      <c r="K241">
        <f t="shared" si="21"/>
        <v>47058823.529411763</v>
      </c>
      <c r="L241">
        <f t="shared" si="24"/>
        <v>12280.993274199851</v>
      </c>
      <c r="M241">
        <f t="shared" si="25"/>
        <v>12280.993274199851</v>
      </c>
      <c r="O241">
        <v>20000000000</v>
      </c>
      <c r="P241" s="2">
        <f t="shared" si="26"/>
        <v>0.81426638519607319</v>
      </c>
      <c r="Q241" s="2">
        <f t="shared" si="27"/>
        <v>5.0000000000000001E-4</v>
      </c>
      <c r="R241" s="2">
        <f t="shared" si="22"/>
        <v>6.1404966370999254E-4</v>
      </c>
    </row>
    <row r="242" spans="6:18" x14ac:dyDescent="0.15">
      <c r="F242" s="1">
        <v>43529</v>
      </c>
      <c r="G242">
        <f t="shared" si="23"/>
        <v>16332386527.450874</v>
      </c>
      <c r="H242">
        <v>10000000</v>
      </c>
      <c r="I242">
        <v>20000000</v>
      </c>
      <c r="J242">
        <v>1</v>
      </c>
      <c r="K242">
        <f t="shared" si="21"/>
        <v>47058823.529411763</v>
      </c>
      <c r="L242">
        <f t="shared" si="24"/>
        <v>12245.607808990277</v>
      </c>
      <c r="M242">
        <f t="shared" si="25"/>
        <v>12245.607808990277</v>
      </c>
      <c r="O242">
        <v>20000000000</v>
      </c>
      <c r="P242" s="2">
        <f t="shared" si="26"/>
        <v>0.81661932637254375</v>
      </c>
      <c r="Q242" s="2">
        <f t="shared" si="27"/>
        <v>5.0000000000000001E-4</v>
      </c>
      <c r="R242" s="2">
        <f t="shared" si="22"/>
        <v>6.1228039044951374E-4</v>
      </c>
    </row>
    <row r="243" spans="6:18" x14ac:dyDescent="0.15">
      <c r="F243" s="1">
        <v>43530</v>
      </c>
      <c r="G243">
        <f t="shared" si="23"/>
        <v>16379445350.980286</v>
      </c>
      <c r="H243">
        <v>10000000</v>
      </c>
      <c r="I243">
        <v>20000000</v>
      </c>
      <c r="J243">
        <v>1</v>
      </c>
      <c r="K243">
        <f t="shared" si="21"/>
        <v>47058823.529411763</v>
      </c>
      <c r="L243">
        <f t="shared" si="24"/>
        <v>12210.425671589075</v>
      </c>
      <c r="M243">
        <f t="shared" si="25"/>
        <v>12210.425671589075</v>
      </c>
      <c r="O243">
        <v>20000000000</v>
      </c>
      <c r="P243" s="2">
        <f t="shared" si="26"/>
        <v>0.81897226754901431</v>
      </c>
      <c r="Q243" s="2">
        <f t="shared" si="27"/>
        <v>5.0000000000000001E-4</v>
      </c>
      <c r="R243" s="2">
        <f t="shared" si="22"/>
        <v>6.1052128357945369E-4</v>
      </c>
    </row>
    <row r="244" spans="6:18" x14ac:dyDescent="0.15">
      <c r="F244" s="1">
        <v>43531</v>
      </c>
      <c r="G244">
        <f t="shared" si="23"/>
        <v>16426504174.509697</v>
      </c>
      <c r="H244">
        <v>10000000</v>
      </c>
      <c r="I244">
        <v>20000000</v>
      </c>
      <c r="J244">
        <v>1</v>
      </c>
      <c r="K244">
        <f t="shared" si="21"/>
        <v>47058823.529411763</v>
      </c>
      <c r="L244">
        <f t="shared" si="24"/>
        <v>12175.445114509257</v>
      </c>
      <c r="M244">
        <f t="shared" si="25"/>
        <v>12175.445114509257</v>
      </c>
      <c r="O244">
        <v>20000000000</v>
      </c>
      <c r="P244" s="2">
        <f t="shared" si="26"/>
        <v>0.82132520872548487</v>
      </c>
      <c r="Q244" s="2">
        <f t="shared" si="27"/>
        <v>5.0000000000000001E-4</v>
      </c>
      <c r="R244" s="2">
        <f t="shared" si="22"/>
        <v>6.0877225572546288E-4</v>
      </c>
    </row>
    <row r="245" spans="6:18" x14ac:dyDescent="0.15">
      <c r="F245" s="1">
        <v>43532</v>
      </c>
      <c r="G245">
        <f t="shared" si="23"/>
        <v>16473562998.039108</v>
      </c>
      <c r="H245">
        <v>10000000</v>
      </c>
      <c r="I245">
        <v>20000000</v>
      </c>
      <c r="J245">
        <v>1</v>
      </c>
      <c r="K245">
        <f t="shared" si="21"/>
        <v>47058823.529411763</v>
      </c>
      <c r="L245">
        <f t="shared" si="24"/>
        <v>12140.664410231504</v>
      </c>
      <c r="M245">
        <f t="shared" si="25"/>
        <v>12140.664410231504</v>
      </c>
      <c r="O245">
        <v>20000000000</v>
      </c>
      <c r="P245" s="2">
        <f t="shared" si="26"/>
        <v>0.82367814990195543</v>
      </c>
      <c r="Q245" s="2">
        <f t="shared" si="27"/>
        <v>5.0000000000000001E-4</v>
      </c>
      <c r="R245" s="2">
        <f t="shared" si="22"/>
        <v>6.0703322051157524E-4</v>
      </c>
    </row>
    <row r="246" spans="6:18" x14ac:dyDescent="0.15">
      <c r="F246" s="1">
        <v>43533</v>
      </c>
      <c r="G246">
        <f t="shared" si="23"/>
        <v>16520621821.56852</v>
      </c>
      <c r="H246">
        <v>10000000</v>
      </c>
      <c r="I246">
        <v>20000000</v>
      </c>
      <c r="J246">
        <v>1</v>
      </c>
      <c r="K246">
        <f t="shared" si="21"/>
        <v>47058823.529411763</v>
      </c>
      <c r="L246">
        <f t="shared" si="24"/>
        <v>12106.081850919783</v>
      </c>
      <c r="M246">
        <f t="shared" si="25"/>
        <v>12106.081850919783</v>
      </c>
      <c r="O246">
        <v>20000000000</v>
      </c>
      <c r="P246" s="2">
        <f t="shared" si="26"/>
        <v>0.82603109107842598</v>
      </c>
      <c r="Q246" s="2">
        <f t="shared" si="27"/>
        <v>5.0000000000000001E-4</v>
      </c>
      <c r="R246" s="2">
        <f t="shared" si="22"/>
        <v>6.0530409254598919E-4</v>
      </c>
    </row>
    <row r="247" spans="6:18" x14ac:dyDescent="0.15">
      <c r="F247" s="1">
        <v>43534</v>
      </c>
      <c r="G247">
        <f t="shared" si="23"/>
        <v>16567680645.097931</v>
      </c>
      <c r="H247">
        <v>10000000</v>
      </c>
      <c r="I247">
        <v>20000000</v>
      </c>
      <c r="J247">
        <v>1</v>
      </c>
      <c r="K247">
        <f t="shared" si="21"/>
        <v>47058823.529411763</v>
      </c>
      <c r="L247">
        <f t="shared" si="24"/>
        <v>12071.695748141807</v>
      </c>
      <c r="M247">
        <f t="shared" si="25"/>
        <v>12071.695748141807</v>
      </c>
      <c r="O247">
        <v>20000000000</v>
      </c>
      <c r="P247" s="2">
        <f t="shared" si="26"/>
        <v>0.82838403225489654</v>
      </c>
      <c r="Q247" s="2">
        <f t="shared" si="27"/>
        <v>5.0000000000000001E-4</v>
      </c>
      <c r="R247" s="2">
        <f t="shared" si="22"/>
        <v>6.0358478740709038E-4</v>
      </c>
    </row>
    <row r="248" spans="6:18" x14ac:dyDescent="0.15">
      <c r="F248" s="1">
        <v>43535</v>
      </c>
      <c r="G248">
        <f t="shared" si="23"/>
        <v>16614739468.627342</v>
      </c>
      <c r="H248">
        <v>10000000</v>
      </c>
      <c r="I248">
        <v>20000000</v>
      </c>
      <c r="J248">
        <v>1</v>
      </c>
      <c r="K248">
        <f t="shared" si="21"/>
        <v>47058823.529411763</v>
      </c>
      <c r="L248">
        <f t="shared" si="24"/>
        <v>12037.504432594234</v>
      </c>
      <c r="M248">
        <f t="shared" si="25"/>
        <v>12037.504432594234</v>
      </c>
      <c r="O248">
        <v>20000000000</v>
      </c>
      <c r="P248" s="2">
        <f t="shared" si="26"/>
        <v>0.8307369734313671</v>
      </c>
      <c r="Q248" s="2">
        <f t="shared" si="27"/>
        <v>5.0000000000000001E-4</v>
      </c>
      <c r="R248" s="2">
        <f t="shared" si="22"/>
        <v>6.0187522162971174E-4</v>
      </c>
    </row>
    <row r="249" spans="6:18" x14ac:dyDescent="0.15">
      <c r="F249" s="1">
        <v>43536</v>
      </c>
      <c r="G249">
        <f t="shared" si="23"/>
        <v>16661798292.156754</v>
      </c>
      <c r="H249">
        <v>10000000</v>
      </c>
      <c r="I249">
        <v>20000000</v>
      </c>
      <c r="J249">
        <v>1</v>
      </c>
      <c r="K249">
        <f t="shared" si="21"/>
        <v>47058823.529411763</v>
      </c>
      <c r="L249">
        <f t="shared" si="24"/>
        <v>12003.506253832544</v>
      </c>
      <c r="M249">
        <f t="shared" si="25"/>
        <v>12003.506253832544</v>
      </c>
      <c r="O249">
        <v>20000000000</v>
      </c>
      <c r="P249" s="2">
        <f t="shared" si="26"/>
        <v>0.83308991460783766</v>
      </c>
      <c r="Q249" s="2">
        <f t="shared" si="27"/>
        <v>5.0000000000000001E-4</v>
      </c>
      <c r="R249" s="2">
        <f t="shared" si="22"/>
        <v>6.0017531269162725E-4</v>
      </c>
    </row>
    <row r="250" spans="6:18" x14ac:dyDescent="0.15">
      <c r="F250" s="1">
        <v>43537</v>
      </c>
      <c r="G250">
        <f t="shared" si="23"/>
        <v>16708857115.686165</v>
      </c>
      <c r="H250">
        <v>10000000</v>
      </c>
      <c r="I250">
        <v>20000000</v>
      </c>
      <c r="J250">
        <v>1</v>
      </c>
      <c r="K250">
        <f t="shared" si="21"/>
        <v>47058823.529411763</v>
      </c>
      <c r="L250">
        <f t="shared" si="24"/>
        <v>11969.699580005465</v>
      </c>
      <c r="M250">
        <f t="shared" si="25"/>
        <v>11969.699580005465</v>
      </c>
      <c r="O250">
        <v>20000000000</v>
      </c>
      <c r="P250" s="2">
        <f t="shared" si="26"/>
        <v>0.83544285578430821</v>
      </c>
      <c r="Q250" s="2">
        <f t="shared" si="27"/>
        <v>5.0000000000000001E-4</v>
      </c>
      <c r="R250" s="2">
        <f t="shared" si="22"/>
        <v>5.9848497900027325E-4</v>
      </c>
    </row>
    <row r="251" spans="6:18" x14ac:dyDescent="0.15">
      <c r="F251" s="1">
        <v>43538</v>
      </c>
      <c r="G251">
        <f t="shared" si="23"/>
        <v>16755915939.215576</v>
      </c>
      <c r="H251">
        <v>10000000</v>
      </c>
      <c r="I251">
        <v>20000000</v>
      </c>
      <c r="J251">
        <v>1</v>
      </c>
      <c r="K251">
        <f t="shared" si="21"/>
        <v>47058823.529411763</v>
      </c>
      <c r="L251">
        <f t="shared" si="24"/>
        <v>11936.082797593872</v>
      </c>
      <c r="M251">
        <f t="shared" si="25"/>
        <v>11936.082797593872</v>
      </c>
      <c r="O251">
        <v>20000000000</v>
      </c>
      <c r="P251" s="2">
        <f t="shared" si="26"/>
        <v>0.83779579696077877</v>
      </c>
      <c r="Q251" s="2">
        <f t="shared" si="27"/>
        <v>5.0000000000000001E-4</v>
      </c>
      <c r="R251" s="2">
        <f t="shared" si="22"/>
        <v>5.9680413987969359E-4</v>
      </c>
    </row>
    <row r="252" spans="6:18" x14ac:dyDescent="0.15">
      <c r="F252" s="1">
        <v>43539</v>
      </c>
      <c r="G252">
        <f t="shared" si="23"/>
        <v>16802974762.744987</v>
      </c>
      <c r="H252">
        <v>10000000</v>
      </c>
      <c r="I252">
        <v>20000000</v>
      </c>
      <c r="J252">
        <v>1</v>
      </c>
      <c r="K252">
        <f t="shared" si="21"/>
        <v>47058823.529411763</v>
      </c>
      <c r="L252">
        <f t="shared" si="24"/>
        <v>11902.65431115409</v>
      </c>
      <c r="M252">
        <f t="shared" si="25"/>
        <v>11902.65431115409</v>
      </c>
      <c r="O252">
        <v>20000000000</v>
      </c>
      <c r="P252" s="2">
        <f t="shared" si="26"/>
        <v>0.84014873813724933</v>
      </c>
      <c r="Q252" s="2">
        <f t="shared" si="27"/>
        <v>5.0000000000000001E-4</v>
      </c>
      <c r="R252" s="2">
        <f t="shared" si="22"/>
        <v>5.9513271555770451E-4</v>
      </c>
    </row>
    <row r="253" spans="6:18" x14ac:dyDescent="0.15">
      <c r="F253" s="1">
        <v>43540</v>
      </c>
      <c r="G253">
        <f t="shared" si="23"/>
        <v>16850033586.274399</v>
      </c>
      <c r="H253">
        <v>10000000</v>
      </c>
      <c r="I253">
        <v>20000000</v>
      </c>
      <c r="J253">
        <v>1</v>
      </c>
      <c r="K253">
        <f t="shared" si="21"/>
        <v>47058823.529411763</v>
      </c>
      <c r="L253">
        <f t="shared" si="24"/>
        <v>11869.412543065482</v>
      </c>
      <c r="M253">
        <f t="shared" si="25"/>
        <v>11869.412543065482</v>
      </c>
      <c r="O253">
        <v>20000000000</v>
      </c>
      <c r="P253" s="2">
        <f t="shared" si="26"/>
        <v>0.84250167931371989</v>
      </c>
      <c r="Q253" s="2">
        <f t="shared" si="27"/>
        <v>5.0000000000000001E-4</v>
      </c>
      <c r="R253" s="2">
        <f t="shared" si="22"/>
        <v>5.934706271532741E-4</v>
      </c>
    </row>
    <row r="254" spans="6:18" x14ac:dyDescent="0.15">
      <c r="F254" s="1">
        <v>43541</v>
      </c>
      <c r="G254">
        <f t="shared" si="23"/>
        <v>16897092409.80381</v>
      </c>
      <c r="H254">
        <v>10000000</v>
      </c>
      <c r="I254">
        <v>20000000</v>
      </c>
      <c r="J254">
        <v>1</v>
      </c>
      <c r="K254">
        <f t="shared" si="21"/>
        <v>47058823.529411763</v>
      </c>
      <c r="L254">
        <f t="shared" si="24"/>
        <v>11836.355933282262</v>
      </c>
      <c r="M254">
        <f t="shared" si="25"/>
        <v>11836.355933282262</v>
      </c>
      <c r="O254">
        <v>20000000000</v>
      </c>
      <c r="P254" s="2">
        <f t="shared" si="26"/>
        <v>0.84485462049019056</v>
      </c>
      <c r="Q254" s="2">
        <f t="shared" si="27"/>
        <v>5.0000000000000001E-4</v>
      </c>
      <c r="R254" s="2">
        <f t="shared" si="22"/>
        <v>5.9181779666411306E-4</v>
      </c>
    </row>
    <row r="255" spans="6:18" x14ac:dyDescent="0.15">
      <c r="F255" s="1">
        <v>43542</v>
      </c>
      <c r="G255">
        <f t="shared" si="23"/>
        <v>16944151233.333221</v>
      </c>
      <c r="H255">
        <v>10000000</v>
      </c>
      <c r="I255">
        <v>20000000</v>
      </c>
      <c r="J255">
        <v>1</v>
      </c>
      <c r="K255">
        <f t="shared" si="21"/>
        <v>47058823.529411763</v>
      </c>
      <c r="L255">
        <f t="shared" si="24"/>
        <v>11803.482939089441</v>
      </c>
      <c r="M255">
        <f t="shared" si="25"/>
        <v>11803.482939089441</v>
      </c>
      <c r="O255">
        <v>20000000000</v>
      </c>
      <c r="P255" s="2">
        <f t="shared" si="26"/>
        <v>0.84720756166666111</v>
      </c>
      <c r="Q255" s="2">
        <f t="shared" si="27"/>
        <v>5.0000000000000001E-4</v>
      </c>
      <c r="R255" s="2">
        <f t="shared" si="22"/>
        <v>5.9017414695447209E-4</v>
      </c>
    </row>
    <row r="256" spans="6:18" x14ac:dyDescent="0.15">
      <c r="F256" s="1">
        <v>43543</v>
      </c>
      <c r="G256">
        <f t="shared" si="23"/>
        <v>16991210056.862633</v>
      </c>
      <c r="H256">
        <v>10000000</v>
      </c>
      <c r="I256">
        <v>20000000</v>
      </c>
      <c r="J256">
        <v>1</v>
      </c>
      <c r="K256">
        <f t="shared" si="21"/>
        <v>47058823.529411763</v>
      </c>
      <c r="L256">
        <f t="shared" si="24"/>
        <v>11770.792034862836</v>
      </c>
      <c r="M256">
        <f t="shared" si="25"/>
        <v>11770.792034862836</v>
      </c>
      <c r="O256">
        <v>20000000000</v>
      </c>
      <c r="P256" s="2">
        <f t="shared" si="26"/>
        <v>0.84956050284313167</v>
      </c>
      <c r="Q256" s="2">
        <f t="shared" si="27"/>
        <v>5.0000000000000001E-4</v>
      </c>
      <c r="R256" s="2">
        <f t="shared" si="22"/>
        <v>5.8853960174314187E-4</v>
      </c>
    </row>
    <row r="257" spans="6:18" x14ac:dyDescent="0.15">
      <c r="F257" s="1">
        <v>43544</v>
      </c>
      <c r="G257">
        <f t="shared" si="23"/>
        <v>17038268880.392044</v>
      </c>
      <c r="H257">
        <v>10000000</v>
      </c>
      <c r="I257">
        <v>20000000</v>
      </c>
      <c r="J257">
        <v>1</v>
      </c>
      <c r="K257">
        <f t="shared" si="21"/>
        <v>47058823.529411763</v>
      </c>
      <c r="L257">
        <f t="shared" si="24"/>
        <v>11738.281711833044</v>
      </c>
      <c r="M257">
        <f t="shared" si="25"/>
        <v>11738.281711833044</v>
      </c>
      <c r="O257">
        <v>20000000000</v>
      </c>
      <c r="P257" s="2">
        <f t="shared" si="26"/>
        <v>0.85191344401960223</v>
      </c>
      <c r="Q257" s="2">
        <f t="shared" si="27"/>
        <v>5.0000000000000001E-4</v>
      </c>
      <c r="R257" s="2">
        <f t="shared" si="22"/>
        <v>5.8691408559165216E-4</v>
      </c>
    </row>
    <row r="258" spans="6:18" x14ac:dyDescent="0.15">
      <c r="F258" s="1">
        <v>43545</v>
      </c>
      <c r="G258">
        <f t="shared" si="23"/>
        <v>17085327703.921455</v>
      </c>
      <c r="H258">
        <v>10000000</v>
      </c>
      <c r="I258">
        <v>20000000</v>
      </c>
      <c r="J258">
        <v>1</v>
      </c>
      <c r="K258">
        <f t="shared" si="21"/>
        <v>47058823.529411763</v>
      </c>
      <c r="L258">
        <f t="shared" si="24"/>
        <v>11705.950477853325</v>
      </c>
      <c r="M258">
        <f t="shared" si="25"/>
        <v>11705.950477853325</v>
      </c>
      <c r="O258">
        <v>20000000000</v>
      </c>
      <c r="P258" s="2">
        <f t="shared" si="26"/>
        <v>0.85426638519607279</v>
      </c>
      <c r="Q258" s="2">
        <f t="shared" si="27"/>
        <v>5.0000000000000001E-4</v>
      </c>
      <c r="R258" s="2">
        <f t="shared" si="22"/>
        <v>5.8529752389266626E-4</v>
      </c>
    </row>
    <row r="259" spans="6:18" x14ac:dyDescent="0.15">
      <c r="F259" s="1">
        <v>43546</v>
      </c>
      <c r="G259">
        <f t="shared" si="23"/>
        <v>17132386527.450867</v>
      </c>
      <c r="H259">
        <v>10000000</v>
      </c>
      <c r="I259">
        <v>20000000</v>
      </c>
      <c r="J259">
        <v>1</v>
      </c>
      <c r="K259">
        <f t="shared" si="21"/>
        <v>47058823.529411763</v>
      </c>
      <c r="L259">
        <f t="shared" si="24"/>
        <v>11673.796857171308</v>
      </c>
      <c r="M259">
        <f t="shared" si="25"/>
        <v>11673.796857171308</v>
      </c>
      <c r="O259">
        <v>20000000000</v>
      </c>
      <c r="P259" s="2">
        <f t="shared" si="26"/>
        <v>0.85661932637254334</v>
      </c>
      <c r="Q259" s="2">
        <f t="shared" si="27"/>
        <v>5.0000000000000001E-4</v>
      </c>
      <c r="R259" s="2">
        <f t="shared" si="22"/>
        <v>5.8368984285856547E-4</v>
      </c>
    </row>
    <row r="260" spans="6:18" x14ac:dyDescent="0.15">
      <c r="F260" s="1">
        <v>43547</v>
      </c>
      <c r="G260">
        <f t="shared" si="23"/>
        <v>17179445350.980278</v>
      </c>
      <c r="H260">
        <v>10000000</v>
      </c>
      <c r="I260">
        <v>20000000</v>
      </c>
      <c r="J260">
        <v>1</v>
      </c>
      <c r="K260">
        <f t="shared" si="21"/>
        <v>47058823.529411763</v>
      </c>
      <c r="L260">
        <f t="shared" si="24"/>
        <v>11641.819390204457</v>
      </c>
      <c r="M260">
        <f t="shared" si="25"/>
        <v>11641.819390204457</v>
      </c>
      <c r="O260">
        <v>20000000000</v>
      </c>
      <c r="P260" s="2">
        <f t="shared" si="26"/>
        <v>0.8589722675490139</v>
      </c>
      <c r="Q260" s="2">
        <f t="shared" si="27"/>
        <v>5.0000000000000001E-4</v>
      </c>
      <c r="R260" s="2">
        <f t="shared" si="22"/>
        <v>5.8209096951022281E-4</v>
      </c>
    </row>
    <row r="261" spans="6:18" x14ac:dyDescent="0.15">
      <c r="F261" s="1">
        <v>43548</v>
      </c>
      <c r="G261">
        <f t="shared" si="23"/>
        <v>17226504174.509689</v>
      </c>
      <c r="H261">
        <v>10000000</v>
      </c>
      <c r="I261">
        <v>20000000</v>
      </c>
      <c r="J261">
        <v>1</v>
      </c>
      <c r="K261">
        <f t="shared" si="21"/>
        <v>47058823.529411763</v>
      </c>
      <c r="L261">
        <f t="shared" si="24"/>
        <v>11610.016633319192</v>
      </c>
      <c r="M261">
        <f t="shared" si="25"/>
        <v>11610.016633319192</v>
      </c>
      <c r="O261">
        <v>20000000000</v>
      </c>
      <c r="P261" s="2">
        <f t="shared" si="26"/>
        <v>0.86132520872548446</v>
      </c>
      <c r="Q261" s="2">
        <f t="shared" si="27"/>
        <v>5.0000000000000001E-4</v>
      </c>
      <c r="R261" s="2">
        <f t="shared" si="22"/>
        <v>5.8050083166595959E-4</v>
      </c>
    </row>
    <row r="262" spans="6:18" x14ac:dyDescent="0.15">
      <c r="F262" s="1">
        <v>43549</v>
      </c>
      <c r="G262">
        <f t="shared" si="23"/>
        <v>17273562998.039101</v>
      </c>
      <c r="H262">
        <v>10000000</v>
      </c>
      <c r="I262">
        <v>20000000</v>
      </c>
      <c r="J262">
        <v>1</v>
      </c>
      <c r="K262">
        <f t="shared" si="21"/>
        <v>47058823.529411763</v>
      </c>
      <c r="L262">
        <f t="shared" si="24"/>
        <v>11578.387158613661</v>
      </c>
      <c r="M262">
        <f t="shared" si="25"/>
        <v>11578.387158613661</v>
      </c>
      <c r="O262">
        <v>20000000000</v>
      </c>
      <c r="P262" s="2">
        <f t="shared" si="26"/>
        <v>0.86367814990195502</v>
      </c>
      <c r="Q262" s="2">
        <f t="shared" si="27"/>
        <v>5.0000000000000001E-4</v>
      </c>
      <c r="R262" s="2">
        <f t="shared" si="22"/>
        <v>5.7891935793068304E-4</v>
      </c>
    </row>
    <row r="263" spans="6:18" x14ac:dyDescent="0.15">
      <c r="F263" s="1">
        <v>43550</v>
      </c>
      <c r="G263">
        <f t="shared" si="23"/>
        <v>17320621821.568512</v>
      </c>
      <c r="H263">
        <v>10000000</v>
      </c>
      <c r="I263">
        <v>20000000</v>
      </c>
      <c r="J263">
        <v>1</v>
      </c>
      <c r="K263">
        <f t="shared" ref="K263:K326" si="28">I263/0.51*1.2/J263</f>
        <v>47058823.529411763</v>
      </c>
      <c r="L263">
        <f t="shared" si="24"/>
        <v>11546.929553704009</v>
      </c>
      <c r="M263">
        <f t="shared" si="25"/>
        <v>11546.929553704009</v>
      </c>
      <c r="O263">
        <v>20000000000</v>
      </c>
      <c r="P263" s="2">
        <f t="shared" si="26"/>
        <v>0.86603109107842557</v>
      </c>
      <c r="Q263" s="2">
        <f t="shared" si="27"/>
        <v>5.0000000000000001E-4</v>
      </c>
      <c r="R263" s="2">
        <f t="shared" ref="R263:R326" si="29">H263/G263</f>
        <v>5.7734647768520038E-4</v>
      </c>
    </row>
    <row r="264" spans="6:18" x14ac:dyDescent="0.15">
      <c r="F264" s="1">
        <v>43551</v>
      </c>
      <c r="G264">
        <f t="shared" ref="G264:G327" si="30">G263+K263</f>
        <v>17367680645.097923</v>
      </c>
      <c r="H264">
        <v>10000000</v>
      </c>
      <c r="I264">
        <v>20000000</v>
      </c>
      <c r="J264">
        <v>1</v>
      </c>
      <c r="K264">
        <f t="shared" si="28"/>
        <v>47058823.529411763</v>
      </c>
      <c r="L264">
        <f t="shared" ref="L264:L327" si="31">I264*H264/G264</f>
        <v>11515.642421514156</v>
      </c>
      <c r="M264">
        <f t="shared" ref="M264:M327" si="32">L264/J264</f>
        <v>11515.642421514156</v>
      </c>
      <c r="O264">
        <v>20000000000</v>
      </c>
      <c r="P264" s="2">
        <f t="shared" ref="P264:P327" si="33">G264/O264</f>
        <v>0.86838403225489613</v>
      </c>
      <c r="Q264" s="2">
        <f t="shared" ref="Q264:Q327" si="34">H264/O264</f>
        <v>5.0000000000000001E-4</v>
      </c>
      <c r="R264" s="2">
        <f t="shared" si="29"/>
        <v>5.7578212107570789E-4</v>
      </c>
    </row>
    <row r="265" spans="6:18" x14ac:dyDescent="0.15">
      <c r="F265" s="1">
        <v>43552</v>
      </c>
      <c r="G265">
        <f t="shared" si="30"/>
        <v>17414739468.627335</v>
      </c>
      <c r="H265">
        <v>10000000</v>
      </c>
      <c r="I265">
        <v>20000000</v>
      </c>
      <c r="J265">
        <v>1</v>
      </c>
      <c r="K265">
        <f t="shared" si="28"/>
        <v>47058823.529411763</v>
      </c>
      <c r="L265">
        <f t="shared" si="31"/>
        <v>11484.524380068971</v>
      </c>
      <c r="M265">
        <f t="shared" si="32"/>
        <v>11484.524380068971</v>
      </c>
      <c r="O265">
        <v>20000000000</v>
      </c>
      <c r="P265" s="2">
        <f t="shared" si="33"/>
        <v>0.87073697343136669</v>
      </c>
      <c r="Q265" s="2">
        <f t="shared" si="34"/>
        <v>5.0000000000000001E-4</v>
      </c>
      <c r="R265" s="2">
        <f t="shared" si="29"/>
        <v>5.7422621900344857E-4</v>
      </c>
    </row>
    <row r="266" spans="6:18" x14ac:dyDescent="0.15">
      <c r="F266" s="1">
        <v>43553</v>
      </c>
      <c r="G266">
        <f t="shared" si="30"/>
        <v>17461798292.156746</v>
      </c>
      <c r="H266">
        <v>10000000</v>
      </c>
      <c r="I266">
        <v>20000000</v>
      </c>
      <c r="J266">
        <v>1</v>
      </c>
      <c r="K266">
        <f t="shared" si="28"/>
        <v>47058823.529411763</v>
      </c>
      <c r="L266">
        <f t="shared" si="31"/>
        <v>11453.574062290783</v>
      </c>
      <c r="M266">
        <f t="shared" si="32"/>
        <v>11453.574062290783</v>
      </c>
      <c r="O266">
        <v>20000000000</v>
      </c>
      <c r="P266" s="2">
        <f t="shared" si="33"/>
        <v>0.87308991460783725</v>
      </c>
      <c r="Q266" s="2">
        <f t="shared" si="34"/>
        <v>5.0000000000000001E-4</v>
      </c>
      <c r="R266" s="2">
        <f t="shared" si="29"/>
        <v>5.7267870311453911E-4</v>
      </c>
    </row>
    <row r="267" spans="6:18" x14ac:dyDescent="0.15">
      <c r="F267" s="1">
        <v>43554</v>
      </c>
      <c r="G267">
        <f t="shared" si="30"/>
        <v>17508857115.686157</v>
      </c>
      <c r="H267">
        <v>10000000</v>
      </c>
      <c r="I267">
        <v>20000000</v>
      </c>
      <c r="J267">
        <v>1</v>
      </c>
      <c r="K267">
        <f t="shared" si="28"/>
        <v>47058823.529411763</v>
      </c>
      <c r="L267">
        <f t="shared" si="31"/>
        <v>11422.790115799182</v>
      </c>
      <c r="M267">
        <f t="shared" si="32"/>
        <v>11422.790115799182</v>
      </c>
      <c r="O267">
        <v>20000000000</v>
      </c>
      <c r="P267" s="2">
        <f t="shared" si="33"/>
        <v>0.87544285578430792</v>
      </c>
      <c r="Q267" s="2">
        <f t="shared" si="34"/>
        <v>5.0000000000000001E-4</v>
      </c>
      <c r="R267" s="2">
        <f t="shared" si="29"/>
        <v>5.7113950578995909E-4</v>
      </c>
    </row>
    <row r="268" spans="6:18" x14ac:dyDescent="0.15">
      <c r="F268" s="1">
        <v>43555</v>
      </c>
      <c r="G268">
        <f t="shared" si="30"/>
        <v>17555915939.215569</v>
      </c>
      <c r="H268">
        <v>10000000</v>
      </c>
      <c r="I268">
        <v>20000000</v>
      </c>
      <c r="J268">
        <v>1</v>
      </c>
      <c r="K268">
        <f t="shared" si="28"/>
        <v>47058823.529411763</v>
      </c>
      <c r="L268">
        <f t="shared" si="31"/>
        <v>11392.17120271404</v>
      </c>
      <c r="M268">
        <f t="shared" si="32"/>
        <v>11392.17120271404</v>
      </c>
      <c r="O268">
        <v>20000000000</v>
      </c>
      <c r="P268" s="2">
        <f t="shared" si="33"/>
        <v>0.87779579696077847</v>
      </c>
      <c r="Q268" s="2">
        <f t="shared" si="34"/>
        <v>5.0000000000000001E-4</v>
      </c>
      <c r="R268" s="2">
        <f t="shared" si="29"/>
        <v>5.6960856013570202E-4</v>
      </c>
    </row>
    <row r="269" spans="6:18" x14ac:dyDescent="0.15">
      <c r="F269" s="1">
        <v>43556</v>
      </c>
      <c r="G269">
        <f t="shared" si="30"/>
        <v>17602974762.74498</v>
      </c>
      <c r="H269">
        <v>10000000</v>
      </c>
      <c r="I269">
        <v>20000000</v>
      </c>
      <c r="J269">
        <v>1</v>
      </c>
      <c r="K269">
        <f t="shared" si="28"/>
        <v>47058823.529411763</v>
      </c>
      <c r="L269">
        <f t="shared" si="31"/>
        <v>11361.71599946169</v>
      </c>
      <c r="M269">
        <f t="shared" si="32"/>
        <v>11361.71599946169</v>
      </c>
      <c r="O269">
        <v>20000000000</v>
      </c>
      <c r="P269" s="2">
        <f t="shared" si="33"/>
        <v>0.88014873813724903</v>
      </c>
      <c r="Q269" s="2">
        <f t="shared" si="34"/>
        <v>5.0000000000000001E-4</v>
      </c>
      <c r="R269" s="2">
        <f t="shared" si="29"/>
        <v>5.6808579997308459E-4</v>
      </c>
    </row>
    <row r="270" spans="6:18" x14ac:dyDescent="0.15">
      <c r="F270" s="1">
        <v>43557</v>
      </c>
      <c r="G270">
        <f t="shared" si="30"/>
        <v>17650033586.274391</v>
      </c>
      <c r="H270">
        <v>10000000</v>
      </c>
      <c r="I270">
        <v>20000000</v>
      </c>
      <c r="J270">
        <v>1</v>
      </c>
      <c r="K270">
        <f t="shared" si="28"/>
        <v>47058823.529411763</v>
      </c>
      <c r="L270">
        <f t="shared" si="31"/>
        <v>11331.423196584208</v>
      </c>
      <c r="M270">
        <f t="shared" si="32"/>
        <v>11331.423196584208</v>
      </c>
      <c r="O270">
        <v>20000000000</v>
      </c>
      <c r="P270" s="2">
        <f t="shared" si="33"/>
        <v>0.88250167931371959</v>
      </c>
      <c r="Q270" s="2">
        <f t="shared" si="34"/>
        <v>5.0000000000000001E-4</v>
      </c>
      <c r="R270" s="2">
        <f t="shared" si="29"/>
        <v>5.6657115982921039E-4</v>
      </c>
    </row>
    <row r="271" spans="6:18" x14ac:dyDescent="0.15">
      <c r="F271" s="1">
        <v>43558</v>
      </c>
      <c r="G271">
        <f t="shared" si="30"/>
        <v>17697092409.803802</v>
      </c>
      <c r="H271">
        <v>10000000</v>
      </c>
      <c r="I271">
        <v>20000000</v>
      </c>
      <c r="J271">
        <v>1</v>
      </c>
      <c r="K271">
        <f t="shared" si="28"/>
        <v>47058823.529411763</v>
      </c>
      <c r="L271">
        <f t="shared" si="31"/>
        <v>11301.291498551727</v>
      </c>
      <c r="M271">
        <f t="shared" si="32"/>
        <v>11301.291498551727</v>
      </c>
      <c r="O271">
        <v>20000000000</v>
      </c>
      <c r="P271" s="2">
        <f t="shared" si="33"/>
        <v>0.88485462049019015</v>
      </c>
      <c r="Q271" s="2">
        <f t="shared" si="34"/>
        <v>5.0000000000000001E-4</v>
      </c>
      <c r="R271" s="2">
        <f t="shared" si="29"/>
        <v>5.6506457492758633E-4</v>
      </c>
    </row>
    <row r="272" spans="6:18" x14ac:dyDescent="0.15">
      <c r="F272" s="1">
        <v>43559</v>
      </c>
      <c r="G272">
        <f t="shared" si="30"/>
        <v>17744151233.333214</v>
      </c>
      <c r="H272">
        <v>10000000</v>
      </c>
      <c r="I272">
        <v>20000000</v>
      </c>
      <c r="J272">
        <v>1</v>
      </c>
      <c r="K272">
        <f t="shared" si="28"/>
        <v>47058823.529411763</v>
      </c>
      <c r="L272">
        <f t="shared" si="31"/>
        <v>11271.31962357775</v>
      </c>
      <c r="M272">
        <f t="shared" si="32"/>
        <v>11271.31962357775</v>
      </c>
      <c r="O272">
        <v>20000000000</v>
      </c>
      <c r="P272" s="2">
        <f t="shared" si="33"/>
        <v>0.8872075616666607</v>
      </c>
      <c r="Q272" s="2">
        <f t="shared" si="34"/>
        <v>5.0000000000000001E-4</v>
      </c>
      <c r="R272" s="2">
        <f t="shared" si="29"/>
        <v>5.6356598117888752E-4</v>
      </c>
    </row>
    <row r="273" spans="6:18" x14ac:dyDescent="0.15">
      <c r="F273" s="1">
        <v>43560</v>
      </c>
      <c r="G273">
        <f t="shared" si="30"/>
        <v>17791210056.862625</v>
      </c>
      <c r="H273">
        <v>10000000</v>
      </c>
      <c r="I273">
        <v>20000000</v>
      </c>
      <c r="J273">
        <v>1</v>
      </c>
      <c r="K273">
        <f t="shared" si="28"/>
        <v>47058823.529411763</v>
      </c>
      <c r="L273">
        <f t="shared" si="31"/>
        <v>11241.506303437396</v>
      </c>
      <c r="M273">
        <f t="shared" si="32"/>
        <v>11241.506303437396</v>
      </c>
      <c r="O273">
        <v>20000000000</v>
      </c>
      <c r="P273" s="2">
        <f t="shared" si="33"/>
        <v>0.88956050284313126</v>
      </c>
      <c r="Q273" s="2">
        <f t="shared" si="34"/>
        <v>5.0000000000000001E-4</v>
      </c>
      <c r="R273" s="2">
        <f t="shared" si="29"/>
        <v>5.6207531517186982E-4</v>
      </c>
    </row>
    <row r="274" spans="6:18" x14ac:dyDescent="0.15">
      <c r="F274" s="1">
        <v>43561</v>
      </c>
      <c r="G274">
        <f t="shared" si="30"/>
        <v>17838268880.392036</v>
      </c>
      <c r="H274">
        <v>10000000</v>
      </c>
      <c r="I274">
        <v>20000000</v>
      </c>
      <c r="J274">
        <v>1</v>
      </c>
      <c r="K274">
        <f t="shared" si="28"/>
        <v>47058823.529411763</v>
      </c>
      <c r="L274">
        <f t="shared" si="31"/>
        <v>11211.850283288506</v>
      </c>
      <c r="M274">
        <f t="shared" si="32"/>
        <v>11211.850283288506</v>
      </c>
      <c r="O274">
        <v>20000000000</v>
      </c>
      <c r="P274" s="2">
        <f t="shared" si="33"/>
        <v>0.89191344401960182</v>
      </c>
      <c r="Q274" s="2">
        <f t="shared" si="34"/>
        <v>5.0000000000000001E-4</v>
      </c>
      <c r="R274" s="2">
        <f t="shared" si="29"/>
        <v>5.6059251416442529E-4</v>
      </c>
    </row>
    <row r="275" spans="6:18" x14ac:dyDescent="0.15">
      <c r="F275" s="1">
        <v>43562</v>
      </c>
      <c r="G275">
        <f t="shared" si="30"/>
        <v>17885327703.921448</v>
      </c>
      <c r="H275">
        <v>10000000</v>
      </c>
      <c r="I275">
        <v>20000000</v>
      </c>
      <c r="J275">
        <v>1</v>
      </c>
      <c r="K275">
        <f t="shared" si="28"/>
        <v>47058823.529411763</v>
      </c>
      <c r="L275">
        <f t="shared" si="31"/>
        <v>11182.350321495591</v>
      </c>
      <c r="M275">
        <f t="shared" si="32"/>
        <v>11182.350321495591</v>
      </c>
      <c r="O275">
        <v>20000000000</v>
      </c>
      <c r="P275" s="2">
        <f t="shared" si="33"/>
        <v>0.89426638519607238</v>
      </c>
      <c r="Q275" s="2">
        <f t="shared" si="34"/>
        <v>5.0000000000000001E-4</v>
      </c>
      <c r="R275" s="2">
        <f t="shared" si="29"/>
        <v>5.5911751607477952E-4</v>
      </c>
    </row>
    <row r="276" spans="6:18" x14ac:dyDescent="0.15">
      <c r="F276" s="1">
        <v>43563</v>
      </c>
      <c r="G276">
        <f t="shared" si="30"/>
        <v>17932386527.450859</v>
      </c>
      <c r="H276">
        <v>10000000</v>
      </c>
      <c r="I276">
        <v>20000000</v>
      </c>
      <c r="J276">
        <v>1</v>
      </c>
      <c r="K276">
        <f t="shared" si="28"/>
        <v>47058823.529411763</v>
      </c>
      <c r="L276">
        <f t="shared" si="31"/>
        <v>11153.005189456542</v>
      </c>
      <c r="M276">
        <f t="shared" si="32"/>
        <v>11153.005189456542</v>
      </c>
      <c r="O276">
        <v>20000000000</v>
      </c>
      <c r="P276" s="2">
        <f t="shared" si="33"/>
        <v>0.89661932637254294</v>
      </c>
      <c r="Q276" s="2">
        <f t="shared" si="34"/>
        <v>5.0000000000000001E-4</v>
      </c>
      <c r="R276" s="2">
        <f t="shared" si="29"/>
        <v>5.5765025947282704E-4</v>
      </c>
    </row>
    <row r="277" spans="6:18" x14ac:dyDescent="0.15">
      <c r="F277" s="1">
        <v>43564</v>
      </c>
      <c r="G277">
        <f t="shared" si="30"/>
        <v>17979445350.98027</v>
      </c>
      <c r="H277">
        <v>10000000</v>
      </c>
      <c r="I277">
        <v>20000000</v>
      </c>
      <c r="J277">
        <v>1</v>
      </c>
      <c r="K277">
        <f t="shared" si="28"/>
        <v>47058823.529411763</v>
      </c>
      <c r="L277">
        <f t="shared" si="31"/>
        <v>11123.813671432064</v>
      </c>
      <c r="M277">
        <f t="shared" si="32"/>
        <v>11123.813671432064</v>
      </c>
      <c r="O277">
        <v>20000000000</v>
      </c>
      <c r="P277" s="2">
        <f t="shared" si="33"/>
        <v>0.89897226754901349</v>
      </c>
      <c r="Q277" s="2">
        <f t="shared" si="34"/>
        <v>5.0000000000000001E-4</v>
      </c>
      <c r="R277" s="2">
        <f t="shared" si="29"/>
        <v>5.5619068357160321E-4</v>
      </c>
    </row>
    <row r="278" spans="6:18" x14ac:dyDescent="0.15">
      <c r="F278" s="1">
        <v>43565</v>
      </c>
      <c r="G278">
        <f t="shared" si="30"/>
        <v>18026504174.509682</v>
      </c>
      <c r="H278">
        <v>10000000</v>
      </c>
      <c r="I278">
        <v>20000000</v>
      </c>
      <c r="J278">
        <v>1</v>
      </c>
      <c r="K278">
        <f t="shared" si="28"/>
        <v>47058823.529411763</v>
      </c>
      <c r="L278">
        <f t="shared" si="31"/>
        <v>11094.774564377787</v>
      </c>
      <c r="M278">
        <f t="shared" si="32"/>
        <v>11094.774564377787</v>
      </c>
      <c r="O278">
        <v>20000000000</v>
      </c>
      <c r="P278" s="2">
        <f t="shared" si="33"/>
        <v>0.90132520872548405</v>
      </c>
      <c r="Q278" s="2">
        <f t="shared" si="34"/>
        <v>5.0000000000000001E-4</v>
      </c>
      <c r="R278" s="2">
        <f t="shared" si="29"/>
        <v>5.5473872821888931E-4</v>
      </c>
    </row>
    <row r="279" spans="6:18" x14ac:dyDescent="0.15">
      <c r="F279" s="1">
        <v>43566</v>
      </c>
      <c r="G279">
        <f t="shared" si="30"/>
        <v>18073562998.039093</v>
      </c>
      <c r="H279">
        <v>10000000</v>
      </c>
      <c r="I279">
        <v>20000000</v>
      </c>
      <c r="J279">
        <v>1</v>
      </c>
      <c r="K279">
        <f t="shared" si="28"/>
        <v>47058823.529411763</v>
      </c>
      <c r="L279">
        <f t="shared" si="31"/>
        <v>11065.886677778984</v>
      </c>
      <c r="M279">
        <f t="shared" si="32"/>
        <v>11065.886677778984</v>
      </c>
      <c r="O279">
        <v>20000000000</v>
      </c>
      <c r="P279" s="2">
        <f t="shared" si="33"/>
        <v>0.90367814990195461</v>
      </c>
      <c r="Q279" s="2">
        <f t="shared" si="34"/>
        <v>5.0000000000000001E-4</v>
      </c>
      <c r="R279" s="2">
        <f t="shared" si="29"/>
        <v>5.5329433388894922E-4</v>
      </c>
    </row>
    <row r="280" spans="6:18" x14ac:dyDescent="0.15">
      <c r="F280" s="1">
        <v>43567</v>
      </c>
      <c r="G280">
        <f t="shared" si="30"/>
        <v>18120621821.568504</v>
      </c>
      <c r="H280">
        <v>10000000</v>
      </c>
      <c r="I280">
        <v>20000000</v>
      </c>
      <c r="J280">
        <v>1</v>
      </c>
      <c r="K280">
        <f t="shared" si="28"/>
        <v>47058823.529411763</v>
      </c>
      <c r="L280">
        <f t="shared" si="31"/>
        <v>11037.148833487889</v>
      </c>
      <c r="M280">
        <f t="shared" si="32"/>
        <v>11037.148833487889</v>
      </c>
      <c r="O280">
        <v>20000000000</v>
      </c>
      <c r="P280" s="2">
        <f t="shared" si="33"/>
        <v>0.90603109107842517</v>
      </c>
      <c r="Q280" s="2">
        <f t="shared" si="34"/>
        <v>5.0000000000000001E-4</v>
      </c>
      <c r="R280" s="2">
        <f t="shared" si="29"/>
        <v>5.5185744167439443E-4</v>
      </c>
    </row>
    <row r="281" spans="6:18" x14ac:dyDescent="0.15">
      <c r="F281" s="1">
        <v>43568</v>
      </c>
      <c r="G281">
        <f t="shared" si="30"/>
        <v>18167680645.097916</v>
      </c>
      <c r="H281">
        <v>10000000</v>
      </c>
      <c r="I281">
        <v>20000000</v>
      </c>
      <c r="J281">
        <v>1</v>
      </c>
      <c r="K281">
        <f t="shared" si="28"/>
        <v>47058823.529411763</v>
      </c>
      <c r="L281">
        <f t="shared" si="31"/>
        <v>11008.559865563517</v>
      </c>
      <c r="M281">
        <f t="shared" si="32"/>
        <v>11008.559865563517</v>
      </c>
      <c r="O281">
        <v>20000000000</v>
      </c>
      <c r="P281" s="2">
        <f t="shared" si="33"/>
        <v>0.90838403225489583</v>
      </c>
      <c r="Q281" s="2">
        <f t="shared" si="34"/>
        <v>5.0000000000000001E-4</v>
      </c>
      <c r="R281" s="2">
        <f t="shared" si="29"/>
        <v>5.5042799327817578E-4</v>
      </c>
    </row>
    <row r="282" spans="6:18" x14ac:dyDescent="0.15">
      <c r="F282" s="1">
        <v>43569</v>
      </c>
      <c r="G282">
        <f t="shared" si="30"/>
        <v>18214739468.627327</v>
      </c>
      <c r="H282">
        <v>10000000</v>
      </c>
      <c r="I282">
        <v>20000000</v>
      </c>
      <c r="J282">
        <v>1</v>
      </c>
      <c r="K282">
        <f t="shared" si="28"/>
        <v>47058823.529411763</v>
      </c>
      <c r="L282">
        <f t="shared" si="31"/>
        <v>10980.118620113984</v>
      </c>
      <c r="M282">
        <f t="shared" si="32"/>
        <v>10980.118620113984</v>
      </c>
      <c r="O282">
        <v>20000000000</v>
      </c>
      <c r="P282" s="2">
        <f t="shared" si="33"/>
        <v>0.91073697343136639</v>
      </c>
      <c r="Q282" s="2">
        <f t="shared" si="34"/>
        <v>5.0000000000000001E-4</v>
      </c>
      <c r="R282" s="2">
        <f t="shared" si="29"/>
        <v>5.4900593100569916E-4</v>
      </c>
    </row>
    <row r="283" spans="6:18" x14ac:dyDescent="0.15">
      <c r="F283" s="1">
        <v>43570</v>
      </c>
      <c r="G283">
        <f t="shared" si="30"/>
        <v>18261798292.156738</v>
      </c>
      <c r="H283">
        <v>10000000</v>
      </c>
      <c r="I283">
        <v>20000000</v>
      </c>
      <c r="J283">
        <v>1</v>
      </c>
      <c r="K283">
        <f t="shared" si="28"/>
        <v>47058823.529411763</v>
      </c>
      <c r="L283">
        <f t="shared" si="31"/>
        <v>10951.823955141264</v>
      </c>
      <c r="M283">
        <f t="shared" si="32"/>
        <v>10951.823955141264</v>
      </c>
      <c r="O283">
        <v>20000000000</v>
      </c>
      <c r="P283" s="2">
        <f t="shared" si="33"/>
        <v>0.91308991460783695</v>
      </c>
      <c r="Q283" s="2">
        <f t="shared" si="34"/>
        <v>5.0000000000000001E-4</v>
      </c>
      <c r="R283" s="2">
        <f t="shared" si="29"/>
        <v>5.4759119775706327E-4</v>
      </c>
    </row>
    <row r="284" spans="6:18" x14ac:dyDescent="0.15">
      <c r="F284" s="1">
        <v>43571</v>
      </c>
      <c r="G284">
        <f t="shared" si="30"/>
        <v>18308857115.68615</v>
      </c>
      <c r="H284">
        <v>10000000</v>
      </c>
      <c r="I284">
        <v>20000000</v>
      </c>
      <c r="J284">
        <v>1</v>
      </c>
      <c r="K284">
        <f t="shared" si="28"/>
        <v>47058823.529411763</v>
      </c>
      <c r="L284">
        <f t="shared" si="31"/>
        <v>10923.674740388335</v>
      </c>
      <c r="M284">
        <f t="shared" si="32"/>
        <v>10923.674740388335</v>
      </c>
      <c r="O284">
        <v>20000000000</v>
      </c>
      <c r="P284" s="2">
        <f t="shared" si="33"/>
        <v>0.91544285578430751</v>
      </c>
      <c r="Q284" s="2">
        <f t="shared" si="34"/>
        <v>5.0000000000000001E-4</v>
      </c>
      <c r="R284" s="2">
        <f t="shared" si="29"/>
        <v>5.4618373701941674E-4</v>
      </c>
    </row>
    <row r="285" spans="6:18" x14ac:dyDescent="0.15">
      <c r="F285" s="1">
        <v>43572</v>
      </c>
      <c r="G285">
        <f t="shared" si="30"/>
        <v>18355915939.215561</v>
      </c>
      <c r="H285">
        <v>10000000</v>
      </c>
      <c r="I285">
        <v>20000000</v>
      </c>
      <c r="J285">
        <v>1</v>
      </c>
      <c r="K285">
        <f t="shared" si="28"/>
        <v>47058823.529411763</v>
      </c>
      <c r="L285">
        <f t="shared" si="31"/>
        <v>10895.669857188668</v>
      </c>
      <c r="M285">
        <f t="shared" si="32"/>
        <v>10895.669857188668</v>
      </c>
      <c r="O285">
        <v>20000000000</v>
      </c>
      <c r="P285" s="2">
        <f t="shared" si="33"/>
        <v>0.91779579696077807</v>
      </c>
      <c r="Q285" s="2">
        <f t="shared" si="34"/>
        <v>5.0000000000000001E-4</v>
      </c>
      <c r="R285" s="2">
        <f t="shared" si="29"/>
        <v>5.4478349285943335E-4</v>
      </c>
    </row>
    <row r="286" spans="6:18" x14ac:dyDescent="0.15">
      <c r="F286" s="1">
        <v>43573</v>
      </c>
      <c r="G286">
        <f t="shared" si="30"/>
        <v>18402974762.744972</v>
      </c>
      <c r="H286">
        <v>10000000</v>
      </c>
      <c r="I286">
        <v>20000000</v>
      </c>
      <c r="J286">
        <v>1</v>
      </c>
      <c r="K286">
        <f t="shared" si="28"/>
        <v>47058823.529411763</v>
      </c>
      <c r="L286">
        <f t="shared" si="31"/>
        <v>10867.808198318051</v>
      </c>
      <c r="M286">
        <f t="shared" si="32"/>
        <v>10867.808198318051</v>
      </c>
      <c r="O286">
        <v>20000000000</v>
      </c>
      <c r="P286" s="2">
        <f t="shared" si="33"/>
        <v>0.92014873813724862</v>
      </c>
      <c r="Q286" s="2">
        <f t="shared" si="34"/>
        <v>5.0000000000000001E-4</v>
      </c>
      <c r="R286" s="2">
        <f t="shared" si="29"/>
        <v>5.4339040991590259E-4</v>
      </c>
    </row>
    <row r="287" spans="6:18" x14ac:dyDescent="0.15">
      <c r="F287" s="1">
        <v>43574</v>
      </c>
      <c r="G287">
        <f t="shared" si="30"/>
        <v>18450033586.274384</v>
      </c>
      <c r="H287">
        <v>10000000</v>
      </c>
      <c r="I287">
        <v>20000000</v>
      </c>
      <c r="J287">
        <v>1</v>
      </c>
      <c r="K287">
        <f t="shared" si="28"/>
        <v>47058823.529411763</v>
      </c>
      <c r="L287">
        <f t="shared" si="31"/>
        <v>10840.088667848653</v>
      </c>
      <c r="M287">
        <f t="shared" si="32"/>
        <v>10840.088667848653</v>
      </c>
      <c r="O287">
        <v>20000000000</v>
      </c>
      <c r="P287" s="2">
        <f t="shared" si="33"/>
        <v>0.92250167931371918</v>
      </c>
      <c r="Q287" s="2">
        <f t="shared" si="34"/>
        <v>5.0000000000000001E-4</v>
      </c>
      <c r="R287" s="2">
        <f t="shared" si="29"/>
        <v>5.4200443339243263E-4</v>
      </c>
    </row>
    <row r="288" spans="6:18" x14ac:dyDescent="0.15">
      <c r="F288" s="1">
        <v>43575</v>
      </c>
      <c r="G288">
        <f t="shared" si="30"/>
        <v>18497092409.803795</v>
      </c>
      <c r="H288">
        <v>10000000</v>
      </c>
      <c r="I288">
        <v>20000000</v>
      </c>
      <c r="J288">
        <v>1</v>
      </c>
      <c r="K288">
        <f t="shared" si="28"/>
        <v>47058823.529411763</v>
      </c>
      <c r="L288">
        <f t="shared" si="31"/>
        <v>10812.510181005333</v>
      </c>
      <c r="M288">
        <f t="shared" si="32"/>
        <v>10812.510181005333</v>
      </c>
      <c r="O288">
        <v>20000000000</v>
      </c>
      <c r="P288" s="2">
        <f t="shared" si="33"/>
        <v>0.92485462049018974</v>
      </c>
      <c r="Q288" s="2">
        <f t="shared" si="34"/>
        <v>5.0000000000000001E-4</v>
      </c>
      <c r="R288" s="2">
        <f t="shared" si="29"/>
        <v>5.4062550905026666E-4</v>
      </c>
    </row>
    <row r="289" spans="6:18" x14ac:dyDescent="0.15">
      <c r="F289" s="1">
        <v>43576</v>
      </c>
      <c r="G289">
        <f t="shared" si="30"/>
        <v>18544151233.333206</v>
      </c>
      <c r="H289">
        <v>10000000</v>
      </c>
      <c r="I289">
        <v>20000000</v>
      </c>
      <c r="J289">
        <v>1</v>
      </c>
      <c r="K289">
        <f t="shared" si="28"/>
        <v>47058823.529411763</v>
      </c>
      <c r="L289">
        <f t="shared" si="31"/>
        <v>10785.071664024126</v>
      </c>
      <c r="M289">
        <f t="shared" si="32"/>
        <v>10785.071664024126</v>
      </c>
      <c r="O289">
        <v>20000000000</v>
      </c>
      <c r="P289" s="2">
        <f t="shared" si="33"/>
        <v>0.9272075616666603</v>
      </c>
      <c r="Q289" s="2">
        <f t="shared" si="34"/>
        <v>5.0000000000000001E-4</v>
      </c>
      <c r="R289" s="2">
        <f t="shared" si="29"/>
        <v>5.3925358320120625E-4</v>
      </c>
    </row>
    <row r="290" spans="6:18" x14ac:dyDescent="0.15">
      <c r="F290" s="1">
        <v>43577</v>
      </c>
      <c r="G290">
        <f t="shared" si="30"/>
        <v>18591210056.862617</v>
      </c>
      <c r="H290">
        <v>10000000</v>
      </c>
      <c r="I290">
        <v>20000000</v>
      </c>
      <c r="J290">
        <v>1</v>
      </c>
      <c r="K290">
        <f t="shared" si="28"/>
        <v>47058823.529411763</v>
      </c>
      <c r="L290">
        <f t="shared" si="31"/>
        <v>10757.772054012887</v>
      </c>
      <c r="M290">
        <f t="shared" si="32"/>
        <v>10757.772054012887</v>
      </c>
      <c r="O290">
        <v>20000000000</v>
      </c>
      <c r="P290" s="2">
        <f t="shared" si="33"/>
        <v>0.92956050284313085</v>
      </c>
      <c r="Q290" s="2">
        <f t="shared" si="34"/>
        <v>5.0000000000000001E-4</v>
      </c>
      <c r="R290" s="2">
        <f t="shared" si="29"/>
        <v>5.3788860270064431E-4</v>
      </c>
    </row>
    <row r="291" spans="6:18" x14ac:dyDescent="0.15">
      <c r="F291" s="1">
        <v>43578</v>
      </c>
      <c r="G291">
        <f t="shared" si="30"/>
        <v>18638268880.392029</v>
      </c>
      <c r="H291">
        <v>10000000</v>
      </c>
      <c r="I291">
        <v>20000000</v>
      </c>
      <c r="J291">
        <v>1</v>
      </c>
      <c r="K291">
        <f t="shared" si="28"/>
        <v>47058823.529411763</v>
      </c>
      <c r="L291">
        <f t="shared" si="31"/>
        <v>10730.610298814043</v>
      </c>
      <c r="M291">
        <f t="shared" si="32"/>
        <v>10730.610298814043</v>
      </c>
      <c r="O291">
        <v>20000000000</v>
      </c>
      <c r="P291" s="2">
        <f t="shared" si="33"/>
        <v>0.93191344401960141</v>
      </c>
      <c r="Q291" s="2">
        <f t="shared" si="34"/>
        <v>5.0000000000000001E-4</v>
      </c>
      <c r="R291" s="2">
        <f t="shared" si="29"/>
        <v>5.3653051494070218E-4</v>
      </c>
    </row>
    <row r="292" spans="6:18" x14ac:dyDescent="0.15">
      <c r="F292" s="1">
        <v>43579</v>
      </c>
      <c r="G292">
        <f t="shared" si="30"/>
        <v>18685327703.92144</v>
      </c>
      <c r="H292">
        <v>10000000</v>
      </c>
      <c r="I292">
        <v>20000000</v>
      </c>
      <c r="J292">
        <v>1</v>
      </c>
      <c r="K292">
        <f t="shared" si="28"/>
        <v>47058823.529411763</v>
      </c>
      <c r="L292">
        <f t="shared" si="31"/>
        <v>10703.585356869418</v>
      </c>
      <c r="M292">
        <f t="shared" si="32"/>
        <v>10703.585356869418</v>
      </c>
      <c r="O292">
        <v>20000000000</v>
      </c>
      <c r="P292" s="2">
        <f t="shared" si="33"/>
        <v>0.93426638519607197</v>
      </c>
      <c r="Q292" s="2">
        <f t="shared" si="34"/>
        <v>5.0000000000000001E-4</v>
      </c>
      <c r="R292" s="2">
        <f t="shared" si="29"/>
        <v>5.3517926784347092E-4</v>
      </c>
    </row>
    <row r="293" spans="6:18" x14ac:dyDescent="0.15">
      <c r="F293" s="1">
        <v>43580</v>
      </c>
      <c r="G293">
        <f t="shared" si="30"/>
        <v>18732386527.450851</v>
      </c>
      <c r="H293">
        <v>10000000</v>
      </c>
      <c r="I293">
        <v>20000000</v>
      </c>
      <c r="J293">
        <v>1</v>
      </c>
      <c r="K293">
        <f t="shared" si="28"/>
        <v>47058823.529411763</v>
      </c>
      <c r="L293">
        <f t="shared" si="31"/>
        <v>10676.696197087093</v>
      </c>
      <c r="M293">
        <f t="shared" si="32"/>
        <v>10676.696197087093</v>
      </c>
      <c r="O293">
        <v>20000000000</v>
      </c>
      <c r="P293" s="2">
        <f t="shared" si="33"/>
        <v>0.93661932637254253</v>
      </c>
      <c r="Q293" s="2">
        <f t="shared" si="34"/>
        <v>5.0000000000000001E-4</v>
      </c>
      <c r="R293" s="2">
        <f t="shared" si="29"/>
        <v>5.3383480985435465E-4</v>
      </c>
    </row>
    <row r="294" spans="6:18" x14ac:dyDescent="0.15">
      <c r="F294" s="1">
        <v>43581</v>
      </c>
      <c r="G294">
        <f t="shared" si="30"/>
        <v>18779445350.980263</v>
      </c>
      <c r="H294">
        <v>10000000</v>
      </c>
      <c r="I294">
        <v>20000000</v>
      </c>
      <c r="J294">
        <v>1</v>
      </c>
      <c r="K294">
        <f t="shared" si="28"/>
        <v>47058823.529411763</v>
      </c>
      <c r="L294">
        <f t="shared" si="31"/>
        <v>10649.941798710272</v>
      </c>
      <c r="M294">
        <f t="shared" si="32"/>
        <v>10649.941798710272</v>
      </c>
      <c r="O294">
        <v>20000000000</v>
      </c>
      <c r="P294" s="2">
        <f t="shared" si="33"/>
        <v>0.93897226754901308</v>
      </c>
      <c r="Q294" s="2">
        <f t="shared" si="34"/>
        <v>5.0000000000000001E-4</v>
      </c>
      <c r="R294" s="2">
        <f t="shared" si="29"/>
        <v>5.3249708993551362E-4</v>
      </c>
    </row>
    <row r="295" spans="6:18" x14ac:dyDescent="0.15">
      <c r="F295" s="1">
        <v>43582</v>
      </c>
      <c r="G295">
        <f t="shared" si="30"/>
        <v>18826504174.509674</v>
      </c>
      <c r="H295">
        <v>10000000</v>
      </c>
      <c r="I295">
        <v>20000000</v>
      </c>
      <c r="J295">
        <v>1</v>
      </c>
      <c r="K295">
        <f t="shared" si="28"/>
        <v>47058823.529411763</v>
      </c>
      <c r="L295">
        <f t="shared" si="31"/>
        <v>10623.321151188116</v>
      </c>
      <c r="M295">
        <f t="shared" si="32"/>
        <v>10623.321151188116</v>
      </c>
      <c r="O295">
        <v>20000000000</v>
      </c>
      <c r="P295" s="2">
        <f t="shared" si="33"/>
        <v>0.94132520872548375</v>
      </c>
      <c r="Q295" s="2">
        <f t="shared" si="34"/>
        <v>5.0000000000000001E-4</v>
      </c>
      <c r="R295" s="2">
        <f t="shared" si="29"/>
        <v>5.3116605755940583E-4</v>
      </c>
    </row>
    <row r="296" spans="6:18" x14ac:dyDescent="0.15">
      <c r="F296" s="1">
        <v>43583</v>
      </c>
      <c r="G296">
        <f t="shared" si="30"/>
        <v>18873562998.039085</v>
      </c>
      <c r="H296">
        <v>10000000</v>
      </c>
      <c r="I296">
        <v>20000000</v>
      </c>
      <c r="J296">
        <v>1</v>
      </c>
      <c r="K296">
        <f t="shared" si="28"/>
        <v>47058823.529411763</v>
      </c>
      <c r="L296">
        <f t="shared" si="31"/>
        <v>10596.833254048506</v>
      </c>
      <c r="M296">
        <f t="shared" si="32"/>
        <v>10596.833254048506</v>
      </c>
      <c r="O296">
        <v>20000000000</v>
      </c>
      <c r="P296" s="2">
        <f t="shared" si="33"/>
        <v>0.94367814990195431</v>
      </c>
      <c r="Q296" s="2">
        <f t="shared" si="34"/>
        <v>5.0000000000000001E-4</v>
      </c>
      <c r="R296" s="2">
        <f t="shared" si="29"/>
        <v>5.2984166270242535E-4</v>
      </c>
    </row>
    <row r="297" spans="6:18" x14ac:dyDescent="0.15">
      <c r="F297" s="1">
        <v>43584</v>
      </c>
      <c r="G297">
        <f t="shared" si="30"/>
        <v>18920621821.568497</v>
      </c>
      <c r="H297">
        <v>10000000</v>
      </c>
      <c r="I297">
        <v>20000000</v>
      </c>
      <c r="J297">
        <v>1</v>
      </c>
      <c r="K297">
        <f t="shared" si="28"/>
        <v>47058823.529411763</v>
      </c>
      <c r="L297">
        <f t="shared" si="31"/>
        <v>10570.477116772699</v>
      </c>
      <c r="M297">
        <f t="shared" si="32"/>
        <v>10570.477116772699</v>
      </c>
      <c r="O297">
        <v>20000000000</v>
      </c>
      <c r="P297" s="2">
        <f t="shared" si="33"/>
        <v>0.94603109107842487</v>
      </c>
      <c r="Q297" s="2">
        <f t="shared" si="34"/>
        <v>5.0000000000000001E-4</v>
      </c>
      <c r="R297" s="2">
        <f t="shared" si="29"/>
        <v>5.2852385583863502E-4</v>
      </c>
    </row>
    <row r="298" spans="6:18" x14ac:dyDescent="0.15">
      <c r="F298" s="1">
        <v>43585</v>
      </c>
      <c r="G298">
        <f t="shared" si="30"/>
        <v>18967680645.097908</v>
      </c>
      <c r="H298">
        <v>10000000</v>
      </c>
      <c r="I298">
        <v>20000000</v>
      </c>
      <c r="J298">
        <v>1</v>
      </c>
      <c r="K298">
        <f t="shared" si="28"/>
        <v>47058823.529411763</v>
      </c>
      <c r="L298">
        <f t="shared" si="31"/>
        <v>10544.25175867187</v>
      </c>
      <c r="M298">
        <f t="shared" si="32"/>
        <v>10544.25175867187</v>
      </c>
      <c r="O298">
        <v>20000000000</v>
      </c>
      <c r="P298" s="2">
        <f t="shared" si="33"/>
        <v>0.94838403225489543</v>
      </c>
      <c r="Q298" s="2">
        <f t="shared" si="34"/>
        <v>5.0000000000000001E-4</v>
      </c>
      <c r="R298" s="2">
        <f t="shared" si="29"/>
        <v>5.2721258793359351E-4</v>
      </c>
    </row>
    <row r="299" spans="6:18" x14ac:dyDescent="0.15">
      <c r="F299" s="1">
        <v>43586</v>
      </c>
      <c r="G299">
        <f t="shared" si="30"/>
        <v>19014739468.627319</v>
      </c>
      <c r="H299">
        <v>10000000</v>
      </c>
      <c r="I299">
        <v>20000000</v>
      </c>
      <c r="J299">
        <v>1</v>
      </c>
      <c r="K299">
        <f t="shared" si="28"/>
        <v>47058823.529411763</v>
      </c>
      <c r="L299">
        <f t="shared" si="31"/>
        <v>10518.156208765457</v>
      </c>
      <c r="M299">
        <f t="shared" si="32"/>
        <v>10518.156208765457</v>
      </c>
      <c r="O299">
        <v>20000000000</v>
      </c>
      <c r="P299" s="2">
        <f t="shared" si="33"/>
        <v>0.95073697343136598</v>
      </c>
      <c r="Q299" s="2">
        <f t="shared" si="34"/>
        <v>5.0000000000000001E-4</v>
      </c>
      <c r="R299" s="2">
        <f t="shared" si="29"/>
        <v>5.2590781043827274E-4</v>
      </c>
    </row>
    <row r="300" spans="6:18" x14ac:dyDescent="0.15">
      <c r="F300" s="1">
        <v>43587</v>
      </c>
      <c r="G300">
        <f t="shared" si="30"/>
        <v>19061798292.156731</v>
      </c>
      <c r="H300">
        <v>10000000</v>
      </c>
      <c r="I300">
        <v>20000000</v>
      </c>
      <c r="J300">
        <v>1</v>
      </c>
      <c r="K300">
        <f t="shared" si="28"/>
        <v>47058823.529411763</v>
      </c>
      <c r="L300">
        <f t="shared" si="31"/>
        <v>10492.189505661334</v>
      </c>
      <c r="M300">
        <f t="shared" si="32"/>
        <v>10492.189505661334</v>
      </c>
      <c r="O300">
        <v>20000000000</v>
      </c>
      <c r="P300" s="2">
        <f t="shared" si="33"/>
        <v>0.95308991460783654</v>
      </c>
      <c r="Q300" s="2">
        <f t="shared" si="34"/>
        <v>5.0000000000000001E-4</v>
      </c>
      <c r="R300" s="2">
        <f t="shared" si="29"/>
        <v>5.2460947528306669E-4</v>
      </c>
    </row>
    <row r="301" spans="6:18" x14ac:dyDescent="0.15">
      <c r="F301" s="1">
        <v>43588</v>
      </c>
      <c r="G301">
        <f t="shared" si="30"/>
        <v>19108857115.686142</v>
      </c>
      <c r="H301">
        <v>10000000</v>
      </c>
      <c r="I301">
        <v>20000000</v>
      </c>
      <c r="J301">
        <v>1</v>
      </c>
      <c r="K301">
        <f t="shared" si="28"/>
        <v>47058823.529411763</v>
      </c>
      <c r="L301">
        <f t="shared" si="31"/>
        <v>10466.350697437752</v>
      </c>
      <c r="M301">
        <f t="shared" si="32"/>
        <v>10466.350697437752</v>
      </c>
      <c r="O301">
        <v>20000000000</v>
      </c>
      <c r="P301" s="2">
        <f t="shared" si="33"/>
        <v>0.9554428557843071</v>
      </c>
      <c r="Q301" s="2">
        <f t="shared" si="34"/>
        <v>5.0000000000000001E-4</v>
      </c>
      <c r="R301" s="2">
        <f t="shared" si="29"/>
        <v>5.2331753487188759E-4</v>
      </c>
    </row>
    <row r="302" spans="6:18" x14ac:dyDescent="0.15">
      <c r="F302" s="1">
        <v>43589</v>
      </c>
      <c r="G302">
        <f t="shared" si="30"/>
        <v>19155915939.215553</v>
      </c>
      <c r="H302">
        <v>10000000</v>
      </c>
      <c r="I302">
        <v>20000000</v>
      </c>
      <c r="J302">
        <v>1</v>
      </c>
      <c r="K302">
        <f t="shared" si="28"/>
        <v>47058823.529411763</v>
      </c>
      <c r="L302">
        <f t="shared" si="31"/>
        <v>10440.638841526996</v>
      </c>
      <c r="M302">
        <f t="shared" si="32"/>
        <v>10440.638841526996</v>
      </c>
      <c r="O302">
        <v>20000000000</v>
      </c>
      <c r="P302" s="2">
        <f t="shared" si="33"/>
        <v>0.95779579696077766</v>
      </c>
      <c r="Q302" s="2">
        <f t="shared" si="34"/>
        <v>5.0000000000000001E-4</v>
      </c>
      <c r="R302" s="2">
        <f t="shared" si="29"/>
        <v>5.2203194207634982E-4</v>
      </c>
    </row>
    <row r="303" spans="6:18" x14ac:dyDescent="0.15">
      <c r="F303" s="1">
        <v>43590</v>
      </c>
      <c r="G303">
        <f t="shared" si="30"/>
        <v>19202974762.744965</v>
      </c>
      <c r="H303">
        <v>10000000</v>
      </c>
      <c r="I303">
        <v>20000000</v>
      </c>
      <c r="J303">
        <v>1</v>
      </c>
      <c r="K303">
        <f t="shared" si="28"/>
        <v>47058823.529411763</v>
      </c>
      <c r="L303">
        <f t="shared" si="31"/>
        <v>10415.053004600786</v>
      </c>
      <c r="M303">
        <f t="shared" si="32"/>
        <v>10415.053004600786</v>
      </c>
      <c r="O303">
        <v>20000000000</v>
      </c>
      <c r="P303" s="2">
        <f t="shared" si="33"/>
        <v>0.96014873813724821</v>
      </c>
      <c r="Q303" s="2">
        <f t="shared" si="34"/>
        <v>5.0000000000000001E-4</v>
      </c>
      <c r="R303" s="2">
        <f t="shared" si="29"/>
        <v>5.2075265023003928E-4</v>
      </c>
    </row>
    <row r="304" spans="6:18" x14ac:dyDescent="0.15">
      <c r="F304" s="1">
        <v>43591</v>
      </c>
      <c r="G304">
        <f t="shared" si="30"/>
        <v>19250033586.274376</v>
      </c>
      <c r="H304">
        <v>10000000</v>
      </c>
      <c r="I304">
        <v>20000000</v>
      </c>
      <c r="J304">
        <v>1</v>
      </c>
      <c r="K304">
        <f t="shared" si="28"/>
        <v>47058823.529411763</v>
      </c>
      <c r="L304">
        <f t="shared" si="31"/>
        <v>10389.59226245733</v>
      </c>
      <c r="M304">
        <f t="shared" si="32"/>
        <v>10389.59226245733</v>
      </c>
      <c r="O304">
        <v>20000000000</v>
      </c>
      <c r="P304" s="2">
        <f t="shared" si="33"/>
        <v>0.96250167931371877</v>
      </c>
      <c r="Q304" s="2">
        <f t="shared" si="34"/>
        <v>5.0000000000000001E-4</v>
      </c>
      <c r="R304" s="2">
        <f t="shared" si="29"/>
        <v>5.194796131228666E-4</v>
      </c>
    </row>
    <row r="305" spans="6:18" x14ac:dyDescent="0.15">
      <c r="F305" s="1">
        <v>43592</v>
      </c>
      <c r="G305">
        <f t="shared" si="30"/>
        <v>19297092409.803787</v>
      </c>
      <c r="H305">
        <v>10000000</v>
      </c>
      <c r="I305">
        <v>20000000</v>
      </c>
      <c r="J305">
        <v>1</v>
      </c>
      <c r="K305">
        <f t="shared" si="28"/>
        <v>47058823.529411763</v>
      </c>
      <c r="L305">
        <f t="shared" si="31"/>
        <v>10364.255699910056</v>
      </c>
      <c r="M305">
        <f t="shared" si="32"/>
        <v>10364.255699910056</v>
      </c>
      <c r="O305">
        <v>20000000000</v>
      </c>
      <c r="P305" s="2">
        <f t="shared" si="33"/>
        <v>0.96485462049018933</v>
      </c>
      <c r="Q305" s="2">
        <f t="shared" si="34"/>
        <v>5.0000000000000001E-4</v>
      </c>
      <c r="R305" s="2">
        <f t="shared" si="29"/>
        <v>5.1821278499550284E-4</v>
      </c>
    </row>
    <row r="306" spans="6:18" x14ac:dyDescent="0.15">
      <c r="F306" s="1">
        <v>43593</v>
      </c>
      <c r="G306">
        <f t="shared" si="30"/>
        <v>19344151233.333199</v>
      </c>
      <c r="H306">
        <v>10000000</v>
      </c>
      <c r="I306">
        <v>20000000</v>
      </c>
      <c r="J306">
        <v>1</v>
      </c>
      <c r="K306">
        <f t="shared" si="28"/>
        <v>47058823.529411763</v>
      </c>
      <c r="L306">
        <f t="shared" si="31"/>
        <v>10339.042410677945</v>
      </c>
      <c r="M306">
        <f t="shared" si="32"/>
        <v>10339.042410677945</v>
      </c>
      <c r="O306">
        <v>20000000000</v>
      </c>
      <c r="P306" s="2">
        <f t="shared" si="33"/>
        <v>0.96720756166665989</v>
      </c>
      <c r="Q306" s="2">
        <f t="shared" si="34"/>
        <v>5.0000000000000001E-4</v>
      </c>
      <c r="R306" s="2">
        <f t="shared" si="29"/>
        <v>5.169521205338972E-4</v>
      </c>
    </row>
    <row r="307" spans="6:18" x14ac:dyDescent="0.15">
      <c r="F307" s="1">
        <v>43594</v>
      </c>
      <c r="G307">
        <f t="shared" si="30"/>
        <v>19391210056.86261</v>
      </c>
      <c r="H307">
        <v>10000000</v>
      </c>
      <c r="I307">
        <v>20000000</v>
      </c>
      <c r="J307">
        <v>1</v>
      </c>
      <c r="K307">
        <f t="shared" si="28"/>
        <v>47058823.529411763</v>
      </c>
      <c r="L307">
        <f t="shared" si="31"/>
        <v>10313.951497277467</v>
      </c>
      <c r="M307">
        <f t="shared" si="32"/>
        <v>10313.951497277467</v>
      </c>
      <c r="O307">
        <v>20000000000</v>
      </c>
      <c r="P307" s="2">
        <f t="shared" si="33"/>
        <v>0.96956050284313045</v>
      </c>
      <c r="Q307" s="2">
        <f t="shared" si="34"/>
        <v>5.0000000000000001E-4</v>
      </c>
      <c r="R307" s="2">
        <f t="shared" si="29"/>
        <v>5.1569757486387337E-4</v>
      </c>
    </row>
    <row r="308" spans="6:18" x14ac:dyDescent="0.15">
      <c r="F308" s="1">
        <v>43595</v>
      </c>
      <c r="G308">
        <f t="shared" si="30"/>
        <v>19438268880.392021</v>
      </c>
      <c r="H308">
        <v>10000000</v>
      </c>
      <c r="I308">
        <v>20000000</v>
      </c>
      <c r="J308">
        <v>1</v>
      </c>
      <c r="K308">
        <f t="shared" si="28"/>
        <v>47058823.529411763</v>
      </c>
      <c r="L308">
        <f t="shared" si="31"/>
        <v>10288.982070916107</v>
      </c>
      <c r="M308">
        <f t="shared" si="32"/>
        <v>10288.982070916107</v>
      </c>
      <c r="O308">
        <v>20000000000</v>
      </c>
      <c r="P308" s="2">
        <f t="shared" si="33"/>
        <v>0.97191344401960111</v>
      </c>
      <c r="Q308" s="2">
        <f t="shared" si="34"/>
        <v>5.0000000000000001E-4</v>
      </c>
      <c r="R308" s="2">
        <f t="shared" si="29"/>
        <v>5.1444910354580533E-4</v>
      </c>
    </row>
    <row r="309" spans="6:18" x14ac:dyDescent="0.15">
      <c r="F309" s="1">
        <v>43596</v>
      </c>
      <c r="G309">
        <f t="shared" si="30"/>
        <v>19485327703.921432</v>
      </c>
      <c r="H309">
        <v>10000000</v>
      </c>
      <c r="I309">
        <v>20000000</v>
      </c>
      <c r="J309">
        <v>1</v>
      </c>
      <c r="K309">
        <f t="shared" si="28"/>
        <v>47058823.529411763</v>
      </c>
      <c r="L309">
        <f t="shared" si="31"/>
        <v>10264.133251387397</v>
      </c>
      <c r="M309">
        <f t="shared" si="32"/>
        <v>10264.133251387397</v>
      </c>
      <c r="O309">
        <v>20000000000</v>
      </c>
      <c r="P309" s="2">
        <f t="shared" si="33"/>
        <v>0.97426638519607167</v>
      </c>
      <c r="Q309" s="2">
        <f t="shared" si="34"/>
        <v>5.0000000000000001E-4</v>
      </c>
      <c r="R309" s="2">
        <f t="shared" si="29"/>
        <v>5.132066625693698E-4</v>
      </c>
    </row>
    <row r="310" spans="6:18" x14ac:dyDescent="0.15">
      <c r="F310" s="1">
        <v>43597</v>
      </c>
      <c r="G310">
        <f t="shared" si="30"/>
        <v>19532386527.450844</v>
      </c>
      <c r="H310">
        <v>10000000</v>
      </c>
      <c r="I310">
        <v>20000000</v>
      </c>
      <c r="J310">
        <v>1</v>
      </c>
      <c r="K310">
        <f t="shared" si="28"/>
        <v>47058823.529411763</v>
      </c>
      <c r="L310">
        <f t="shared" si="31"/>
        <v>10239.404166967499</v>
      </c>
      <c r="M310">
        <f t="shared" si="32"/>
        <v>10239.404166967499</v>
      </c>
      <c r="O310">
        <v>20000000000</v>
      </c>
      <c r="P310" s="2">
        <f t="shared" si="33"/>
        <v>0.97661932637254223</v>
      </c>
      <c r="Q310" s="2">
        <f t="shared" si="34"/>
        <v>5.0000000000000001E-4</v>
      </c>
      <c r="R310" s="2">
        <f t="shared" si="29"/>
        <v>5.1197020834837495E-4</v>
      </c>
    </row>
    <row r="311" spans="6:18" x14ac:dyDescent="0.15">
      <c r="F311" s="1">
        <v>43598</v>
      </c>
      <c r="G311">
        <f t="shared" si="30"/>
        <v>19579445350.980255</v>
      </c>
      <c r="H311">
        <v>10000000</v>
      </c>
      <c r="I311">
        <v>20000000</v>
      </c>
      <c r="J311">
        <v>1</v>
      </c>
      <c r="K311">
        <f t="shared" si="28"/>
        <v>47058823.529411763</v>
      </c>
      <c r="L311">
        <f t="shared" si="31"/>
        <v>10214.793954313262</v>
      </c>
      <c r="M311">
        <f t="shared" si="32"/>
        <v>10214.793954313262</v>
      </c>
      <c r="O311">
        <v>20000000000</v>
      </c>
      <c r="P311" s="2">
        <f t="shared" si="33"/>
        <v>0.97897226754901279</v>
      </c>
      <c r="Q311" s="2">
        <f t="shared" si="34"/>
        <v>5.0000000000000001E-4</v>
      </c>
      <c r="R311" s="2">
        <f t="shared" si="29"/>
        <v>5.1073969771566309E-4</v>
      </c>
    </row>
    <row r="312" spans="6:18" x14ac:dyDescent="0.15">
      <c r="F312" s="1">
        <v>43599</v>
      </c>
      <c r="G312">
        <f t="shared" si="30"/>
        <v>19626504174.509666</v>
      </c>
      <c r="H312">
        <v>10000000</v>
      </c>
      <c r="I312">
        <v>20000000</v>
      </c>
      <c r="J312">
        <v>1</v>
      </c>
      <c r="K312">
        <f t="shared" si="28"/>
        <v>47058823.529411763</v>
      </c>
      <c r="L312">
        <f t="shared" si="31"/>
        <v>10190.301758361746</v>
      </c>
      <c r="M312">
        <f t="shared" si="32"/>
        <v>10190.301758361746</v>
      </c>
      <c r="O312">
        <v>20000000000</v>
      </c>
      <c r="P312" s="2">
        <f t="shared" si="33"/>
        <v>0.98132520872548334</v>
      </c>
      <c r="Q312" s="2">
        <f t="shared" si="34"/>
        <v>5.0000000000000001E-4</v>
      </c>
      <c r="R312" s="2">
        <f t="shared" si="29"/>
        <v>5.095150879180873E-4</v>
      </c>
    </row>
    <row r="313" spans="6:18" x14ac:dyDescent="0.15">
      <c r="F313" s="1">
        <v>43600</v>
      </c>
      <c r="G313">
        <f t="shared" si="30"/>
        <v>19673562998.039078</v>
      </c>
      <c r="H313">
        <v>10000000</v>
      </c>
      <c r="I313">
        <v>20000000</v>
      </c>
      <c r="J313">
        <v>1</v>
      </c>
      <c r="K313">
        <f t="shared" si="28"/>
        <v>47058823.529411763</v>
      </c>
      <c r="L313">
        <f t="shared" si="31"/>
        <v>10165.926732231197</v>
      </c>
      <c r="M313">
        <f t="shared" si="32"/>
        <v>10165.926732231197</v>
      </c>
      <c r="O313">
        <v>20000000000</v>
      </c>
      <c r="P313" s="2">
        <f t="shared" si="33"/>
        <v>0.9836781499019539</v>
      </c>
      <c r="Q313" s="2">
        <f t="shared" si="34"/>
        <v>5.0000000000000001E-4</v>
      </c>
      <c r="R313" s="2">
        <f t="shared" si="29"/>
        <v>5.082963366115599E-4</v>
      </c>
    </row>
    <row r="314" spans="6:18" x14ac:dyDescent="0.15">
      <c r="F314" s="1">
        <v>43601</v>
      </c>
      <c r="G314">
        <f t="shared" si="30"/>
        <v>19720621821.568489</v>
      </c>
      <c r="H314">
        <v>10000000</v>
      </c>
      <c r="I314">
        <v>20000000</v>
      </c>
      <c r="J314">
        <v>1</v>
      </c>
      <c r="K314">
        <f t="shared" si="28"/>
        <v>47058823.529411763</v>
      </c>
      <c r="L314">
        <f t="shared" si="31"/>
        <v>10141.668037123431</v>
      </c>
      <c r="M314">
        <f t="shared" si="32"/>
        <v>10141.668037123431</v>
      </c>
      <c r="O314">
        <v>20000000000</v>
      </c>
      <c r="P314" s="2">
        <f t="shared" si="33"/>
        <v>0.98603109107842446</v>
      </c>
      <c r="Q314" s="2">
        <f t="shared" si="34"/>
        <v>5.0000000000000001E-4</v>
      </c>
      <c r="R314" s="2">
        <f t="shared" si="29"/>
        <v>5.0708340185617157E-4</v>
      </c>
    </row>
    <row r="315" spans="6:18" x14ac:dyDescent="0.15">
      <c r="F315" s="1">
        <v>43602</v>
      </c>
      <c r="G315">
        <f t="shared" si="30"/>
        <v>19767680645.0979</v>
      </c>
      <c r="H315">
        <v>10000000</v>
      </c>
      <c r="I315">
        <v>20000000</v>
      </c>
      <c r="J315">
        <v>1</v>
      </c>
      <c r="K315">
        <f t="shared" si="28"/>
        <v>47058823.529411763</v>
      </c>
      <c r="L315">
        <f t="shared" si="31"/>
        <v>10117.524842227614</v>
      </c>
      <c r="M315">
        <f t="shared" si="32"/>
        <v>10117.524842227614</v>
      </c>
      <c r="O315">
        <v>20000000000</v>
      </c>
      <c r="P315" s="2">
        <f t="shared" si="33"/>
        <v>0.98838403225489502</v>
      </c>
      <c r="Q315" s="2">
        <f t="shared" si="34"/>
        <v>5.0000000000000001E-4</v>
      </c>
      <c r="R315" s="2">
        <f t="shared" si="29"/>
        <v>5.0587624211138069E-4</v>
      </c>
    </row>
    <row r="316" spans="6:18" x14ac:dyDescent="0.15">
      <c r="F316" s="1">
        <v>43603</v>
      </c>
      <c r="G316">
        <f t="shared" si="30"/>
        <v>19814739468.627312</v>
      </c>
      <c r="H316">
        <v>10000000</v>
      </c>
      <c r="I316">
        <v>20000000</v>
      </c>
      <c r="J316">
        <v>1</v>
      </c>
      <c r="K316">
        <f t="shared" si="28"/>
        <v>47058823.529411763</v>
      </c>
      <c r="L316">
        <f t="shared" si="31"/>
        <v>10093.496324625419</v>
      </c>
      <c r="M316">
        <f t="shared" si="32"/>
        <v>10093.496324625419</v>
      </c>
      <c r="O316">
        <v>20000000000</v>
      </c>
      <c r="P316" s="2">
        <f t="shared" si="33"/>
        <v>0.99073697343136558</v>
      </c>
      <c r="Q316" s="2">
        <f t="shared" si="34"/>
        <v>5.0000000000000001E-4</v>
      </c>
      <c r="R316" s="2">
        <f t="shared" si="29"/>
        <v>5.0467481623127093E-4</v>
      </c>
    </row>
    <row r="317" spans="6:18" x14ac:dyDescent="0.15">
      <c r="F317" s="1">
        <v>43604</v>
      </c>
      <c r="G317">
        <f t="shared" si="30"/>
        <v>19861798292.156723</v>
      </c>
      <c r="H317">
        <v>10000000</v>
      </c>
      <c r="I317">
        <v>20000000</v>
      </c>
      <c r="J317">
        <v>1</v>
      </c>
      <c r="K317">
        <f t="shared" si="28"/>
        <v>47058823.529411763</v>
      </c>
      <c r="L317">
        <f t="shared" si="31"/>
        <v>10069.581669197523</v>
      </c>
      <c r="M317">
        <f t="shared" si="32"/>
        <v>10069.581669197523</v>
      </c>
      <c r="O317">
        <v>20000000000</v>
      </c>
      <c r="P317" s="2">
        <f t="shared" si="33"/>
        <v>0.99308991460783613</v>
      </c>
      <c r="Q317" s="2">
        <f t="shared" si="34"/>
        <v>5.0000000000000001E-4</v>
      </c>
      <c r="R317" s="2">
        <f t="shared" si="29"/>
        <v>5.0347908345987609E-4</v>
      </c>
    </row>
    <row r="318" spans="6:18" x14ac:dyDescent="0.15">
      <c r="F318" s="1">
        <v>43605</v>
      </c>
      <c r="G318">
        <f t="shared" si="30"/>
        <v>19908857115.686134</v>
      </c>
      <c r="H318">
        <v>10000000</v>
      </c>
      <c r="I318">
        <v>20000000</v>
      </c>
      <c r="J318">
        <v>1</v>
      </c>
      <c r="K318">
        <f t="shared" si="28"/>
        <v>47058823.529411763</v>
      </c>
      <c r="L318">
        <f t="shared" si="31"/>
        <v>10045.780068531434</v>
      </c>
      <c r="M318">
        <f t="shared" si="32"/>
        <v>10045.780068531434</v>
      </c>
      <c r="O318">
        <v>20000000000</v>
      </c>
      <c r="P318" s="2">
        <f t="shared" si="33"/>
        <v>0.99544285578430669</v>
      </c>
      <c r="Q318" s="2">
        <f t="shared" si="34"/>
        <v>5.0000000000000001E-4</v>
      </c>
      <c r="R318" s="2">
        <f t="shared" si="29"/>
        <v>5.022890034265718E-4</v>
      </c>
    </row>
    <row r="319" spans="6:18" x14ac:dyDescent="0.15">
      <c r="F319" s="1">
        <v>43606</v>
      </c>
      <c r="G319">
        <f t="shared" si="30"/>
        <v>19955915939.215546</v>
      </c>
      <c r="H319">
        <v>10000000</v>
      </c>
      <c r="I319">
        <v>20000000</v>
      </c>
      <c r="J319">
        <v>1</v>
      </c>
      <c r="K319">
        <f t="shared" si="28"/>
        <v>47058823.529411763</v>
      </c>
      <c r="L319">
        <f t="shared" si="31"/>
        <v>10022.09072283063</v>
      </c>
      <c r="M319">
        <f t="shared" si="32"/>
        <v>10022.09072283063</v>
      </c>
      <c r="O319">
        <v>20000000000</v>
      </c>
      <c r="P319" s="2">
        <f t="shared" si="33"/>
        <v>0.99779579696077725</v>
      </c>
      <c r="Q319" s="2">
        <f t="shared" si="34"/>
        <v>5.0000000000000001E-4</v>
      </c>
      <c r="R319" s="2">
        <f t="shared" si="29"/>
        <v>5.011045361415315E-4</v>
      </c>
    </row>
    <row r="320" spans="6:18" x14ac:dyDescent="0.15">
      <c r="F320" s="1">
        <v>43607</v>
      </c>
      <c r="G320">
        <f t="shared" si="30"/>
        <v>20002974762.744957</v>
      </c>
      <c r="H320">
        <v>10000000</v>
      </c>
      <c r="I320">
        <v>20000000</v>
      </c>
      <c r="J320">
        <v>1</v>
      </c>
      <c r="K320">
        <f t="shared" si="28"/>
        <v>47058823.529411763</v>
      </c>
      <c r="L320">
        <f t="shared" si="31"/>
        <v>9998.5128398249562</v>
      </c>
      <c r="M320">
        <f t="shared" si="32"/>
        <v>9998.5128398249562</v>
      </c>
      <c r="O320">
        <v>20000000000</v>
      </c>
      <c r="P320" s="2">
        <f t="shared" si="33"/>
        <v>1.0001487381372478</v>
      </c>
      <c r="Q320" s="2">
        <f t="shared" si="34"/>
        <v>5.0000000000000001E-4</v>
      </c>
      <c r="R320" s="2">
        <f t="shared" si="29"/>
        <v>4.9992564199124784E-4</v>
      </c>
    </row>
    <row r="321" spans="6:18" x14ac:dyDescent="0.15">
      <c r="F321" s="1">
        <v>43608</v>
      </c>
      <c r="G321">
        <f t="shared" si="30"/>
        <v>20050033586.274368</v>
      </c>
      <c r="H321">
        <v>10000000</v>
      </c>
      <c r="I321">
        <v>20000000</v>
      </c>
      <c r="J321">
        <v>1</v>
      </c>
      <c r="K321">
        <f t="shared" si="28"/>
        <v>47058823.529411763</v>
      </c>
      <c r="L321">
        <f t="shared" si="31"/>
        <v>9975.0456346823175</v>
      </c>
      <c r="M321">
        <f t="shared" si="32"/>
        <v>9975.0456346823175</v>
      </c>
      <c r="O321">
        <v>20000000000</v>
      </c>
      <c r="P321" s="2">
        <f t="shared" si="33"/>
        <v>1.0025016793137185</v>
      </c>
      <c r="Q321" s="2">
        <f t="shared" si="34"/>
        <v>5.0000000000000001E-4</v>
      </c>
      <c r="R321" s="2">
        <f t="shared" si="29"/>
        <v>4.9875228173411595E-4</v>
      </c>
    </row>
    <row r="322" spans="6:18" x14ac:dyDescent="0.15">
      <c r="F322" s="1">
        <v>43609</v>
      </c>
      <c r="G322">
        <f t="shared" si="30"/>
        <v>20097092409.80378</v>
      </c>
      <c r="H322">
        <v>10000000</v>
      </c>
      <c r="I322">
        <v>20000000</v>
      </c>
      <c r="J322">
        <v>1</v>
      </c>
      <c r="K322">
        <f t="shared" si="28"/>
        <v>47058823.529411763</v>
      </c>
      <c r="L322">
        <f t="shared" si="31"/>
        <v>9951.6883299215879</v>
      </c>
      <c r="M322">
        <f t="shared" si="32"/>
        <v>9951.6883299215879</v>
      </c>
      <c r="O322">
        <v>20000000000</v>
      </c>
      <c r="P322" s="2">
        <f t="shared" si="33"/>
        <v>1.0048546204901889</v>
      </c>
      <c r="Q322" s="2">
        <f t="shared" si="34"/>
        <v>5.0000000000000001E-4</v>
      </c>
      <c r="R322" s="2">
        <f t="shared" si="29"/>
        <v>4.975844164960794E-4</v>
      </c>
    </row>
    <row r="323" spans="6:18" x14ac:dyDescent="0.15">
      <c r="F323" s="1">
        <v>43610</v>
      </c>
      <c r="G323">
        <f t="shared" si="30"/>
        <v>20144151233.333191</v>
      </c>
      <c r="H323">
        <v>10000000</v>
      </c>
      <c r="I323">
        <v>20000000</v>
      </c>
      <c r="J323">
        <v>1</v>
      </c>
      <c r="K323">
        <f t="shared" si="28"/>
        <v>47058823.529411763</v>
      </c>
      <c r="L323">
        <f t="shared" si="31"/>
        <v>9928.4401553267435</v>
      </c>
      <c r="M323">
        <f t="shared" si="32"/>
        <v>9928.4401553267435</v>
      </c>
      <c r="O323">
        <v>20000000000</v>
      </c>
      <c r="P323" s="2">
        <f t="shared" si="33"/>
        <v>1.0072075616666596</v>
      </c>
      <c r="Q323" s="2">
        <f t="shared" si="34"/>
        <v>5.0000000000000001E-4</v>
      </c>
      <c r="R323" s="2">
        <f t="shared" si="29"/>
        <v>4.9642200776633721E-4</v>
      </c>
    </row>
    <row r="324" spans="6:18" x14ac:dyDescent="0.15">
      <c r="F324" s="1">
        <v>43611</v>
      </c>
      <c r="G324">
        <f t="shared" si="30"/>
        <v>20191210056.862602</v>
      </c>
      <c r="H324">
        <v>10000000</v>
      </c>
      <c r="I324">
        <v>20000000</v>
      </c>
      <c r="J324">
        <v>1</v>
      </c>
      <c r="K324">
        <f t="shared" si="28"/>
        <v>47058823.529411763</v>
      </c>
      <c r="L324">
        <f t="shared" si="31"/>
        <v>9905.3003478622049</v>
      </c>
      <c r="M324">
        <f t="shared" si="32"/>
        <v>9905.3003478622049</v>
      </c>
      <c r="O324">
        <v>20000000000</v>
      </c>
      <c r="P324" s="2">
        <f t="shared" si="33"/>
        <v>1.00956050284313</v>
      </c>
      <c r="Q324" s="2">
        <f t="shared" si="34"/>
        <v>5.0000000000000001E-4</v>
      </c>
      <c r="R324" s="2">
        <f t="shared" si="29"/>
        <v>4.9526501739311033E-4</v>
      </c>
    </row>
    <row r="325" spans="6:18" x14ac:dyDescent="0.15">
      <c r="F325" s="1">
        <v>43612</v>
      </c>
      <c r="G325">
        <f t="shared" si="30"/>
        <v>20238268880.392014</v>
      </c>
      <c r="H325">
        <v>10000000</v>
      </c>
      <c r="I325">
        <v>20000000</v>
      </c>
      <c r="J325">
        <v>1</v>
      </c>
      <c r="K325">
        <f t="shared" si="28"/>
        <v>47058823.529411763</v>
      </c>
      <c r="L325">
        <f t="shared" si="31"/>
        <v>9882.2681515893582</v>
      </c>
      <c r="M325">
        <f t="shared" si="32"/>
        <v>9882.2681515893582</v>
      </c>
      <c r="O325">
        <v>20000000000</v>
      </c>
      <c r="P325" s="2">
        <f t="shared" si="33"/>
        <v>1.0119134440196007</v>
      </c>
      <c r="Q325" s="2">
        <f t="shared" si="34"/>
        <v>5.0000000000000001E-4</v>
      </c>
      <c r="R325" s="2">
        <f t="shared" si="29"/>
        <v>4.9411340757946791E-4</v>
      </c>
    </row>
    <row r="326" spans="6:18" x14ac:dyDescent="0.15">
      <c r="F326" s="1">
        <v>43613</v>
      </c>
      <c r="G326">
        <f t="shared" si="30"/>
        <v>20285327703.921425</v>
      </c>
      <c r="H326">
        <v>10000000</v>
      </c>
      <c r="I326">
        <v>20000000</v>
      </c>
      <c r="J326">
        <v>1</v>
      </c>
      <c r="K326">
        <f t="shared" si="28"/>
        <v>47058823.529411763</v>
      </c>
      <c r="L326">
        <f t="shared" si="31"/>
        <v>9859.3428175842255</v>
      </c>
      <c r="M326">
        <f t="shared" si="32"/>
        <v>9859.3428175842255</v>
      </c>
      <c r="O326">
        <v>20000000000</v>
      </c>
      <c r="P326" s="2">
        <f t="shared" si="33"/>
        <v>1.0142663851960712</v>
      </c>
      <c r="Q326" s="2">
        <f t="shared" si="34"/>
        <v>5.0000000000000001E-4</v>
      </c>
      <c r="R326" s="2">
        <f t="shared" si="29"/>
        <v>4.9296714087921126E-4</v>
      </c>
    </row>
    <row r="327" spans="6:18" x14ac:dyDescent="0.15">
      <c r="F327" s="1">
        <v>43614</v>
      </c>
      <c r="G327">
        <f t="shared" si="30"/>
        <v>20332386527.450836</v>
      </c>
      <c r="H327">
        <v>10000000</v>
      </c>
      <c r="I327">
        <v>20000000</v>
      </c>
      <c r="J327">
        <v>1</v>
      </c>
      <c r="K327">
        <f t="shared" ref="K327:K390" si="35">I327/0.51*1.2/J327</f>
        <v>47058823.529411763</v>
      </c>
      <c r="L327">
        <f t="shared" si="31"/>
        <v>9836.5236038563016</v>
      </c>
      <c r="M327">
        <f t="shared" si="32"/>
        <v>9836.5236038563016</v>
      </c>
      <c r="O327">
        <v>20000000000</v>
      </c>
      <c r="P327" s="2">
        <f t="shared" si="33"/>
        <v>1.0166193263725418</v>
      </c>
      <c r="Q327" s="2">
        <f t="shared" si="34"/>
        <v>5.0000000000000001E-4</v>
      </c>
      <c r="R327" s="2">
        <f t="shared" ref="R327:R390" si="36">H327/G327</f>
        <v>4.918261801928151E-4</v>
      </c>
    </row>
    <row r="328" spans="6:18" x14ac:dyDescent="0.15">
      <c r="F328" s="1">
        <v>43615</v>
      </c>
      <c r="G328">
        <f t="shared" ref="G328:G391" si="37">G327+K327</f>
        <v>20379445350.980247</v>
      </c>
      <c r="H328">
        <v>10000000</v>
      </c>
      <c r="I328">
        <v>20000000</v>
      </c>
      <c r="J328">
        <v>1</v>
      </c>
      <c r="K328">
        <f t="shared" si="35"/>
        <v>47058823.529411763</v>
      </c>
      <c r="L328">
        <f t="shared" ref="L328:L391" si="38">I328*H328/G328</f>
        <v>9813.8097752684935</v>
      </c>
      <c r="M328">
        <f t="shared" ref="M328:M391" si="39">L328/J328</f>
        <v>9813.8097752684935</v>
      </c>
      <c r="O328">
        <v>20000000000</v>
      </c>
      <c r="P328" s="2">
        <f t="shared" ref="P328:P391" si="40">G328/O328</f>
        <v>1.0189722675490123</v>
      </c>
      <c r="Q328" s="2">
        <f t="shared" ref="Q328:Q391" si="41">H328/O328</f>
        <v>5.0000000000000001E-4</v>
      </c>
      <c r="R328" s="2">
        <f t="shared" si="36"/>
        <v>4.906904887634247E-4</v>
      </c>
    </row>
    <row r="329" spans="6:18" x14ac:dyDescent="0.15">
      <c r="F329" s="1">
        <v>43616</v>
      </c>
      <c r="G329">
        <f t="shared" si="37"/>
        <v>20426504174.509659</v>
      </c>
      <c r="H329">
        <v>10000000</v>
      </c>
      <c r="I329">
        <v>20000000</v>
      </c>
      <c r="J329">
        <v>1</v>
      </c>
      <c r="K329">
        <f t="shared" si="35"/>
        <v>47058823.529411763</v>
      </c>
      <c r="L329">
        <f t="shared" si="38"/>
        <v>9791.2006034581791</v>
      </c>
      <c r="M329">
        <f t="shared" si="39"/>
        <v>9791.2006034581791</v>
      </c>
      <c r="O329">
        <v>20000000000</v>
      </c>
      <c r="P329" s="2">
        <f t="shared" si="40"/>
        <v>1.0213252087254829</v>
      </c>
      <c r="Q329" s="2">
        <f t="shared" si="41"/>
        <v>5.0000000000000001E-4</v>
      </c>
      <c r="R329" s="2">
        <f t="shared" si="36"/>
        <v>4.8956003017290898E-4</v>
      </c>
    </row>
    <row r="330" spans="6:18" x14ac:dyDescent="0.15">
      <c r="F330" s="1">
        <v>43617</v>
      </c>
      <c r="G330">
        <f t="shared" si="37"/>
        <v>20473562998.03907</v>
      </c>
      <c r="H330">
        <v>10000000</v>
      </c>
      <c r="I330">
        <v>20000000</v>
      </c>
      <c r="J330">
        <v>1</v>
      </c>
      <c r="K330">
        <f t="shared" si="35"/>
        <v>47058823.529411763</v>
      </c>
      <c r="L330">
        <f t="shared" si="38"/>
        <v>9768.6953667593534</v>
      </c>
      <c r="M330">
        <f t="shared" si="39"/>
        <v>9768.6953667593534</v>
      </c>
      <c r="O330">
        <v>20000000000</v>
      </c>
      <c r="P330" s="2">
        <f t="shared" si="40"/>
        <v>1.0236781499019536</v>
      </c>
      <c r="Q330" s="2">
        <f t="shared" si="41"/>
        <v>5.0000000000000001E-4</v>
      </c>
      <c r="R330" s="2">
        <f t="shared" si="36"/>
        <v>4.8843476833796762E-4</v>
      </c>
    </row>
    <row r="331" spans="6:18" x14ac:dyDescent="0.15">
      <c r="F331" s="1">
        <v>43618</v>
      </c>
      <c r="G331">
        <f t="shared" si="37"/>
        <v>20520621821.568481</v>
      </c>
      <c r="H331">
        <v>10000000</v>
      </c>
      <c r="I331">
        <v>20000000</v>
      </c>
      <c r="J331">
        <v>1</v>
      </c>
      <c r="K331">
        <f t="shared" si="35"/>
        <v>47058823.529411763</v>
      </c>
      <c r="L331">
        <f t="shared" si="38"/>
        <v>9746.2933501258358</v>
      </c>
      <c r="M331">
        <f t="shared" si="39"/>
        <v>9746.2933501258358</v>
      </c>
      <c r="O331">
        <v>20000000000</v>
      </c>
      <c r="P331" s="2">
        <f t="shared" si="40"/>
        <v>1.0260310910784241</v>
      </c>
      <c r="Q331" s="2">
        <f t="shared" si="41"/>
        <v>5.0000000000000001E-4</v>
      </c>
      <c r="R331" s="2">
        <f t="shared" si="36"/>
        <v>4.8731466750629175E-4</v>
      </c>
    </row>
    <row r="332" spans="6:18" x14ac:dyDescent="0.15">
      <c r="F332" s="1">
        <v>43619</v>
      </c>
      <c r="G332">
        <f t="shared" si="37"/>
        <v>20567680645.097893</v>
      </c>
      <c r="H332">
        <v>10000000</v>
      </c>
      <c r="I332">
        <v>20000000</v>
      </c>
      <c r="J332">
        <v>1</v>
      </c>
      <c r="K332">
        <f t="shared" si="35"/>
        <v>47058823.529411763</v>
      </c>
      <c r="L332">
        <f t="shared" si="38"/>
        <v>9723.9938450555455</v>
      </c>
      <c r="M332">
        <f t="shared" si="39"/>
        <v>9723.9938450555455</v>
      </c>
      <c r="O332">
        <v>20000000000</v>
      </c>
      <c r="P332" s="2">
        <f t="shared" si="40"/>
        <v>1.0283840322548947</v>
      </c>
      <c r="Q332" s="2">
        <f t="shared" si="41"/>
        <v>5.0000000000000001E-4</v>
      </c>
      <c r="R332" s="2">
        <f t="shared" si="36"/>
        <v>4.8619969225277733E-4</v>
      </c>
    </row>
    <row r="333" spans="6:18" x14ac:dyDescent="0.15">
      <c r="F333" s="1">
        <v>43620</v>
      </c>
      <c r="G333">
        <f t="shared" si="37"/>
        <v>20614739468.627304</v>
      </c>
      <c r="H333">
        <v>10000000</v>
      </c>
      <c r="I333">
        <v>20000000</v>
      </c>
      <c r="J333">
        <v>1</v>
      </c>
      <c r="K333">
        <f t="shared" si="35"/>
        <v>47058823.529411763</v>
      </c>
      <c r="L333">
        <f t="shared" si="38"/>
        <v>9701.7961495158106</v>
      </c>
      <c r="M333">
        <f t="shared" si="39"/>
        <v>9701.7961495158106</v>
      </c>
      <c r="O333">
        <v>20000000000</v>
      </c>
      <c r="P333" s="2">
        <f t="shared" si="40"/>
        <v>1.0307369734313652</v>
      </c>
      <c r="Q333" s="2">
        <f t="shared" si="41"/>
        <v>5.0000000000000001E-4</v>
      </c>
      <c r="R333" s="2">
        <f t="shared" si="36"/>
        <v>4.8508980747579057E-4</v>
      </c>
    </row>
    <row r="334" spans="6:18" x14ac:dyDescent="0.15">
      <c r="F334" s="1">
        <v>43621</v>
      </c>
      <c r="G334">
        <f t="shared" si="37"/>
        <v>20661798292.156715</v>
      </c>
      <c r="H334">
        <v>10000000</v>
      </c>
      <c r="I334">
        <v>20000000</v>
      </c>
      <c r="J334">
        <v>1</v>
      </c>
      <c r="K334">
        <f t="shared" si="35"/>
        <v>47058823.529411763</v>
      </c>
      <c r="L334">
        <f t="shared" si="38"/>
        <v>9679.6995678696876</v>
      </c>
      <c r="M334">
        <f t="shared" si="39"/>
        <v>9679.6995678696876</v>
      </c>
      <c r="O334">
        <v>20000000000</v>
      </c>
      <c r="P334" s="2">
        <f t="shared" si="40"/>
        <v>1.0330899146078358</v>
      </c>
      <c r="Q334" s="2">
        <f t="shared" si="41"/>
        <v>5.0000000000000001E-4</v>
      </c>
      <c r="R334" s="2">
        <f t="shared" si="36"/>
        <v>4.8398497839348436E-4</v>
      </c>
    </row>
    <row r="335" spans="6:18" x14ac:dyDescent="0.15">
      <c r="F335" s="1">
        <v>43622</v>
      </c>
      <c r="G335">
        <f t="shared" si="37"/>
        <v>20708857115.686127</v>
      </c>
      <c r="H335">
        <v>10000000</v>
      </c>
      <c r="I335">
        <v>20000000</v>
      </c>
      <c r="J335">
        <v>1</v>
      </c>
      <c r="K335">
        <f t="shared" si="35"/>
        <v>47058823.529411763</v>
      </c>
      <c r="L335">
        <f t="shared" si="38"/>
        <v>9657.7034108032949</v>
      </c>
      <c r="M335">
        <f t="shared" si="39"/>
        <v>9657.7034108032949</v>
      </c>
      <c r="O335">
        <v>20000000000</v>
      </c>
      <c r="P335" s="2">
        <f t="shared" si="40"/>
        <v>1.0354428557843063</v>
      </c>
      <c r="Q335" s="2">
        <f t="shared" si="41"/>
        <v>5.0000000000000001E-4</v>
      </c>
      <c r="R335" s="2">
        <f t="shared" si="36"/>
        <v>4.8288517054016479E-4</v>
      </c>
    </row>
    <row r="336" spans="6:18" x14ac:dyDescent="0.15">
      <c r="F336" s="1">
        <v>43623</v>
      </c>
      <c r="G336">
        <f t="shared" si="37"/>
        <v>20755915939.215538</v>
      </c>
      <c r="H336">
        <v>10000000</v>
      </c>
      <c r="I336">
        <v>20000000</v>
      </c>
      <c r="J336">
        <v>1</v>
      </c>
      <c r="K336">
        <f t="shared" si="35"/>
        <v>47058823.529411763</v>
      </c>
      <c r="L336">
        <f t="shared" si="38"/>
        <v>9635.8069952541409</v>
      </c>
      <c r="M336">
        <f t="shared" si="39"/>
        <v>9635.8069952541409</v>
      </c>
      <c r="O336">
        <v>20000000000</v>
      </c>
      <c r="P336" s="2">
        <f t="shared" si="40"/>
        <v>1.037795796960777</v>
      </c>
      <c r="Q336" s="2">
        <f t="shared" si="41"/>
        <v>5.0000000000000001E-4</v>
      </c>
      <c r="R336" s="2">
        <f t="shared" si="36"/>
        <v>4.8179034976270703E-4</v>
      </c>
    </row>
    <row r="337" spans="6:18" x14ac:dyDescent="0.15">
      <c r="F337" s="1">
        <v>43624</v>
      </c>
      <c r="G337">
        <f t="shared" si="37"/>
        <v>20802974762.744949</v>
      </c>
      <c r="H337">
        <v>10000000</v>
      </c>
      <c r="I337">
        <v>20000000</v>
      </c>
      <c r="J337">
        <v>1</v>
      </c>
      <c r="K337">
        <f t="shared" si="35"/>
        <v>47058823.529411763</v>
      </c>
      <c r="L337">
        <f t="shared" si="38"/>
        <v>9614.0096443404054</v>
      </c>
      <c r="M337">
        <f t="shared" si="39"/>
        <v>9614.0096443404054</v>
      </c>
      <c r="O337">
        <v>20000000000</v>
      </c>
      <c r="P337" s="2">
        <f t="shared" si="40"/>
        <v>1.0401487381372474</v>
      </c>
      <c r="Q337" s="2">
        <f t="shared" si="41"/>
        <v>5.0000000000000001E-4</v>
      </c>
      <c r="R337" s="2">
        <f t="shared" si="36"/>
        <v>4.8070048221702025E-4</v>
      </c>
    </row>
    <row r="338" spans="6:18" x14ac:dyDescent="0.15">
      <c r="F338" s="1">
        <v>43625</v>
      </c>
      <c r="G338">
        <f t="shared" si="37"/>
        <v>20850033586.274361</v>
      </c>
      <c r="H338">
        <v>10000000</v>
      </c>
      <c r="I338">
        <v>20000000</v>
      </c>
      <c r="J338">
        <v>1</v>
      </c>
      <c r="K338">
        <f t="shared" si="35"/>
        <v>47058823.529411763</v>
      </c>
      <c r="L338">
        <f t="shared" si="38"/>
        <v>9592.3106872911994</v>
      </c>
      <c r="M338">
        <f t="shared" si="39"/>
        <v>9592.3106872911994</v>
      </c>
      <c r="O338">
        <v>20000000000</v>
      </c>
      <c r="P338" s="2">
        <f t="shared" si="40"/>
        <v>1.0425016793137181</v>
      </c>
      <c r="Q338" s="2">
        <f t="shared" si="41"/>
        <v>5.0000000000000001E-4</v>
      </c>
      <c r="R338" s="2">
        <f t="shared" si="36"/>
        <v>4.7961553436455995E-4</v>
      </c>
    </row>
    <row r="339" spans="6:18" x14ac:dyDescent="0.15">
      <c r="F339" s="1">
        <v>43626</v>
      </c>
      <c r="G339">
        <f t="shared" si="37"/>
        <v>20897092409.803772</v>
      </c>
      <c r="H339">
        <v>10000000</v>
      </c>
      <c r="I339">
        <v>20000000</v>
      </c>
      <c r="J339">
        <v>1</v>
      </c>
      <c r="K339">
        <f t="shared" si="35"/>
        <v>47058823.529411763</v>
      </c>
      <c r="L339">
        <f t="shared" si="38"/>
        <v>9570.7094593777529</v>
      </c>
      <c r="M339">
        <f t="shared" si="39"/>
        <v>9570.7094593777529</v>
      </c>
      <c r="O339">
        <v>20000000000</v>
      </c>
      <c r="P339" s="2">
        <f t="shared" si="40"/>
        <v>1.0448546204901885</v>
      </c>
      <c r="Q339" s="2">
        <f t="shared" si="41"/>
        <v>5.0000000000000001E-4</v>
      </c>
      <c r="R339" s="2">
        <f t="shared" si="36"/>
        <v>4.7853547296888762E-4</v>
      </c>
    </row>
    <row r="340" spans="6:18" x14ac:dyDescent="0.15">
      <c r="F340" s="1">
        <v>43627</v>
      </c>
      <c r="G340">
        <f t="shared" si="37"/>
        <v>20944151233.333183</v>
      </c>
      <c r="H340">
        <v>10000000</v>
      </c>
      <c r="I340">
        <v>20000000</v>
      </c>
      <c r="J340">
        <v>1</v>
      </c>
      <c r="K340">
        <f t="shared" si="35"/>
        <v>47058823.529411763</v>
      </c>
      <c r="L340">
        <f t="shared" si="38"/>
        <v>9549.205301845539</v>
      </c>
      <c r="M340">
        <f t="shared" si="39"/>
        <v>9549.205301845539</v>
      </c>
      <c r="O340">
        <v>20000000000</v>
      </c>
      <c r="P340" s="2">
        <f t="shared" si="40"/>
        <v>1.0472075616666592</v>
      </c>
      <c r="Q340" s="2">
        <f t="shared" si="41"/>
        <v>5.0000000000000001E-4</v>
      </c>
      <c r="R340" s="2">
        <f t="shared" si="36"/>
        <v>4.7746026509227693E-4</v>
      </c>
    </row>
    <row r="341" spans="6:18" x14ac:dyDescent="0.15">
      <c r="F341" s="1">
        <v>43628</v>
      </c>
      <c r="G341">
        <f t="shared" si="37"/>
        <v>20991210056.862595</v>
      </c>
      <c r="H341">
        <v>10000000</v>
      </c>
      <c r="I341">
        <v>20000000</v>
      </c>
      <c r="J341">
        <v>1</v>
      </c>
      <c r="K341">
        <f t="shared" si="35"/>
        <v>47058823.529411763</v>
      </c>
      <c r="L341">
        <f t="shared" si="38"/>
        <v>9527.7975618473029</v>
      </c>
      <c r="M341">
        <f t="shared" si="39"/>
        <v>9527.7975618473029</v>
      </c>
      <c r="O341">
        <v>20000000000</v>
      </c>
      <c r="P341" s="2">
        <f t="shared" si="40"/>
        <v>1.0495605028431296</v>
      </c>
      <c r="Q341" s="2">
        <f t="shared" si="41"/>
        <v>5.0000000000000001E-4</v>
      </c>
      <c r="R341" s="2">
        <f t="shared" si="36"/>
        <v>4.7638987809236512E-4</v>
      </c>
    </row>
    <row r="342" spans="6:18" x14ac:dyDescent="0.15">
      <c r="F342" s="1">
        <v>43629</v>
      </c>
      <c r="G342">
        <f t="shared" si="37"/>
        <v>21038268880.392006</v>
      </c>
      <c r="H342">
        <v>10000000</v>
      </c>
      <c r="I342">
        <v>20000000</v>
      </c>
      <c r="J342">
        <v>1</v>
      </c>
      <c r="K342">
        <f t="shared" si="35"/>
        <v>47058823.529411763</v>
      </c>
      <c r="L342">
        <f t="shared" si="38"/>
        <v>9506.4855923769992</v>
      </c>
      <c r="M342">
        <f t="shared" si="39"/>
        <v>9506.4855923769992</v>
      </c>
      <c r="O342">
        <v>20000000000</v>
      </c>
      <c r="P342" s="2">
        <f t="shared" si="40"/>
        <v>1.0519134440196003</v>
      </c>
      <c r="Q342" s="2">
        <f t="shared" si="41"/>
        <v>5.0000000000000001E-4</v>
      </c>
      <c r="R342" s="2">
        <f t="shared" si="36"/>
        <v>4.7532427961885E-4</v>
      </c>
    </row>
    <row r="343" spans="6:18" x14ac:dyDescent="0.15">
      <c r="F343" s="1">
        <v>43630</v>
      </c>
      <c r="G343">
        <f t="shared" si="37"/>
        <v>21085327703.921417</v>
      </c>
      <c r="H343">
        <v>10000000</v>
      </c>
      <c r="I343">
        <v>20000000</v>
      </c>
      <c r="J343">
        <v>1</v>
      </c>
      <c r="K343">
        <f t="shared" si="35"/>
        <v>47058823.529411763</v>
      </c>
      <c r="L343">
        <f t="shared" si="38"/>
        <v>9485.2687522046108</v>
      </c>
      <c r="M343">
        <f t="shared" si="39"/>
        <v>9485.2687522046108</v>
      </c>
      <c r="O343">
        <v>20000000000</v>
      </c>
      <c r="P343" s="2">
        <f t="shared" si="40"/>
        <v>1.054266385196071</v>
      </c>
      <c r="Q343" s="2">
        <f t="shared" si="41"/>
        <v>5.0000000000000001E-4</v>
      </c>
      <c r="R343" s="2">
        <f t="shared" si="36"/>
        <v>4.7426343761023049E-4</v>
      </c>
    </row>
    <row r="344" spans="6:18" x14ac:dyDescent="0.15">
      <c r="F344" s="1">
        <v>43631</v>
      </c>
      <c r="G344">
        <f t="shared" si="37"/>
        <v>21132386527.450829</v>
      </c>
      <c r="H344">
        <v>10000000</v>
      </c>
      <c r="I344">
        <v>20000000</v>
      </c>
      <c r="J344">
        <v>1</v>
      </c>
      <c r="K344">
        <f t="shared" si="35"/>
        <v>47058823.529411763</v>
      </c>
      <c r="L344">
        <f t="shared" si="38"/>
        <v>9464.1464058118254</v>
      </c>
      <c r="M344">
        <f t="shared" si="39"/>
        <v>9464.1464058118254</v>
      </c>
      <c r="O344">
        <v>20000000000</v>
      </c>
      <c r="P344" s="2">
        <f t="shared" si="40"/>
        <v>1.0566193263725414</v>
      </c>
      <c r="Q344" s="2">
        <f t="shared" si="41"/>
        <v>5.0000000000000001E-4</v>
      </c>
      <c r="R344" s="2">
        <f t="shared" si="36"/>
        <v>4.7320732029059126E-4</v>
      </c>
    </row>
    <row r="345" spans="6:18" x14ac:dyDescent="0.15">
      <c r="F345" s="1">
        <v>43632</v>
      </c>
      <c r="G345">
        <f t="shared" si="37"/>
        <v>21179445350.98024</v>
      </c>
      <c r="H345">
        <v>10000000</v>
      </c>
      <c r="I345">
        <v>20000000</v>
      </c>
      <c r="J345">
        <v>1</v>
      </c>
      <c r="K345">
        <f t="shared" si="35"/>
        <v>47058823.529411763</v>
      </c>
      <c r="L345">
        <f t="shared" si="38"/>
        <v>9443.1179233285948</v>
      </c>
      <c r="M345">
        <f t="shared" si="39"/>
        <v>9443.1179233285948</v>
      </c>
      <c r="O345">
        <v>20000000000</v>
      </c>
      <c r="P345" s="2">
        <f t="shared" si="40"/>
        <v>1.0589722675490121</v>
      </c>
      <c r="Q345" s="2">
        <f t="shared" si="41"/>
        <v>5.0000000000000001E-4</v>
      </c>
      <c r="R345" s="2">
        <f t="shared" si="36"/>
        <v>4.7215589616642978E-4</v>
      </c>
    </row>
    <row r="346" spans="6:18" x14ac:dyDescent="0.15">
      <c r="F346" s="1">
        <v>43633</v>
      </c>
      <c r="G346">
        <f t="shared" si="37"/>
        <v>21226504174.509651</v>
      </c>
      <c r="H346">
        <v>10000000</v>
      </c>
      <c r="I346">
        <v>20000000</v>
      </c>
      <c r="J346">
        <v>1</v>
      </c>
      <c r="K346">
        <f t="shared" si="35"/>
        <v>47058823.529411763</v>
      </c>
      <c r="L346">
        <f t="shared" si="38"/>
        <v>9422.1826804705179</v>
      </c>
      <c r="M346">
        <f t="shared" si="39"/>
        <v>9422.1826804705179</v>
      </c>
      <c r="O346">
        <v>20000000000</v>
      </c>
      <c r="P346" s="2">
        <f t="shared" si="40"/>
        <v>1.0613252087254825</v>
      </c>
      <c r="Q346" s="2">
        <f t="shared" si="41"/>
        <v>5.0000000000000001E-4</v>
      </c>
      <c r="R346" s="2">
        <f t="shared" si="36"/>
        <v>4.7110913402352594E-4</v>
      </c>
    </row>
    <row r="347" spans="6:18" x14ac:dyDescent="0.15">
      <c r="F347" s="1">
        <v>43634</v>
      </c>
      <c r="G347">
        <f t="shared" si="37"/>
        <v>21273562998.039062</v>
      </c>
      <c r="H347">
        <v>10000000</v>
      </c>
      <c r="I347">
        <v>20000000</v>
      </c>
      <c r="J347">
        <v>1</v>
      </c>
      <c r="K347">
        <f t="shared" si="35"/>
        <v>47058823.529411763</v>
      </c>
      <c r="L347">
        <f t="shared" si="38"/>
        <v>9401.3400584770607</v>
      </c>
      <c r="M347">
        <f t="shared" si="39"/>
        <v>9401.3400584770607</v>
      </c>
      <c r="O347">
        <v>20000000000</v>
      </c>
      <c r="P347" s="2">
        <f t="shared" si="40"/>
        <v>1.0636781499019532</v>
      </c>
      <c r="Q347" s="2">
        <f t="shared" si="41"/>
        <v>5.0000000000000001E-4</v>
      </c>
      <c r="R347" s="2">
        <f t="shared" si="36"/>
        <v>4.7006700292385307E-4</v>
      </c>
    </row>
    <row r="348" spans="6:18" x14ac:dyDescent="0.15">
      <c r="F348" s="1">
        <v>43635</v>
      </c>
      <c r="G348">
        <f t="shared" si="37"/>
        <v>21320621821.568474</v>
      </c>
      <c r="H348">
        <v>10000000</v>
      </c>
      <c r="I348">
        <v>20000000</v>
      </c>
      <c r="J348">
        <v>1</v>
      </c>
      <c r="K348">
        <f t="shared" si="35"/>
        <v>47058823.529411763</v>
      </c>
      <c r="L348">
        <f t="shared" si="38"/>
        <v>9380.5894440505945</v>
      </c>
      <c r="M348">
        <f t="shared" si="39"/>
        <v>9380.5894440505945</v>
      </c>
      <c r="O348">
        <v>20000000000</v>
      </c>
      <c r="P348" s="2">
        <f t="shared" si="40"/>
        <v>1.0660310910784236</v>
      </c>
      <c r="Q348" s="2">
        <f t="shared" si="41"/>
        <v>5.0000000000000001E-4</v>
      </c>
      <c r="R348" s="2">
        <f t="shared" si="36"/>
        <v>4.6902947220252977E-4</v>
      </c>
    </row>
    <row r="349" spans="6:18" x14ac:dyDescent="0.15">
      <c r="F349" s="1">
        <v>43636</v>
      </c>
      <c r="G349">
        <f t="shared" si="37"/>
        <v>21367680645.097885</v>
      </c>
      <c r="H349">
        <v>10000000</v>
      </c>
      <c r="I349">
        <v>20000000</v>
      </c>
      <c r="J349">
        <v>1</v>
      </c>
      <c r="K349">
        <f t="shared" si="35"/>
        <v>47058823.529411763</v>
      </c>
      <c r="L349">
        <f t="shared" si="38"/>
        <v>9359.9302292962457</v>
      </c>
      <c r="M349">
        <f t="shared" si="39"/>
        <v>9359.9302292962457</v>
      </c>
      <c r="O349">
        <v>20000000000</v>
      </c>
      <c r="P349" s="2">
        <f t="shared" si="40"/>
        <v>1.0683840322548943</v>
      </c>
      <c r="Q349" s="2">
        <f t="shared" si="41"/>
        <v>5.0000000000000001E-4</v>
      </c>
      <c r="R349" s="2">
        <f t="shared" si="36"/>
        <v>4.6799651146481227E-4</v>
      </c>
    </row>
    <row r="350" spans="6:18" x14ac:dyDescent="0.15">
      <c r="F350" s="1">
        <v>43637</v>
      </c>
      <c r="G350">
        <f t="shared" si="37"/>
        <v>21414739468.627296</v>
      </c>
      <c r="H350">
        <v>10000000</v>
      </c>
      <c r="I350">
        <v>20000000</v>
      </c>
      <c r="J350">
        <v>1</v>
      </c>
      <c r="K350">
        <f t="shared" si="35"/>
        <v>47058823.529411763</v>
      </c>
      <c r="L350">
        <f t="shared" si="38"/>
        <v>9339.3618116625239</v>
      </c>
      <c r="M350">
        <f t="shared" si="39"/>
        <v>9339.3618116625239</v>
      </c>
      <c r="O350">
        <v>20000000000</v>
      </c>
      <c r="P350" s="2">
        <f t="shared" si="40"/>
        <v>1.0707369734313648</v>
      </c>
      <c r="Q350" s="2">
        <f t="shared" si="41"/>
        <v>5.0000000000000001E-4</v>
      </c>
      <c r="R350" s="2">
        <f t="shared" si="36"/>
        <v>4.6696809058312624E-4</v>
      </c>
    </row>
    <row r="351" spans="6:18" x14ac:dyDescent="0.15">
      <c r="F351" s="1">
        <v>43638</v>
      </c>
      <c r="G351">
        <f t="shared" si="37"/>
        <v>21461798292.156708</v>
      </c>
      <c r="H351">
        <v>10000000</v>
      </c>
      <c r="I351">
        <v>20000000</v>
      </c>
      <c r="J351">
        <v>1</v>
      </c>
      <c r="K351">
        <f t="shared" si="35"/>
        <v>47058823.529411763</v>
      </c>
      <c r="L351">
        <f t="shared" si="38"/>
        <v>9318.8835938827524</v>
      </c>
      <c r="M351">
        <f t="shared" si="39"/>
        <v>9318.8835938827524</v>
      </c>
      <c r="O351">
        <v>20000000000</v>
      </c>
      <c r="P351" s="2">
        <f t="shared" si="40"/>
        <v>1.0730899146078354</v>
      </c>
      <c r="Q351" s="2">
        <f t="shared" si="41"/>
        <v>5.0000000000000001E-4</v>
      </c>
      <c r="R351" s="2">
        <f t="shared" si="36"/>
        <v>4.6594417969413759E-4</v>
      </c>
    </row>
    <row r="352" spans="6:18" x14ac:dyDescent="0.15">
      <c r="F352" s="1">
        <v>43639</v>
      </c>
      <c r="G352">
        <f t="shared" si="37"/>
        <v>21508857115.686119</v>
      </c>
      <c r="H352">
        <v>10000000</v>
      </c>
      <c r="I352">
        <v>20000000</v>
      </c>
      <c r="J352">
        <v>1</v>
      </c>
      <c r="K352">
        <f t="shared" si="35"/>
        <v>47058823.529411763</v>
      </c>
      <c r="L352">
        <f t="shared" si="38"/>
        <v>9298.4949839172386</v>
      </c>
      <c r="M352">
        <f t="shared" si="39"/>
        <v>9298.4949839172386</v>
      </c>
      <c r="O352">
        <v>20000000000</v>
      </c>
      <c r="P352" s="2">
        <f t="shared" si="40"/>
        <v>1.0754428557843059</v>
      </c>
      <c r="Q352" s="2">
        <f t="shared" si="41"/>
        <v>5.0000000000000001E-4</v>
      </c>
      <c r="R352" s="2">
        <f t="shared" si="36"/>
        <v>4.6492474919586195E-4</v>
      </c>
    </row>
    <row r="353" spans="6:18" x14ac:dyDescent="0.15">
      <c r="F353" s="1">
        <v>43640</v>
      </c>
      <c r="G353">
        <f t="shared" si="37"/>
        <v>21555915939.21553</v>
      </c>
      <c r="H353">
        <v>10000000</v>
      </c>
      <c r="I353">
        <v>20000000</v>
      </c>
      <c r="J353">
        <v>1</v>
      </c>
      <c r="K353">
        <f t="shared" si="35"/>
        <v>47058823.529411763</v>
      </c>
      <c r="L353">
        <f t="shared" si="38"/>
        <v>9278.19539489624</v>
      </c>
      <c r="M353">
        <f t="shared" si="39"/>
        <v>9278.19539489624</v>
      </c>
      <c r="O353">
        <v>20000000000</v>
      </c>
      <c r="P353" s="2">
        <f t="shared" si="40"/>
        <v>1.0777957969607765</v>
      </c>
      <c r="Q353" s="2">
        <f t="shared" si="41"/>
        <v>5.0000000000000001E-4</v>
      </c>
      <c r="R353" s="2">
        <f t="shared" si="36"/>
        <v>4.6390976974481203E-4</v>
      </c>
    </row>
    <row r="354" spans="6:18" x14ac:dyDescent="0.15">
      <c r="F354" s="1">
        <v>43641</v>
      </c>
      <c r="G354">
        <f t="shared" si="37"/>
        <v>21602974762.744942</v>
      </c>
      <c r="H354">
        <v>10000000</v>
      </c>
      <c r="I354">
        <v>20000000</v>
      </c>
      <c r="J354">
        <v>1</v>
      </c>
      <c r="K354">
        <f t="shared" si="35"/>
        <v>47058823.529411763</v>
      </c>
      <c r="L354">
        <f t="shared" si="38"/>
        <v>9257.9842450636352</v>
      </c>
      <c r="M354">
        <f t="shared" si="39"/>
        <v>9257.9842450636352</v>
      </c>
      <c r="O354">
        <v>20000000000</v>
      </c>
      <c r="P354" s="2">
        <f t="shared" si="40"/>
        <v>1.080148738137247</v>
      </c>
      <c r="Q354" s="2">
        <f t="shared" si="41"/>
        <v>5.0000000000000001E-4</v>
      </c>
      <c r="R354" s="2">
        <f t="shared" si="36"/>
        <v>4.6289921225318179E-4</v>
      </c>
    </row>
    <row r="355" spans="6:18" x14ac:dyDescent="0.15">
      <c r="F355" s="1">
        <v>43642</v>
      </c>
      <c r="G355">
        <f t="shared" si="37"/>
        <v>21650033586.274353</v>
      </c>
      <c r="H355">
        <v>10000000</v>
      </c>
      <c r="I355">
        <v>20000000</v>
      </c>
      <c r="J355">
        <v>1</v>
      </c>
      <c r="K355">
        <f t="shared" si="35"/>
        <v>47058823.529411763</v>
      </c>
      <c r="L355">
        <f t="shared" si="38"/>
        <v>9237.8609577213592</v>
      </c>
      <c r="M355">
        <f t="shared" si="39"/>
        <v>9237.8609577213592</v>
      </c>
      <c r="O355">
        <v>20000000000</v>
      </c>
      <c r="P355" s="2">
        <f t="shared" si="40"/>
        <v>1.0825016793137177</v>
      </c>
      <c r="Q355" s="2">
        <f t="shared" si="41"/>
        <v>5.0000000000000001E-4</v>
      </c>
      <c r="R355" s="2">
        <f t="shared" si="36"/>
        <v>4.61893047886068E-4</v>
      </c>
    </row>
    <row r="356" spans="6:18" x14ac:dyDescent="0.15">
      <c r="F356" s="1">
        <v>43643</v>
      </c>
      <c r="G356">
        <f t="shared" si="37"/>
        <v>21697092409.803764</v>
      </c>
      <c r="H356">
        <v>10000000</v>
      </c>
      <c r="I356">
        <v>20000000</v>
      </c>
      <c r="J356">
        <v>1</v>
      </c>
      <c r="K356">
        <f t="shared" si="35"/>
        <v>47058823.529411763</v>
      </c>
      <c r="L356">
        <f t="shared" si="38"/>
        <v>9217.8249611745505</v>
      </c>
      <c r="M356">
        <f t="shared" si="39"/>
        <v>9217.8249611745505</v>
      </c>
      <c r="O356">
        <v>20000000000</v>
      </c>
      <c r="P356" s="2">
        <f t="shared" si="40"/>
        <v>1.0848546204901883</v>
      </c>
      <c r="Q356" s="2">
        <f t="shared" si="41"/>
        <v>5.0000000000000001E-4</v>
      </c>
      <c r="R356" s="2">
        <f t="shared" si="36"/>
        <v>4.6089124805872748E-4</v>
      </c>
    </row>
    <row r="357" spans="6:18" x14ac:dyDescent="0.15">
      <c r="F357" s="1">
        <v>43644</v>
      </c>
      <c r="G357">
        <f t="shared" si="37"/>
        <v>21744151233.333176</v>
      </c>
      <c r="H357">
        <v>10000000</v>
      </c>
      <c r="I357">
        <v>20000000</v>
      </c>
      <c r="J357">
        <v>1</v>
      </c>
      <c r="K357">
        <f t="shared" si="35"/>
        <v>47058823.529411763</v>
      </c>
      <c r="L357">
        <f t="shared" si="38"/>
        <v>9197.8756886774045</v>
      </c>
      <c r="M357">
        <f t="shared" si="39"/>
        <v>9197.8756886774045</v>
      </c>
      <c r="O357">
        <v>20000000000</v>
      </c>
      <c r="P357" s="2">
        <f t="shared" si="40"/>
        <v>1.0872075616666588</v>
      </c>
      <c r="Q357" s="2">
        <f t="shared" si="41"/>
        <v>5.0000000000000001E-4</v>
      </c>
      <c r="R357" s="2">
        <f t="shared" si="36"/>
        <v>4.5989378443387019E-4</v>
      </c>
    </row>
    <row r="358" spans="6:18" x14ac:dyDescent="0.15">
      <c r="F358" s="1">
        <v>43645</v>
      </c>
      <c r="G358">
        <f t="shared" si="37"/>
        <v>21791210056.862587</v>
      </c>
      <c r="H358">
        <v>10000000</v>
      </c>
      <c r="I358">
        <v>20000000</v>
      </c>
      <c r="J358">
        <v>1</v>
      </c>
      <c r="K358">
        <f t="shared" si="35"/>
        <v>47058823.529411763</v>
      </c>
      <c r="L358">
        <f t="shared" si="38"/>
        <v>9178.0125783797448</v>
      </c>
      <c r="M358">
        <f t="shared" si="39"/>
        <v>9178.0125783797448</v>
      </c>
      <c r="O358">
        <v>20000000000</v>
      </c>
      <c r="P358" s="2">
        <f t="shared" si="40"/>
        <v>1.0895605028431294</v>
      </c>
      <c r="Q358" s="2">
        <f t="shared" si="41"/>
        <v>5.0000000000000001E-4</v>
      </c>
      <c r="R358" s="2">
        <f t="shared" si="36"/>
        <v>4.5890062891898719E-4</v>
      </c>
    </row>
    <row r="359" spans="6:18" x14ac:dyDescent="0.15">
      <c r="F359" s="1">
        <v>43646</v>
      </c>
      <c r="G359">
        <f t="shared" si="37"/>
        <v>21838268880.391998</v>
      </c>
      <c r="H359">
        <v>10000000</v>
      </c>
      <c r="I359">
        <v>20000000</v>
      </c>
      <c r="J359">
        <v>1</v>
      </c>
      <c r="K359">
        <f t="shared" si="35"/>
        <v>47058823.529411763</v>
      </c>
      <c r="L359">
        <f t="shared" si="38"/>
        <v>9158.2350732742689</v>
      </c>
      <c r="M359">
        <f t="shared" si="39"/>
        <v>9158.2350732742689</v>
      </c>
      <c r="O359">
        <v>20000000000</v>
      </c>
      <c r="P359" s="2">
        <f t="shared" si="40"/>
        <v>1.0919134440195999</v>
      </c>
      <c r="Q359" s="2">
        <f t="shared" si="41"/>
        <v>5.0000000000000001E-4</v>
      </c>
      <c r="R359" s="2">
        <f t="shared" si="36"/>
        <v>4.5791175366371344E-4</v>
      </c>
    </row>
    <row r="360" spans="6:18" x14ac:dyDescent="0.15">
      <c r="F360" s="1">
        <v>43647</v>
      </c>
      <c r="G360">
        <f t="shared" si="37"/>
        <v>21885327703.92141</v>
      </c>
      <c r="H360">
        <v>10000000</v>
      </c>
      <c r="I360">
        <v>20000000</v>
      </c>
      <c r="J360">
        <v>1</v>
      </c>
      <c r="K360">
        <f t="shared" si="35"/>
        <v>47058823.529411763</v>
      </c>
      <c r="L360">
        <f t="shared" si="38"/>
        <v>9138.5426211444865</v>
      </c>
      <c r="M360">
        <f t="shared" si="39"/>
        <v>9138.5426211444865</v>
      </c>
      <c r="O360">
        <v>20000000000</v>
      </c>
      <c r="P360" s="2">
        <f t="shared" si="40"/>
        <v>1.0942663851960706</v>
      </c>
      <c r="Q360" s="2">
        <f t="shared" si="41"/>
        <v>5.0000000000000001E-4</v>
      </c>
      <c r="R360" s="2">
        <f t="shared" si="36"/>
        <v>4.569271310572243E-4</v>
      </c>
    </row>
    <row r="361" spans="6:18" x14ac:dyDescent="0.15">
      <c r="F361" s="1">
        <v>43648</v>
      </c>
      <c r="G361">
        <f t="shared" si="37"/>
        <v>21932386527.450821</v>
      </c>
      <c r="H361">
        <v>10000000</v>
      </c>
      <c r="I361">
        <v>20000000</v>
      </c>
      <c r="J361">
        <v>1</v>
      </c>
      <c r="K361">
        <f t="shared" si="35"/>
        <v>47058823.529411763</v>
      </c>
      <c r="L361">
        <f t="shared" si="38"/>
        <v>9118.9346745133171</v>
      </c>
      <c r="M361">
        <f t="shared" si="39"/>
        <v>9118.9346745133171</v>
      </c>
      <c r="O361">
        <v>20000000000</v>
      </c>
      <c r="P361" s="2">
        <f t="shared" si="40"/>
        <v>1.096619326372541</v>
      </c>
      <c r="Q361" s="2">
        <f t="shared" si="41"/>
        <v>5.0000000000000001E-4</v>
      </c>
      <c r="R361" s="2">
        <f t="shared" si="36"/>
        <v>4.5594673372566582E-4</v>
      </c>
    </row>
    <row r="362" spans="6:18" x14ac:dyDescent="0.15">
      <c r="F362" s="1">
        <v>43649</v>
      </c>
      <c r="G362">
        <f t="shared" si="37"/>
        <v>21979445350.980232</v>
      </c>
      <c r="H362">
        <v>10000000</v>
      </c>
      <c r="I362">
        <v>20000000</v>
      </c>
      <c r="J362">
        <v>1</v>
      </c>
      <c r="K362">
        <f t="shared" si="35"/>
        <v>47058823.529411763</v>
      </c>
      <c r="L362">
        <f t="shared" si="38"/>
        <v>9099.4106905923563</v>
      </c>
      <c r="M362">
        <f t="shared" si="39"/>
        <v>9099.4106905923563</v>
      </c>
      <c r="O362">
        <v>20000000000</v>
      </c>
      <c r="P362" s="2">
        <f t="shared" si="40"/>
        <v>1.0989722675490117</v>
      </c>
      <c r="Q362" s="2">
        <f t="shared" si="41"/>
        <v>5.0000000000000001E-4</v>
      </c>
      <c r="R362" s="2">
        <f t="shared" si="36"/>
        <v>4.5497053452961785E-4</v>
      </c>
    </row>
    <row r="363" spans="6:18" x14ac:dyDescent="0.15">
      <c r="F363" s="1">
        <v>43650</v>
      </c>
      <c r="G363">
        <f t="shared" si="37"/>
        <v>22026504174.509644</v>
      </c>
      <c r="H363">
        <v>10000000</v>
      </c>
      <c r="I363">
        <v>20000000</v>
      </c>
      <c r="J363">
        <v>1</v>
      </c>
      <c r="K363">
        <f t="shared" si="35"/>
        <v>47058823.529411763</v>
      </c>
      <c r="L363">
        <f t="shared" si="38"/>
        <v>9079.9701312317939</v>
      </c>
      <c r="M363">
        <f t="shared" si="39"/>
        <v>9079.9701312317939</v>
      </c>
      <c r="O363">
        <v>20000000000</v>
      </c>
      <c r="P363" s="2">
        <f t="shared" si="40"/>
        <v>1.1013252087254821</v>
      </c>
      <c r="Q363" s="2">
        <f t="shared" si="41"/>
        <v>5.0000000000000001E-4</v>
      </c>
      <c r="R363" s="2">
        <f t="shared" si="36"/>
        <v>4.5399850656158971E-4</v>
      </c>
    </row>
    <row r="364" spans="6:18" x14ac:dyDescent="0.15">
      <c r="F364" s="1">
        <v>43651</v>
      </c>
      <c r="G364">
        <f t="shared" si="37"/>
        <v>22073562998.039055</v>
      </c>
      <c r="H364">
        <v>10000000</v>
      </c>
      <c r="I364">
        <v>20000000</v>
      </c>
      <c r="J364">
        <v>1</v>
      </c>
      <c r="K364">
        <f t="shared" si="35"/>
        <v>47058823.529411763</v>
      </c>
      <c r="L364">
        <f t="shared" si="38"/>
        <v>9060.6124628709622</v>
      </c>
      <c r="M364">
        <f t="shared" si="39"/>
        <v>9060.6124628709622</v>
      </c>
      <c r="O364">
        <v>20000000000</v>
      </c>
      <c r="P364" s="2">
        <f t="shared" si="40"/>
        <v>1.1036781499019528</v>
      </c>
      <c r="Q364" s="2">
        <f t="shared" si="41"/>
        <v>5.0000000000000001E-4</v>
      </c>
      <c r="R364" s="2">
        <f t="shared" si="36"/>
        <v>4.5303062314354815E-4</v>
      </c>
    </row>
    <row r="365" spans="6:18" x14ac:dyDescent="0.15">
      <c r="F365" s="1">
        <v>43652</v>
      </c>
      <c r="G365">
        <f t="shared" si="37"/>
        <v>22120621821.568466</v>
      </c>
      <c r="H365">
        <v>10000000</v>
      </c>
      <c r="I365">
        <v>20000000</v>
      </c>
      <c r="J365">
        <v>1</v>
      </c>
      <c r="K365">
        <f t="shared" si="35"/>
        <v>47058823.529411763</v>
      </c>
      <c r="L365">
        <f t="shared" si="38"/>
        <v>9041.337156489526</v>
      </c>
      <c r="M365">
        <f t="shared" si="39"/>
        <v>9041.337156489526</v>
      </c>
      <c r="O365">
        <v>20000000000</v>
      </c>
      <c r="P365" s="2">
        <f t="shared" si="40"/>
        <v>1.1060310910784232</v>
      </c>
      <c r="Q365" s="2">
        <f t="shared" si="41"/>
        <v>5.0000000000000001E-4</v>
      </c>
      <c r="R365" s="2">
        <f t="shared" si="36"/>
        <v>4.5206685782447632E-4</v>
      </c>
    </row>
    <row r="366" spans="6:18" x14ac:dyDescent="0.15">
      <c r="F366" s="1">
        <v>43653</v>
      </c>
      <c r="G366">
        <f t="shared" si="37"/>
        <v>22167680645.097878</v>
      </c>
      <c r="H366">
        <v>10000000</v>
      </c>
      <c r="I366">
        <v>20000000</v>
      </c>
      <c r="J366">
        <v>1</v>
      </c>
      <c r="K366">
        <f t="shared" si="35"/>
        <v>47058823.529411763</v>
      </c>
      <c r="L366">
        <f t="shared" si="38"/>
        <v>9022.1436875592863</v>
      </c>
      <c r="M366">
        <f t="shared" si="39"/>
        <v>9022.1436875592863</v>
      </c>
      <c r="O366">
        <v>20000000000</v>
      </c>
      <c r="P366" s="2">
        <f t="shared" si="40"/>
        <v>1.1083840322548939</v>
      </c>
      <c r="Q366" s="2">
        <f t="shared" si="41"/>
        <v>5.0000000000000001E-4</v>
      </c>
      <c r="R366" s="2">
        <f t="shared" si="36"/>
        <v>4.5110718437796436E-4</v>
      </c>
    </row>
    <row r="367" spans="6:18" x14ac:dyDescent="0.15">
      <c r="F367" s="1">
        <v>43654</v>
      </c>
      <c r="G367">
        <f t="shared" si="37"/>
        <v>22214739468.627289</v>
      </c>
      <c r="H367">
        <v>10000000</v>
      </c>
      <c r="I367">
        <v>20000000</v>
      </c>
      <c r="J367">
        <v>1</v>
      </c>
      <c r="K367">
        <f t="shared" si="35"/>
        <v>47058823.529411763</v>
      </c>
      <c r="L367">
        <f t="shared" si="38"/>
        <v>9003.031535996608</v>
      </c>
      <c r="M367">
        <f t="shared" si="39"/>
        <v>9003.031535996608</v>
      </c>
      <c r="O367">
        <v>20000000000</v>
      </c>
      <c r="P367" s="2">
        <f t="shared" si="40"/>
        <v>1.1107369734313643</v>
      </c>
      <c r="Q367" s="2">
        <f t="shared" si="41"/>
        <v>5.0000000000000001E-4</v>
      </c>
      <c r="R367" s="2">
        <f t="shared" si="36"/>
        <v>4.5015157679983037E-4</v>
      </c>
    </row>
    <row r="368" spans="6:18" x14ac:dyDescent="0.15">
      <c r="F368" s="1">
        <v>43655</v>
      </c>
      <c r="G368">
        <f t="shared" si="37"/>
        <v>22261798292.1567</v>
      </c>
      <c r="H368">
        <v>10000000</v>
      </c>
      <c r="I368">
        <v>20000000</v>
      </c>
      <c r="J368">
        <v>1</v>
      </c>
      <c r="K368">
        <f t="shared" si="35"/>
        <v>47058823.529411763</v>
      </c>
      <c r="L368">
        <f t="shared" si="38"/>
        <v>8984.0001861154324</v>
      </c>
      <c r="M368">
        <f t="shared" si="39"/>
        <v>8984.0001861154324</v>
      </c>
      <c r="O368">
        <v>20000000000</v>
      </c>
      <c r="P368" s="2">
        <f t="shared" si="40"/>
        <v>1.113089914607835</v>
      </c>
      <c r="Q368" s="2">
        <f t="shared" si="41"/>
        <v>5.0000000000000001E-4</v>
      </c>
      <c r="R368" s="2">
        <f t="shared" si="36"/>
        <v>4.4920000930577162E-4</v>
      </c>
    </row>
    <row r="369" spans="6:18" x14ac:dyDescent="0.15">
      <c r="F369" s="1">
        <v>43656</v>
      </c>
      <c r="G369">
        <f t="shared" si="37"/>
        <v>22308857115.686111</v>
      </c>
      <c r="H369">
        <v>10000000</v>
      </c>
      <c r="I369">
        <v>20000000</v>
      </c>
      <c r="J369">
        <v>1</v>
      </c>
      <c r="K369">
        <f t="shared" si="35"/>
        <v>47058823.529411763</v>
      </c>
      <c r="L369">
        <f t="shared" si="38"/>
        <v>8965.0491265809051</v>
      </c>
      <c r="M369">
        <f t="shared" si="39"/>
        <v>8965.0491265809051</v>
      </c>
      <c r="O369">
        <v>20000000000</v>
      </c>
      <c r="P369" s="2">
        <f t="shared" si="40"/>
        <v>1.1154428557843055</v>
      </c>
      <c r="Q369" s="2">
        <f t="shared" si="41"/>
        <v>5.0000000000000001E-4</v>
      </c>
      <c r="R369" s="2">
        <f t="shared" si="36"/>
        <v>4.482524563290453E-4</v>
      </c>
    </row>
    <row r="370" spans="6:18" x14ac:dyDescent="0.15">
      <c r="F370" s="1">
        <v>43657</v>
      </c>
      <c r="G370">
        <f t="shared" si="37"/>
        <v>22355915939.215523</v>
      </c>
      <c r="H370">
        <v>10000000</v>
      </c>
      <c r="I370">
        <v>20000000</v>
      </c>
      <c r="J370">
        <v>1</v>
      </c>
      <c r="K370">
        <f t="shared" si="35"/>
        <v>47058823.529411763</v>
      </c>
      <c r="L370">
        <f t="shared" si="38"/>
        <v>8946.1778503635796</v>
      </c>
      <c r="M370">
        <f t="shared" si="39"/>
        <v>8946.1778503635796</v>
      </c>
      <c r="O370">
        <v>20000000000</v>
      </c>
      <c r="P370" s="2">
        <f t="shared" si="40"/>
        <v>1.1177957969607761</v>
      </c>
      <c r="Q370" s="2">
        <f t="shared" si="41"/>
        <v>5.0000000000000001E-4</v>
      </c>
      <c r="R370" s="2">
        <f t="shared" si="36"/>
        <v>4.4730889251817893E-4</v>
      </c>
    </row>
    <row r="371" spans="6:18" x14ac:dyDescent="0.15">
      <c r="F371" s="1">
        <v>43658</v>
      </c>
      <c r="G371">
        <f t="shared" si="37"/>
        <v>22402974762.744934</v>
      </c>
      <c r="H371">
        <v>10000000</v>
      </c>
      <c r="I371">
        <v>20000000</v>
      </c>
      <c r="J371">
        <v>1</v>
      </c>
      <c r="K371">
        <f t="shared" si="35"/>
        <v>47058823.529411763</v>
      </c>
      <c r="L371">
        <f t="shared" si="38"/>
        <v>8927.3858546941883</v>
      </c>
      <c r="M371">
        <f t="shared" si="39"/>
        <v>8927.3858546941883</v>
      </c>
      <c r="O371">
        <v>20000000000</v>
      </c>
      <c r="P371" s="2">
        <f t="shared" si="40"/>
        <v>1.1201487381372468</v>
      </c>
      <c r="Q371" s="2">
        <f t="shared" si="41"/>
        <v>5.0000000000000001E-4</v>
      </c>
      <c r="R371" s="2">
        <f t="shared" si="36"/>
        <v>4.4636929273470937E-4</v>
      </c>
    </row>
    <row r="372" spans="6:18" x14ac:dyDescent="0.15">
      <c r="F372" s="1">
        <v>43659</v>
      </c>
      <c r="G372">
        <f t="shared" si="37"/>
        <v>22450033586.274345</v>
      </c>
      <c r="H372">
        <v>10000000</v>
      </c>
      <c r="I372">
        <v>20000000</v>
      </c>
      <c r="J372">
        <v>1</v>
      </c>
      <c r="K372">
        <f t="shared" si="35"/>
        <v>47058823.529411763</v>
      </c>
      <c r="L372">
        <f t="shared" si="38"/>
        <v>8908.672641019004</v>
      </c>
      <c r="M372">
        <f t="shared" si="39"/>
        <v>8908.672641019004</v>
      </c>
      <c r="O372">
        <v>20000000000</v>
      </c>
      <c r="P372" s="2">
        <f t="shared" si="40"/>
        <v>1.1225016793137172</v>
      </c>
      <c r="Q372" s="2">
        <f t="shared" si="41"/>
        <v>5.0000000000000001E-4</v>
      </c>
      <c r="R372" s="2">
        <f t="shared" si="36"/>
        <v>4.4543363205095017E-4</v>
      </c>
    </row>
    <row r="373" spans="6:18" x14ac:dyDescent="0.15">
      <c r="F373" s="1">
        <v>43660</v>
      </c>
      <c r="G373">
        <f t="shared" si="37"/>
        <v>22497092409.803757</v>
      </c>
      <c r="H373">
        <v>10000000</v>
      </c>
      <c r="I373">
        <v>20000000</v>
      </c>
      <c r="J373">
        <v>1</v>
      </c>
      <c r="K373">
        <f t="shared" si="35"/>
        <v>47058823.529411763</v>
      </c>
      <c r="L373">
        <f t="shared" si="38"/>
        <v>8890.0377149557444</v>
      </c>
      <c r="M373">
        <f t="shared" si="39"/>
        <v>8890.0377149557444</v>
      </c>
      <c r="O373">
        <v>20000000000</v>
      </c>
      <c r="P373" s="2">
        <f t="shared" si="40"/>
        <v>1.1248546204901879</v>
      </c>
      <c r="Q373" s="2">
        <f t="shared" si="41"/>
        <v>5.0000000000000001E-4</v>
      </c>
      <c r="R373" s="2">
        <f t="shared" si="36"/>
        <v>4.4450188574778721E-4</v>
      </c>
    </row>
    <row r="374" spans="6:18" x14ac:dyDescent="0.15">
      <c r="F374" s="1">
        <v>43661</v>
      </c>
      <c r="G374">
        <f t="shared" si="37"/>
        <v>22544151233.333168</v>
      </c>
      <c r="H374">
        <v>10000000</v>
      </c>
      <c r="I374">
        <v>20000000</v>
      </c>
      <c r="J374">
        <v>1</v>
      </c>
      <c r="K374">
        <f t="shared" si="35"/>
        <v>47058823.529411763</v>
      </c>
      <c r="L374">
        <f t="shared" si="38"/>
        <v>8871.4805862500361</v>
      </c>
      <c r="M374">
        <f t="shared" si="39"/>
        <v>8871.4805862500361</v>
      </c>
      <c r="O374">
        <v>20000000000</v>
      </c>
      <c r="P374" s="2">
        <f t="shared" si="40"/>
        <v>1.1272075616666584</v>
      </c>
      <c r="Q374" s="2">
        <f t="shared" si="41"/>
        <v>5.0000000000000001E-4</v>
      </c>
      <c r="R374" s="2">
        <f t="shared" si="36"/>
        <v>4.4357402931250177E-4</v>
      </c>
    </row>
    <row r="375" spans="6:18" x14ac:dyDescent="0.15">
      <c r="F375" s="1">
        <v>43662</v>
      </c>
      <c r="G375">
        <f t="shared" si="37"/>
        <v>22591210056.862579</v>
      </c>
      <c r="H375">
        <v>10000000</v>
      </c>
      <c r="I375">
        <v>20000000</v>
      </c>
      <c r="J375">
        <v>1</v>
      </c>
      <c r="K375">
        <f t="shared" si="35"/>
        <v>47058823.529411763</v>
      </c>
      <c r="L375">
        <f t="shared" si="38"/>
        <v>8853.0007687324196</v>
      </c>
      <c r="M375">
        <f t="shared" si="39"/>
        <v>8853.0007687324196</v>
      </c>
      <c r="O375">
        <v>20000000000</v>
      </c>
      <c r="P375" s="2">
        <f t="shared" si="40"/>
        <v>1.129560502843129</v>
      </c>
      <c r="Q375" s="2">
        <f t="shared" si="41"/>
        <v>5.0000000000000001E-4</v>
      </c>
      <c r="R375" s="2">
        <f t="shared" si="36"/>
        <v>4.4265003843662102E-4</v>
      </c>
    </row>
    <row r="376" spans="6:18" x14ac:dyDescent="0.15">
      <c r="F376" s="1">
        <v>43663</v>
      </c>
      <c r="G376">
        <f t="shared" si="37"/>
        <v>22638268880.391991</v>
      </c>
      <c r="H376">
        <v>10000000</v>
      </c>
      <c r="I376">
        <v>20000000</v>
      </c>
      <c r="J376">
        <v>1</v>
      </c>
      <c r="K376">
        <f t="shared" si="35"/>
        <v>47058823.529411763</v>
      </c>
      <c r="L376">
        <f t="shared" si="38"/>
        <v>8834.5977802758971</v>
      </c>
      <c r="M376">
        <f t="shared" si="39"/>
        <v>8834.5977802758971</v>
      </c>
      <c r="O376">
        <v>20000000000</v>
      </c>
      <c r="P376" s="2">
        <f t="shared" si="40"/>
        <v>1.1319134440195995</v>
      </c>
      <c r="Q376" s="2">
        <f t="shared" si="41"/>
        <v>5.0000000000000001E-4</v>
      </c>
      <c r="R376" s="2">
        <f t="shared" si="36"/>
        <v>4.4172988901379484E-4</v>
      </c>
    </row>
    <row r="377" spans="6:18" x14ac:dyDescent="0.15">
      <c r="F377" s="1">
        <v>43664</v>
      </c>
      <c r="G377">
        <f t="shared" si="37"/>
        <v>22685327703.921402</v>
      </c>
      <c r="H377">
        <v>10000000</v>
      </c>
      <c r="I377">
        <v>20000000</v>
      </c>
      <c r="J377">
        <v>1</v>
      </c>
      <c r="K377">
        <f t="shared" si="35"/>
        <v>47058823.529411763</v>
      </c>
      <c r="L377">
        <f t="shared" si="38"/>
        <v>8816.2711427539944</v>
      </c>
      <c r="M377">
        <f t="shared" si="39"/>
        <v>8816.2711427539944</v>
      </c>
      <c r="O377">
        <v>20000000000</v>
      </c>
      <c r="P377" s="2">
        <f t="shared" si="40"/>
        <v>1.1342663851960701</v>
      </c>
      <c r="Q377" s="2">
        <f t="shared" si="41"/>
        <v>5.0000000000000001E-4</v>
      </c>
      <c r="R377" s="2">
        <f t="shared" si="36"/>
        <v>4.4081355713769977E-4</v>
      </c>
    </row>
    <row r="378" spans="6:18" x14ac:dyDescent="0.15">
      <c r="F378" s="1">
        <v>43665</v>
      </c>
      <c r="G378">
        <f t="shared" si="37"/>
        <v>22732386527.450813</v>
      </c>
      <c r="H378">
        <v>10000000</v>
      </c>
      <c r="I378">
        <v>20000000</v>
      </c>
      <c r="J378">
        <v>1</v>
      </c>
      <c r="K378">
        <f t="shared" si="35"/>
        <v>47058823.529411763</v>
      </c>
      <c r="L378">
        <f t="shared" si="38"/>
        <v>8798.020381999364</v>
      </c>
      <c r="M378">
        <f t="shared" si="39"/>
        <v>8798.020381999364</v>
      </c>
      <c r="O378">
        <v>20000000000</v>
      </c>
      <c r="P378" s="2">
        <f t="shared" si="40"/>
        <v>1.1366193263725406</v>
      </c>
      <c r="Q378" s="2">
        <f t="shared" si="41"/>
        <v>5.0000000000000001E-4</v>
      </c>
      <c r="R378" s="2">
        <f t="shared" si="36"/>
        <v>4.3990101909996822E-4</v>
      </c>
    </row>
    <row r="379" spans="6:18" x14ac:dyDescent="0.15">
      <c r="F379" s="1">
        <v>43666</v>
      </c>
      <c r="G379">
        <f t="shared" si="37"/>
        <v>22779445350.980225</v>
      </c>
      <c r="H379">
        <v>10000000</v>
      </c>
      <c r="I379">
        <v>20000000</v>
      </c>
      <c r="J379">
        <v>1</v>
      </c>
      <c r="K379">
        <f t="shared" si="35"/>
        <v>47058823.529411763</v>
      </c>
      <c r="L379">
        <f t="shared" si="38"/>
        <v>8779.8450277628817</v>
      </c>
      <c r="M379">
        <f t="shared" si="39"/>
        <v>8779.8450277628817</v>
      </c>
      <c r="O379">
        <v>20000000000</v>
      </c>
      <c r="P379" s="2">
        <f t="shared" si="40"/>
        <v>1.1389722675490113</v>
      </c>
      <c r="Q379" s="2">
        <f t="shared" si="41"/>
        <v>5.0000000000000001E-4</v>
      </c>
      <c r="R379" s="2">
        <f t="shared" si="36"/>
        <v>4.3899225138814405E-4</v>
      </c>
    </row>
    <row r="380" spans="6:18" x14ac:dyDescent="0.15">
      <c r="F380" s="1">
        <v>43667</v>
      </c>
      <c r="G380">
        <f t="shared" si="37"/>
        <v>22826504174.509636</v>
      </c>
      <c r="H380">
        <v>10000000</v>
      </c>
      <c r="I380">
        <v>20000000</v>
      </c>
      <c r="J380">
        <v>1</v>
      </c>
      <c r="K380">
        <f t="shared" si="35"/>
        <v>47058823.529411763</v>
      </c>
      <c r="L380">
        <f t="shared" si="38"/>
        <v>8761.7446136732615</v>
      </c>
      <c r="M380">
        <f t="shared" si="39"/>
        <v>8761.7446136732615</v>
      </c>
      <c r="O380">
        <v>20000000000</v>
      </c>
      <c r="P380" s="2">
        <f t="shared" si="40"/>
        <v>1.1413252087254817</v>
      </c>
      <c r="Q380" s="2">
        <f t="shared" si="41"/>
        <v>5.0000000000000001E-4</v>
      </c>
      <c r="R380" s="2">
        <f t="shared" si="36"/>
        <v>4.3808723068366302E-4</v>
      </c>
    </row>
    <row r="381" spans="6:18" x14ac:dyDescent="0.15">
      <c r="F381" s="1">
        <v>43668</v>
      </c>
      <c r="G381">
        <f t="shared" si="37"/>
        <v>22873562998.039047</v>
      </c>
      <c r="H381">
        <v>10000000</v>
      </c>
      <c r="I381">
        <v>20000000</v>
      </c>
      <c r="J381">
        <v>1</v>
      </c>
      <c r="K381">
        <f t="shared" si="35"/>
        <v>47058823.529411763</v>
      </c>
      <c r="L381">
        <f t="shared" si="38"/>
        <v>8743.7186771971647</v>
      </c>
      <c r="M381">
        <f t="shared" si="39"/>
        <v>8743.7186771971647</v>
      </c>
      <c r="O381">
        <v>20000000000</v>
      </c>
      <c r="P381" s="2">
        <f t="shared" si="40"/>
        <v>1.1436781499019524</v>
      </c>
      <c r="Q381" s="2">
        <f t="shared" si="41"/>
        <v>5.0000000000000001E-4</v>
      </c>
      <c r="R381" s="2">
        <f t="shared" si="36"/>
        <v>4.3718593385985824E-4</v>
      </c>
    </row>
    <row r="382" spans="6:18" x14ac:dyDescent="0.15">
      <c r="F382" s="1">
        <v>43669</v>
      </c>
      <c r="G382">
        <f t="shared" si="37"/>
        <v>22920621821.568459</v>
      </c>
      <c r="H382">
        <v>10000000</v>
      </c>
      <c r="I382">
        <v>20000000</v>
      </c>
      <c r="J382">
        <v>1</v>
      </c>
      <c r="K382">
        <f t="shared" si="35"/>
        <v>47058823.529411763</v>
      </c>
      <c r="L382">
        <f t="shared" si="38"/>
        <v>8725.7667595998064</v>
      </c>
      <c r="M382">
        <f t="shared" si="39"/>
        <v>8725.7667595998064</v>
      </c>
      <c r="O382">
        <v>20000000000</v>
      </c>
      <c r="P382" s="2">
        <f t="shared" si="40"/>
        <v>1.1460310910784228</v>
      </c>
      <c r="Q382" s="2">
        <f t="shared" si="41"/>
        <v>5.0000000000000001E-4</v>
      </c>
      <c r="R382" s="2">
        <f t="shared" si="36"/>
        <v>4.3628833797999025E-4</v>
      </c>
    </row>
    <row r="383" spans="6:18" x14ac:dyDescent="0.15">
      <c r="F383" s="1">
        <v>43670</v>
      </c>
      <c r="G383">
        <f t="shared" si="37"/>
        <v>22967680645.09787</v>
      </c>
      <c r="H383">
        <v>10000000</v>
      </c>
      <c r="I383">
        <v>20000000</v>
      </c>
      <c r="J383">
        <v>1</v>
      </c>
      <c r="K383">
        <f t="shared" si="35"/>
        <v>47058823.529411763</v>
      </c>
      <c r="L383">
        <f t="shared" si="38"/>
        <v>8707.8884059060274</v>
      </c>
      <c r="M383">
        <f t="shared" si="39"/>
        <v>8707.8884059060274</v>
      </c>
      <c r="O383">
        <v>20000000000</v>
      </c>
      <c r="P383" s="2">
        <f t="shared" si="40"/>
        <v>1.1483840322548935</v>
      </c>
      <c r="Q383" s="2">
        <f t="shared" si="41"/>
        <v>5.0000000000000001E-4</v>
      </c>
      <c r="R383" s="2">
        <f t="shared" si="36"/>
        <v>4.3539442029530136E-4</v>
      </c>
    </row>
    <row r="384" spans="6:18" x14ac:dyDescent="0.15">
      <c r="F384" s="1">
        <v>43671</v>
      </c>
      <c r="G384">
        <f t="shared" si="37"/>
        <v>23014739468.627281</v>
      </c>
      <c r="H384">
        <v>10000000</v>
      </c>
      <c r="I384">
        <v>20000000</v>
      </c>
      <c r="J384">
        <v>1</v>
      </c>
      <c r="K384">
        <f t="shared" si="35"/>
        <v>47058823.529411763</v>
      </c>
      <c r="L384">
        <f t="shared" si="38"/>
        <v>8690.0831648618714</v>
      </c>
      <c r="M384">
        <f t="shared" si="39"/>
        <v>8690.0831648618714</v>
      </c>
      <c r="O384">
        <v>20000000000</v>
      </c>
      <c r="P384" s="2">
        <f t="shared" si="40"/>
        <v>1.1507369734313642</v>
      </c>
      <c r="Q384" s="2">
        <f t="shared" si="41"/>
        <v>5.0000000000000001E-4</v>
      </c>
      <c r="R384" s="2">
        <f t="shared" si="36"/>
        <v>4.345041582430936E-4</v>
      </c>
    </row>
    <row r="385" spans="6:18" x14ac:dyDescent="0.15">
      <c r="F385" s="1">
        <v>43672</v>
      </c>
      <c r="G385">
        <f t="shared" si="37"/>
        <v>23061798292.156693</v>
      </c>
      <c r="H385">
        <v>10000000</v>
      </c>
      <c r="I385">
        <v>20000000</v>
      </c>
      <c r="J385">
        <v>1</v>
      </c>
      <c r="K385">
        <f t="shared" si="35"/>
        <v>47058823.529411763</v>
      </c>
      <c r="L385">
        <f t="shared" si="38"/>
        <v>8672.3505888966138</v>
      </c>
      <c r="M385">
        <f t="shared" si="39"/>
        <v>8672.3505888966138</v>
      </c>
      <c r="O385">
        <v>20000000000</v>
      </c>
      <c r="P385" s="2">
        <f t="shared" si="40"/>
        <v>1.1530899146078346</v>
      </c>
      <c r="Q385" s="2">
        <f t="shared" si="41"/>
        <v>5.0000000000000001E-4</v>
      </c>
      <c r="R385" s="2">
        <f t="shared" si="36"/>
        <v>4.3361752944483066E-4</v>
      </c>
    </row>
    <row r="386" spans="6:18" x14ac:dyDescent="0.15">
      <c r="F386" s="1">
        <v>43673</v>
      </c>
      <c r="G386">
        <f t="shared" si="37"/>
        <v>23108857115.686104</v>
      </c>
      <c r="H386">
        <v>10000000</v>
      </c>
      <c r="I386">
        <v>20000000</v>
      </c>
      <c r="J386">
        <v>1</v>
      </c>
      <c r="K386">
        <f t="shared" si="35"/>
        <v>47058823.529411763</v>
      </c>
      <c r="L386">
        <f t="shared" si="38"/>
        <v>8654.6902340852521</v>
      </c>
      <c r="M386">
        <f t="shared" si="39"/>
        <v>8654.6902340852521</v>
      </c>
      <c r="O386">
        <v>20000000000</v>
      </c>
      <c r="P386" s="2">
        <f t="shared" si="40"/>
        <v>1.1554428557843053</v>
      </c>
      <c r="Q386" s="2">
        <f t="shared" si="41"/>
        <v>5.0000000000000001E-4</v>
      </c>
      <c r="R386" s="2">
        <f t="shared" si="36"/>
        <v>4.3273451170426256E-4</v>
      </c>
    </row>
    <row r="387" spans="6:18" x14ac:dyDescent="0.15">
      <c r="F387" s="1">
        <v>43674</v>
      </c>
      <c r="G387">
        <f t="shared" si="37"/>
        <v>23155915939.215515</v>
      </c>
      <c r="H387">
        <v>10000000</v>
      </c>
      <c r="I387">
        <v>20000000</v>
      </c>
      <c r="J387">
        <v>1</v>
      </c>
      <c r="K387">
        <f t="shared" si="35"/>
        <v>47058823.529411763</v>
      </c>
      <c r="L387">
        <f t="shared" si="38"/>
        <v>8637.1016601114716</v>
      </c>
      <c r="M387">
        <f t="shared" si="39"/>
        <v>8637.1016601114716</v>
      </c>
      <c r="O387">
        <v>20000000000</v>
      </c>
      <c r="P387" s="2">
        <f t="shared" si="40"/>
        <v>1.1577957969607757</v>
      </c>
      <c r="Q387" s="2">
        <f t="shared" si="41"/>
        <v>5.0000000000000001E-4</v>
      </c>
      <c r="R387" s="2">
        <f t="shared" si="36"/>
        <v>4.3185508300557353E-4</v>
      </c>
    </row>
    <row r="388" spans="6:18" x14ac:dyDescent="0.15">
      <c r="F388" s="1">
        <v>43675</v>
      </c>
      <c r="G388">
        <f t="shared" si="37"/>
        <v>23202974762.744926</v>
      </c>
      <c r="H388">
        <v>10000000</v>
      </c>
      <c r="I388">
        <v>20000000</v>
      </c>
      <c r="J388">
        <v>1</v>
      </c>
      <c r="K388">
        <f t="shared" si="35"/>
        <v>47058823.529411763</v>
      </c>
      <c r="L388">
        <f t="shared" si="38"/>
        <v>8619.5844302310434</v>
      </c>
      <c r="M388">
        <f t="shared" si="39"/>
        <v>8619.5844302310434</v>
      </c>
      <c r="O388">
        <v>20000000000</v>
      </c>
      <c r="P388" s="2">
        <f t="shared" si="40"/>
        <v>1.1601487381372464</v>
      </c>
      <c r="Q388" s="2">
        <f t="shared" si="41"/>
        <v>5.0000000000000001E-4</v>
      </c>
      <c r="R388" s="2">
        <f t="shared" si="36"/>
        <v>4.3097922151155216E-4</v>
      </c>
    </row>
    <row r="389" spans="6:18" x14ac:dyDescent="0.15">
      <c r="F389" s="1">
        <v>43676</v>
      </c>
      <c r="G389">
        <f t="shared" si="37"/>
        <v>23250033586.274338</v>
      </c>
      <c r="H389">
        <v>10000000</v>
      </c>
      <c r="I389">
        <v>20000000</v>
      </c>
      <c r="J389">
        <v>1</v>
      </c>
      <c r="K389">
        <f t="shared" si="35"/>
        <v>47058823.529411763</v>
      </c>
      <c r="L389">
        <f t="shared" si="38"/>
        <v>8602.1381112356776</v>
      </c>
      <c r="M389">
        <f t="shared" si="39"/>
        <v>8602.1381112356776</v>
      </c>
      <c r="O389">
        <v>20000000000</v>
      </c>
      <c r="P389" s="2">
        <f t="shared" si="40"/>
        <v>1.1625016793137168</v>
      </c>
      <c r="Q389" s="2">
        <f t="shared" si="41"/>
        <v>5.0000000000000001E-4</v>
      </c>
      <c r="R389" s="2">
        <f t="shared" si="36"/>
        <v>4.301069055617839E-4</v>
      </c>
    </row>
    <row r="390" spans="6:18" x14ac:dyDescent="0.15">
      <c r="F390" s="1">
        <v>43677</v>
      </c>
      <c r="G390">
        <f t="shared" si="37"/>
        <v>23297092409.803749</v>
      </c>
      <c r="H390">
        <v>10000000</v>
      </c>
      <c r="I390">
        <v>20000000</v>
      </c>
      <c r="J390">
        <v>1</v>
      </c>
      <c r="K390">
        <f t="shared" si="35"/>
        <v>47058823.529411763</v>
      </c>
      <c r="L390">
        <f t="shared" si="38"/>
        <v>8584.762273417311</v>
      </c>
      <c r="M390">
        <f t="shared" si="39"/>
        <v>8584.762273417311</v>
      </c>
      <c r="O390">
        <v>20000000000</v>
      </c>
      <c r="P390" s="2">
        <f t="shared" si="40"/>
        <v>1.1648546204901875</v>
      </c>
      <c r="Q390" s="2">
        <f t="shared" si="41"/>
        <v>5.0000000000000001E-4</v>
      </c>
      <c r="R390" s="2">
        <f t="shared" si="36"/>
        <v>4.292381136708655E-4</v>
      </c>
    </row>
    <row r="391" spans="6:18" x14ac:dyDescent="0.15">
      <c r="F391" s="1">
        <v>43678</v>
      </c>
      <c r="G391">
        <f t="shared" si="37"/>
        <v>23344151233.33316</v>
      </c>
      <c r="H391">
        <v>10000000</v>
      </c>
      <c r="I391">
        <v>20000000</v>
      </c>
      <c r="J391">
        <v>1</v>
      </c>
      <c r="K391">
        <f>I391/0.51*1.2/J391</f>
        <v>47058823.529411763</v>
      </c>
      <c r="L391">
        <f t="shared" si="38"/>
        <v>8567.4564905328243</v>
      </c>
      <c r="M391">
        <f t="shared" si="39"/>
        <v>8567.4564905328243</v>
      </c>
      <c r="O391">
        <v>20000000000</v>
      </c>
      <c r="P391" s="2">
        <f t="shared" si="40"/>
        <v>1.167207561666658</v>
      </c>
      <c r="Q391" s="2">
        <f t="shared" si="41"/>
        <v>5.0000000000000001E-4</v>
      </c>
      <c r="R391" s="2">
        <f>H391/G391</f>
        <v>4.2837282452664119E-4</v>
      </c>
    </row>
    <row r="392" spans="6:18" x14ac:dyDescent="0.15">
      <c r="F392" s="1">
        <v>43679</v>
      </c>
      <c r="G392">
        <f>G391+K391</f>
        <v>23391210056.862572</v>
      </c>
      <c r="H392">
        <v>10000000</v>
      </c>
      <c r="I392">
        <v>20000000</v>
      </c>
      <c r="J392">
        <v>1</v>
      </c>
      <c r="K392">
        <f>I392/0.51*1.2/J392</f>
        <v>47058823.529411763</v>
      </c>
      <c r="L392">
        <f>I392*H392/G392</f>
        <v>8550.2203397691901</v>
      </c>
      <c r="M392">
        <f>L392/J392</f>
        <v>8550.2203397691901</v>
      </c>
      <c r="O392">
        <v>20000000000</v>
      </c>
      <c r="P392" s="2">
        <f>G392/O392</f>
        <v>1.1695605028431286</v>
      </c>
      <c r="Q392" s="2">
        <f>H392/O392</f>
        <v>5.0000000000000001E-4</v>
      </c>
      <c r="R392" s="2">
        <f>H392/G392</f>
        <v>4.2751101698845951E-4</v>
      </c>
    </row>
    <row r="393" spans="6:18" x14ac:dyDescent="0.15">
      <c r="F393" s="1">
        <v>43680</v>
      </c>
      <c r="G393">
        <f>G392+K392</f>
        <v>23438268880.391983</v>
      </c>
      <c r="H393">
        <v>10000000</v>
      </c>
      <c r="I393">
        <v>20000000</v>
      </c>
      <c r="J393">
        <v>1</v>
      </c>
      <c r="K393">
        <f>I393/0.51*1.2/J393</f>
        <v>47058823.529411763</v>
      </c>
      <c r="L393">
        <f>I393*H393/G393</f>
        <v>8533.0534017090431</v>
      </c>
      <c r="M393">
        <f>L393/J393</f>
        <v>8533.0534017090431</v>
      </c>
      <c r="O393">
        <v>20000000000</v>
      </c>
      <c r="P393" s="2">
        <f>G393/O393</f>
        <v>1.1719134440195991</v>
      </c>
      <c r="Q393" s="2">
        <f>H393/O393</f>
        <v>5.0000000000000001E-4</v>
      </c>
      <c r="R393" s="2">
        <f>H393/G393</f>
        <v>4.266526700854521E-4</v>
      </c>
    </row>
    <row r="394" spans="6:18" x14ac:dyDescent="0.15">
      <c r="F394" s="1">
        <v>43681</v>
      </c>
      <c r="G394">
        <f>G393+K393</f>
        <v>23485327703.921394</v>
      </c>
      <c r="H394">
        <v>10000000</v>
      </c>
      <c r="I394">
        <v>20000000</v>
      </c>
      <c r="J394">
        <v>1</v>
      </c>
      <c r="K394">
        <f>I394/0.51*1.2/J394</f>
        <v>47058823.529411763</v>
      </c>
      <c r="L394">
        <f>I394*H394/G394</f>
        <v>8515.9552602966487</v>
      </c>
      <c r="M394">
        <f>L394/J394</f>
        <v>8515.9552602966487</v>
      </c>
      <c r="O394">
        <v>20000000000</v>
      </c>
      <c r="P394" s="2">
        <f>G394/O394</f>
        <v>1.1742663851960697</v>
      </c>
      <c r="Q394" s="2">
        <f>H394/O394</f>
        <v>5.0000000000000001E-4</v>
      </c>
      <c r="R394" s="2">
        <f>H394/G394</f>
        <v>4.2579776301483242E-4</v>
      </c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P399" s="2"/>
      <c r="Q399" s="2"/>
      <c r="R399" s="2"/>
    </row>
    <row r="400" spans="6:18" x14ac:dyDescent="0.15">
      <c r="F400" s="1"/>
      <c r="L400">
        <f>SUM(L6:L399)</f>
        <v>6409609.7703622179</v>
      </c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L54"/>
  <sheetViews>
    <sheetView tabSelected="1" topLeftCell="A7" workbookViewId="0">
      <pane xSplit="1" topLeftCell="N1" activePane="topRight" state="frozen"/>
      <selection pane="topRight" activeCell="Y34" sqref="Y34"/>
    </sheetView>
  </sheetViews>
  <sheetFormatPr defaultRowHeight="13.5" x14ac:dyDescent="0.15"/>
  <cols>
    <col min="1" max="1" width="10.5" bestFit="1" customWidth="1"/>
    <col min="2" max="2" width="10.875" bestFit="1" customWidth="1"/>
    <col min="3" max="5" width="12.875" style="7" bestFit="1" customWidth="1"/>
    <col min="6" max="6" width="12.875" style="7" customWidth="1"/>
    <col min="7" max="7" width="15.375" style="7" bestFit="1" customWidth="1"/>
    <col min="8" max="8" width="20.75" style="18" bestFit="1" customWidth="1"/>
    <col min="9" max="9" width="20.75" style="25" bestFit="1" customWidth="1"/>
    <col min="10" max="10" width="11.25" bestFit="1" customWidth="1"/>
    <col min="11" max="11" width="9" style="8"/>
    <col min="12" max="12" width="10.875" style="7" bestFit="1" customWidth="1"/>
    <col min="13" max="15" width="9" style="18"/>
    <col min="16" max="16" width="12.75" style="7" bestFit="1" customWidth="1"/>
    <col min="17" max="17" width="9" style="19"/>
    <col min="18" max="18" width="8.625" bestFit="1" customWidth="1"/>
    <col min="19" max="19" width="12.125" style="7" customWidth="1"/>
    <col min="20" max="20" width="9" style="8"/>
    <col min="21" max="21" width="15" style="7" bestFit="1" customWidth="1"/>
    <col min="22" max="22" width="9" style="8"/>
    <col min="23" max="23" width="12.875" style="7" bestFit="1" customWidth="1"/>
    <col min="24" max="24" width="15.875" style="7" bestFit="1" customWidth="1"/>
    <col min="25" max="25" width="10.875" bestFit="1" customWidth="1"/>
    <col min="28" max="28" width="12.75" bestFit="1" customWidth="1"/>
    <col min="29" max="29" width="12.75" customWidth="1"/>
    <col min="30" max="30" width="12.75" bestFit="1" customWidth="1"/>
    <col min="31" max="32" width="12.75" customWidth="1"/>
    <col min="35" max="35" width="11.625" bestFit="1" customWidth="1"/>
    <col min="37" max="37" width="32.875" bestFit="1" customWidth="1"/>
  </cols>
  <sheetData>
    <row r="7" spans="1:37" x14ac:dyDescent="0.15">
      <c r="X7" s="14"/>
    </row>
    <row r="8" spans="1:37" ht="22.5" x14ac:dyDescent="0.15">
      <c r="A8" s="4"/>
      <c r="B8" s="4" t="s">
        <v>11</v>
      </c>
      <c r="C8" s="7" t="s">
        <v>12</v>
      </c>
      <c r="D8" s="7" t="s">
        <v>13</v>
      </c>
      <c r="E8" s="7" t="s">
        <v>14</v>
      </c>
      <c r="H8" s="18" t="s">
        <v>15</v>
      </c>
      <c r="I8" s="25" t="s">
        <v>16</v>
      </c>
      <c r="J8" s="5" t="s">
        <v>17</v>
      </c>
      <c r="K8" s="11" t="s">
        <v>52</v>
      </c>
      <c r="L8" s="7" t="s">
        <v>18</v>
      </c>
      <c r="M8" s="18" t="s">
        <v>19</v>
      </c>
      <c r="N8" s="18" t="s">
        <v>53</v>
      </c>
      <c r="O8" s="18" t="s">
        <v>20</v>
      </c>
      <c r="P8" s="7" t="s">
        <v>21</v>
      </c>
      <c r="Q8" s="20" t="s">
        <v>22</v>
      </c>
      <c r="R8" s="4" t="s">
        <v>27</v>
      </c>
      <c r="S8" s="7" t="s">
        <v>23</v>
      </c>
      <c r="T8" s="11" t="s">
        <v>54</v>
      </c>
      <c r="U8" s="7" t="s">
        <v>24</v>
      </c>
      <c r="V8" s="8" t="s">
        <v>25</v>
      </c>
      <c r="W8" s="14" t="s">
        <v>77</v>
      </c>
      <c r="X8" s="7" t="s">
        <v>29</v>
      </c>
      <c r="Y8" s="5" t="s">
        <v>55</v>
      </c>
      <c r="Z8" s="10" t="s">
        <v>56</v>
      </c>
      <c r="AA8" s="12" t="s">
        <v>57</v>
      </c>
      <c r="AB8" s="12" t="s">
        <v>72</v>
      </c>
      <c r="AC8" s="12" t="s">
        <v>73</v>
      </c>
      <c r="AD8" s="10" t="s">
        <v>74</v>
      </c>
      <c r="AE8" s="10" t="s">
        <v>75</v>
      </c>
      <c r="AF8" s="10" t="s">
        <v>76</v>
      </c>
      <c r="AG8" s="5" t="s">
        <v>70</v>
      </c>
      <c r="AH8" s="10" t="s">
        <v>78</v>
      </c>
      <c r="AI8" s="10" t="s">
        <v>87</v>
      </c>
      <c r="AJ8" s="10" t="s">
        <v>79</v>
      </c>
      <c r="AK8" s="9" t="s">
        <v>26</v>
      </c>
    </row>
    <row r="9" spans="1:37" x14ac:dyDescent="0.15">
      <c r="A9" s="9" t="s">
        <v>71</v>
      </c>
      <c r="B9" s="4">
        <v>199311214.86000001</v>
      </c>
      <c r="C9" s="7">
        <v>57247478</v>
      </c>
      <c r="D9" s="7">
        <v>144210912.75999999</v>
      </c>
      <c r="E9" s="7">
        <v>201458391</v>
      </c>
      <c r="F9" s="8">
        <f>C9/E9</f>
        <v>0.28416526964121341</v>
      </c>
      <c r="G9" s="24">
        <f>C9</f>
        <v>57247478</v>
      </c>
      <c r="H9" s="18">
        <v>57247478</v>
      </c>
      <c r="I9" s="25">
        <v>201458391</v>
      </c>
      <c r="J9" s="5">
        <v>20000000000</v>
      </c>
      <c r="K9" s="8">
        <f>I9/J9</f>
        <v>1.007291955E-2</v>
      </c>
      <c r="M9" s="22">
        <v>42838</v>
      </c>
      <c r="O9" s="18">
        <f>C9*Z9/42838</f>
        <v>53.454855968999489</v>
      </c>
      <c r="P9" s="7">
        <f>O9*M9</f>
        <v>2289899.12</v>
      </c>
      <c r="Q9" s="20"/>
      <c r="R9" s="4">
        <v>0.04</v>
      </c>
      <c r="T9" s="11"/>
      <c r="W9" s="14"/>
      <c r="Y9" s="5">
        <f>Z9/6.64</f>
        <v>6.024096385542169E-3</v>
      </c>
      <c r="Z9">
        <v>0.04</v>
      </c>
      <c r="AA9">
        <v>7</v>
      </c>
      <c r="AB9">
        <f>Z9/AA9</f>
        <v>5.7142857142857143E-3</v>
      </c>
      <c r="AC9">
        <f>R9/AA9</f>
        <v>5.7142857142857143E-3</v>
      </c>
      <c r="AD9">
        <f>AC9*C9</f>
        <v>327128.44571428571</v>
      </c>
      <c r="AE9" s="10">
        <f>AD9</f>
        <v>327128.44571428571</v>
      </c>
      <c r="AF9">
        <f>AE9/H9</f>
        <v>5.7142857142857143E-3</v>
      </c>
      <c r="AG9" s="5"/>
      <c r="AH9" s="10"/>
      <c r="AI9" s="10"/>
      <c r="AJ9" s="10"/>
      <c r="AK9" s="9"/>
    </row>
    <row r="10" spans="1:37" x14ac:dyDescent="0.15">
      <c r="A10" s="6">
        <v>43277</v>
      </c>
      <c r="B10" s="4">
        <v>199311214.86000001</v>
      </c>
      <c r="C10" s="7">
        <v>11520574</v>
      </c>
      <c r="D10" s="7">
        <v>11068787</v>
      </c>
      <c r="E10" s="7">
        <v>22589361</v>
      </c>
      <c r="F10" s="8">
        <f t="shared" ref="F10:F25" si="0">C10/E10</f>
        <v>0.50999999513045102</v>
      </c>
      <c r="G10" s="24">
        <f>G9+C10</f>
        <v>68768052</v>
      </c>
      <c r="H10" s="18">
        <f>H9+C10</f>
        <v>68768052</v>
      </c>
      <c r="I10" s="25">
        <f>I9+E10</f>
        <v>224047752</v>
      </c>
      <c r="J10" s="5">
        <v>20000000000</v>
      </c>
      <c r="K10" s="8">
        <f>I10/J10</f>
        <v>1.12023876E-2</v>
      </c>
      <c r="M10" s="22">
        <v>42838</v>
      </c>
      <c r="N10" s="22">
        <v>290</v>
      </c>
      <c r="O10" s="22">
        <v>290</v>
      </c>
      <c r="P10" s="7">
        <f>O10*M10</f>
        <v>12423020</v>
      </c>
      <c r="Q10" s="20"/>
      <c r="R10">
        <f>M10*N10/C10</f>
        <v>1.0783334233172757</v>
      </c>
      <c r="T10" s="11"/>
      <c r="W10" s="14"/>
      <c r="Y10" s="5">
        <v>1.0783334233172757</v>
      </c>
      <c r="Z10" s="5">
        <v>1.0783334233172757</v>
      </c>
      <c r="AA10" s="12">
        <v>6.7</v>
      </c>
      <c r="AB10">
        <f>Z10/AA10</f>
        <v>0.16094528706227995</v>
      </c>
      <c r="AC10">
        <f>R10/AA10</f>
        <v>0.16094528706227995</v>
      </c>
      <c r="AD10">
        <f>AC10*C10</f>
        <v>1854182.0895522388</v>
      </c>
      <c r="AE10" s="10">
        <f>AE9+AD10</f>
        <v>2181310.5352665246</v>
      </c>
      <c r="AF10">
        <f>AE10/H10</f>
        <v>3.1719824421760918E-2</v>
      </c>
      <c r="AG10" s="5"/>
      <c r="AH10" s="10"/>
      <c r="AI10" s="10"/>
      <c r="AJ10" s="10"/>
      <c r="AK10" s="9"/>
    </row>
    <row r="11" spans="1:37" x14ac:dyDescent="0.15">
      <c r="A11" s="6">
        <v>43278</v>
      </c>
      <c r="B11" s="4">
        <v>199311214.86000001</v>
      </c>
      <c r="C11" s="7">
        <v>12473380</v>
      </c>
      <c r="D11" s="7">
        <v>11984227</v>
      </c>
      <c r="E11" s="7">
        <v>24457607</v>
      </c>
      <c r="F11" s="8">
        <f t="shared" si="0"/>
        <v>0.51000001758144209</v>
      </c>
      <c r="G11" s="24">
        <f t="shared" ref="G11:G26" si="1">G10+C11</f>
        <v>81241432</v>
      </c>
      <c r="H11" s="18">
        <f>H10+C11</f>
        <v>81241432</v>
      </c>
      <c r="I11" s="25">
        <f>I10+E11</f>
        <v>248505359</v>
      </c>
      <c r="J11" s="5">
        <v>20000000000</v>
      </c>
      <c r="K11" s="8">
        <f>I11/J11</f>
        <v>1.2425267950000001E-2</v>
      </c>
      <c r="M11" s="22">
        <v>42838</v>
      </c>
      <c r="N11" s="22">
        <v>305</v>
      </c>
      <c r="O11" s="22">
        <v>305</v>
      </c>
      <c r="P11" s="7">
        <f>O11*M11</f>
        <v>13065590</v>
      </c>
      <c r="Q11" s="20"/>
      <c r="R11">
        <f>M11*N11/C11</f>
        <v>1.0474779089549104</v>
      </c>
      <c r="T11" s="11"/>
      <c r="W11" s="14"/>
      <c r="Y11" s="5">
        <v>1.0474779089549104</v>
      </c>
      <c r="Z11" s="5">
        <v>1.0474779089549104</v>
      </c>
      <c r="AA11" s="12">
        <v>6.4</v>
      </c>
      <c r="AB11">
        <f>Z11/AA11</f>
        <v>0.16366842327420475</v>
      </c>
      <c r="AC11">
        <f>R11/AA11</f>
        <v>0.16366842327420475</v>
      </c>
      <c r="AD11">
        <f>AC11*C11</f>
        <v>2041498.4375</v>
      </c>
      <c r="AE11" s="10">
        <f>AE10+AD11</f>
        <v>4222808.9727665242</v>
      </c>
      <c r="AF11">
        <f>AE11/H11</f>
        <v>5.1978514765305024E-2</v>
      </c>
      <c r="AG11" s="5"/>
      <c r="AH11" s="10"/>
      <c r="AI11" s="10"/>
      <c r="AJ11" s="10"/>
      <c r="AK11" s="9"/>
    </row>
    <row r="12" spans="1:37" x14ac:dyDescent="0.15">
      <c r="A12" s="6">
        <v>43279</v>
      </c>
      <c r="B12" s="4">
        <v>199311214.86000001</v>
      </c>
      <c r="C12" s="7">
        <v>7517580</v>
      </c>
      <c r="D12" s="7">
        <v>7222773</v>
      </c>
      <c r="E12" s="7">
        <v>14740353</v>
      </c>
      <c r="F12" s="8">
        <f t="shared" si="0"/>
        <v>0.50999999796477058</v>
      </c>
      <c r="G12" s="24">
        <f t="shared" si="1"/>
        <v>88759012</v>
      </c>
      <c r="H12" s="18">
        <f>H11+C12</f>
        <v>88759012</v>
      </c>
      <c r="I12" s="25">
        <f>I11+E12</f>
        <v>263245712</v>
      </c>
      <c r="J12" s="5">
        <v>20000000000</v>
      </c>
      <c r="K12" s="8">
        <f>I12/J12</f>
        <v>1.31622856E-2</v>
      </c>
      <c r="M12" s="22">
        <v>42838</v>
      </c>
      <c r="N12" s="22">
        <v>232</v>
      </c>
      <c r="O12" s="22">
        <v>232</v>
      </c>
      <c r="P12" s="7">
        <f>O12*M12</f>
        <v>9938416</v>
      </c>
      <c r="Q12" s="20"/>
      <c r="R12">
        <f>M12*N12/C12</f>
        <v>1.3220233106930688</v>
      </c>
      <c r="T12" s="11"/>
      <c r="Y12">
        <v>1.3220233106930688</v>
      </c>
      <c r="Z12">
        <v>1.3220233106930688</v>
      </c>
      <c r="AA12" s="12">
        <v>6.2</v>
      </c>
      <c r="AB12">
        <f>Z12/AA12</f>
        <v>0.21322956624081754</v>
      </c>
      <c r="AC12">
        <f>R12/AA12</f>
        <v>0.21322956624081754</v>
      </c>
      <c r="AD12">
        <f>AC12*C12</f>
        <v>1602970.3225806451</v>
      </c>
      <c r="AE12" s="10">
        <f>AE11+AD12</f>
        <v>5825779.295347169</v>
      </c>
      <c r="AF12">
        <f>AE12/H12</f>
        <v>6.5635918698004087E-2</v>
      </c>
      <c r="AG12" s="5"/>
      <c r="AH12" s="5"/>
      <c r="AI12" s="5"/>
      <c r="AJ12" s="5"/>
      <c r="AK12" s="9"/>
    </row>
    <row r="13" spans="1:37" x14ac:dyDescent="0.15">
      <c r="A13" s="6">
        <v>43286</v>
      </c>
      <c r="B13" s="4">
        <v>199311214.86000001</v>
      </c>
      <c r="C13" s="7">
        <v>42191808.880000003</v>
      </c>
      <c r="D13" s="7">
        <v>40537228.140000001</v>
      </c>
      <c r="E13" s="7">
        <f t="shared" ref="E13:E20" si="2">I13-I12</f>
        <v>82729036</v>
      </c>
      <c r="F13" s="8">
        <f t="shared" si="0"/>
        <v>0.5100000062855804</v>
      </c>
      <c r="G13" s="24">
        <f t="shared" si="1"/>
        <v>130950820.88</v>
      </c>
      <c r="H13" s="18">
        <v>176447121.61000001</v>
      </c>
      <c r="I13" s="25">
        <v>345974748</v>
      </c>
      <c r="J13" s="5">
        <f>J12</f>
        <v>20000000000</v>
      </c>
      <c r="K13" s="8">
        <v>1.7299999999999999E-2</v>
      </c>
      <c r="L13" s="7">
        <v>2038.7683805409999</v>
      </c>
      <c r="M13" s="18">
        <v>42838</v>
      </c>
      <c r="N13" s="18">
        <v>586</v>
      </c>
      <c r="O13" s="18">
        <v>494</v>
      </c>
      <c r="P13" s="7">
        <v>21170727</v>
      </c>
      <c r="Q13" s="20"/>
      <c r="R13" s="5">
        <v>0.6</v>
      </c>
      <c r="S13" s="7">
        <v>855099.20449999999</v>
      </c>
      <c r="T13" s="8">
        <v>2.5000000000000001E-3</v>
      </c>
      <c r="U13" s="7">
        <v>509045.01</v>
      </c>
      <c r="V13" s="8">
        <v>0.1028</v>
      </c>
      <c r="W13" s="7">
        <f t="shared" ref="W13:W20" si="3">R13*H13</f>
        <v>105868272.96600001</v>
      </c>
      <c r="Y13">
        <v>5.8999999999999997E-2</v>
      </c>
      <c r="Z13">
        <f t="shared" ref="Z13:Z28" si="4">Y13*6.64</f>
        <v>0.39175999999999994</v>
      </c>
      <c r="AA13">
        <v>5.5</v>
      </c>
      <c r="AB13">
        <f t="shared" ref="AB13:AB28" si="5">Z13/AA13</f>
        <v>7.1229090909090895E-2</v>
      </c>
      <c r="AC13">
        <f t="shared" ref="AC13:AC28" si="6">R13/AA13</f>
        <v>0.10909090909090909</v>
      </c>
      <c r="AD13">
        <f t="shared" ref="AD13:AD28" si="7">AC13*C13</f>
        <v>4602742.7869090913</v>
      </c>
      <c r="AE13">
        <f>AE12+AD13</f>
        <v>10428522.082256261</v>
      </c>
      <c r="AF13">
        <f t="shared" ref="AF13:AF22" si="8">AE13/H13</f>
        <v>5.9102817813635744E-2</v>
      </c>
      <c r="AK13" s="4"/>
    </row>
    <row r="14" spans="1:37" x14ac:dyDescent="0.15">
      <c r="A14" s="1">
        <v>43287</v>
      </c>
      <c r="B14" s="4">
        <f>B13</f>
        <v>199311214.86000001</v>
      </c>
      <c r="C14" s="7">
        <v>52752452.93</v>
      </c>
      <c r="D14" s="7">
        <v>50683729.289999999</v>
      </c>
      <c r="E14" s="7">
        <f t="shared" si="2"/>
        <v>103436182</v>
      </c>
      <c r="F14" s="8">
        <f t="shared" si="0"/>
        <v>0.51000000106345766</v>
      </c>
      <c r="G14" s="24">
        <f t="shared" si="1"/>
        <v>183703273.81</v>
      </c>
      <c r="H14" s="18">
        <v>229199575</v>
      </c>
      <c r="I14" s="25">
        <v>449410930</v>
      </c>
      <c r="J14" s="5">
        <f t="shared" ref="J14:J43" si="9">J13</f>
        <v>20000000000</v>
      </c>
      <c r="K14" s="8">
        <v>2.2499999999999999E-2</v>
      </c>
      <c r="L14" s="7">
        <v>2534.13</v>
      </c>
      <c r="M14" s="18">
        <v>43584</v>
      </c>
      <c r="N14" s="18">
        <v>475</v>
      </c>
      <c r="O14" s="18">
        <v>396</v>
      </c>
      <c r="P14" s="7">
        <v>17268493</v>
      </c>
      <c r="Q14" s="20"/>
      <c r="R14" s="5">
        <v>0.39</v>
      </c>
      <c r="S14" s="7">
        <v>1025326.37</v>
      </c>
      <c r="T14" s="8">
        <v>2.3E-3</v>
      </c>
      <c r="U14" s="7">
        <v>402155.87</v>
      </c>
      <c r="V14" s="8">
        <v>9.8000000000000004E-2</v>
      </c>
      <c r="W14" s="7">
        <f>R14*H14</f>
        <v>89387834.25</v>
      </c>
      <c r="Y14">
        <v>0.05</v>
      </c>
      <c r="Z14">
        <f t="shared" si="4"/>
        <v>0.33200000000000002</v>
      </c>
      <c r="AA14">
        <v>4.9000000000000004</v>
      </c>
      <c r="AB14">
        <f t="shared" si="5"/>
        <v>6.775510204081632E-2</v>
      </c>
      <c r="AC14">
        <f t="shared" si="6"/>
        <v>7.9591836734693874E-2</v>
      </c>
      <c r="AD14">
        <f t="shared" si="7"/>
        <v>4198664.6209591832</v>
      </c>
      <c r="AE14">
        <f t="shared" ref="AE14:AE22" si="10">AE13+AD14</f>
        <v>14627186.703215444</v>
      </c>
      <c r="AF14">
        <f t="shared" si="8"/>
        <v>6.381855945071209E-2</v>
      </c>
      <c r="AK14" s="4"/>
    </row>
    <row r="15" spans="1:37" x14ac:dyDescent="0.15">
      <c r="A15" s="6">
        <v>43288</v>
      </c>
      <c r="B15" s="4">
        <f t="shared" ref="B15:B43" si="11">B14</f>
        <v>199311214.86000001</v>
      </c>
      <c r="C15" s="7">
        <v>67603223.980000004</v>
      </c>
      <c r="D15" s="7">
        <v>64952117.159999996</v>
      </c>
      <c r="E15" s="7">
        <f t="shared" si="2"/>
        <v>132555342</v>
      </c>
      <c r="F15" s="8">
        <f t="shared" si="0"/>
        <v>0.50999999668063178</v>
      </c>
      <c r="G15" s="24">
        <f t="shared" si="1"/>
        <v>251306497.79000002</v>
      </c>
      <c r="H15" s="18">
        <v>296802798.52999997</v>
      </c>
      <c r="I15" s="25">
        <v>581966272</v>
      </c>
      <c r="J15" s="5">
        <f t="shared" si="9"/>
        <v>20000000000</v>
      </c>
      <c r="K15" s="8">
        <v>2.9100000000000001E-2</v>
      </c>
      <c r="L15" s="7">
        <v>3257.96</v>
      </c>
      <c r="M15" s="18">
        <v>44438</v>
      </c>
      <c r="N15" s="18">
        <v>612</v>
      </c>
      <c r="O15" s="18">
        <v>511</v>
      </c>
      <c r="P15" s="7">
        <v>22706902</v>
      </c>
      <c r="Q15" s="20">
        <v>7.6</v>
      </c>
      <c r="R15" s="5">
        <v>0.4</v>
      </c>
      <c r="S15" s="7">
        <v>1187999.4310000001</v>
      </c>
      <c r="T15" s="8">
        <v>2E-3</v>
      </c>
      <c r="U15" s="7">
        <v>478047.11</v>
      </c>
      <c r="V15" s="8">
        <v>9.7000000000000003E-2</v>
      </c>
      <c r="W15" s="7">
        <f t="shared" si="3"/>
        <v>118721119.412</v>
      </c>
      <c r="Y15">
        <v>5.0999999999999997E-2</v>
      </c>
      <c r="Z15">
        <f t="shared" si="4"/>
        <v>0.33863999999999994</v>
      </c>
      <c r="AA15">
        <v>4.4000000000000004</v>
      </c>
      <c r="AB15">
        <f t="shared" si="5"/>
        <v>7.6963636363636345E-2</v>
      </c>
      <c r="AC15">
        <f t="shared" si="6"/>
        <v>9.0909090909090912E-2</v>
      </c>
      <c r="AD15">
        <f t="shared" si="7"/>
        <v>6145747.6345454548</v>
      </c>
      <c r="AE15">
        <f t="shared" si="10"/>
        <v>20772934.337760899</v>
      </c>
      <c r="AF15">
        <f t="shared" si="8"/>
        <v>6.9989011022283984E-2</v>
      </c>
      <c r="AK15" s="4"/>
    </row>
    <row r="16" spans="1:37" x14ac:dyDescent="0.15">
      <c r="A16" s="1">
        <v>43289</v>
      </c>
      <c r="B16" s="4">
        <f t="shared" si="11"/>
        <v>199311214.86000001</v>
      </c>
      <c r="C16" s="7">
        <v>66168145.759999998</v>
      </c>
      <c r="D16" s="7">
        <v>63573316.509999998</v>
      </c>
      <c r="E16" s="7">
        <f t="shared" si="2"/>
        <v>129741462</v>
      </c>
      <c r="F16" s="8">
        <f t="shared" si="0"/>
        <v>0.51000000107906907</v>
      </c>
      <c r="G16" s="24">
        <f t="shared" si="1"/>
        <v>317474643.55000001</v>
      </c>
      <c r="H16" s="18">
        <v>362970944</v>
      </c>
      <c r="I16" s="25">
        <v>711707734</v>
      </c>
      <c r="J16" s="5">
        <f t="shared" si="9"/>
        <v>20000000000</v>
      </c>
      <c r="K16" s="8">
        <v>3.56E-2</v>
      </c>
      <c r="L16" s="7">
        <v>3093.33</v>
      </c>
      <c r="M16" s="18">
        <v>44549</v>
      </c>
      <c r="N16" s="18">
        <v>489</v>
      </c>
      <c r="O16" s="18">
        <v>408</v>
      </c>
      <c r="P16" s="7">
        <v>18162159</v>
      </c>
      <c r="Q16" s="20">
        <v>7</v>
      </c>
      <c r="R16" s="5">
        <v>0.33</v>
      </c>
      <c r="S16" s="7">
        <v>1325324</v>
      </c>
      <c r="T16" s="8">
        <v>1.9E-3</v>
      </c>
      <c r="U16" s="7">
        <v>435751.88</v>
      </c>
      <c r="V16" s="8">
        <v>7.7600000000000002E-2</v>
      </c>
      <c r="W16" s="7">
        <f t="shared" si="3"/>
        <v>119780411.52000001</v>
      </c>
      <c r="Y16">
        <v>4.36E-2</v>
      </c>
      <c r="Z16">
        <f>Y16*6.64</f>
        <v>0.28950399999999998</v>
      </c>
      <c r="AA16">
        <v>4</v>
      </c>
      <c r="AB16">
        <f t="shared" si="5"/>
        <v>7.2375999999999996E-2</v>
      </c>
      <c r="AC16">
        <f t="shared" si="6"/>
        <v>8.2500000000000004E-2</v>
      </c>
      <c r="AD16">
        <f t="shared" si="7"/>
        <v>5458872.0252</v>
      </c>
      <c r="AE16">
        <f t="shared" si="10"/>
        <v>26231806.362960897</v>
      </c>
      <c r="AF16">
        <f t="shared" si="8"/>
        <v>7.2269714137120841E-2</v>
      </c>
      <c r="AK16" s="5"/>
    </row>
    <row r="17" spans="1:38" x14ac:dyDescent="0.15">
      <c r="A17" s="6">
        <v>43290</v>
      </c>
      <c r="B17" s="4">
        <f t="shared" si="11"/>
        <v>199311214.86000001</v>
      </c>
      <c r="C17" s="7">
        <v>99741847.700000003</v>
      </c>
      <c r="D17" s="7">
        <v>95830402.689999998</v>
      </c>
      <c r="E17" s="7">
        <f t="shared" si="2"/>
        <v>195572250</v>
      </c>
      <c r="F17" s="8">
        <f t="shared" si="0"/>
        <v>0.51000000102263998</v>
      </c>
      <c r="G17" s="24">
        <f t="shared" si="1"/>
        <v>417216491.25</v>
      </c>
      <c r="H17" s="18">
        <v>462712792</v>
      </c>
      <c r="I17" s="25">
        <v>907279984</v>
      </c>
      <c r="J17" s="5">
        <f t="shared" si="9"/>
        <v>20000000000</v>
      </c>
      <c r="K17" s="8">
        <v>4.5400000000000003E-2</v>
      </c>
      <c r="L17" s="7">
        <v>4802.88</v>
      </c>
      <c r="M17" s="18">
        <v>43458</v>
      </c>
      <c r="N17" s="18">
        <v>610</v>
      </c>
      <c r="O17" s="18">
        <v>509</v>
      </c>
      <c r="P17" s="7">
        <v>22136996</v>
      </c>
      <c r="Q17" s="20">
        <v>6</v>
      </c>
      <c r="R17" s="5">
        <v>0.27</v>
      </c>
      <c r="S17" s="7">
        <v>1602463</v>
      </c>
      <c r="T17" s="8">
        <v>1.8E-3</v>
      </c>
      <c r="U17" s="7">
        <v>426367.38</v>
      </c>
      <c r="V17" s="8">
        <v>9.1700000000000004E-2</v>
      </c>
      <c r="W17" s="7">
        <f t="shared" si="3"/>
        <v>124932453.84</v>
      </c>
      <c r="Y17">
        <v>2.69E-2</v>
      </c>
      <c r="Z17">
        <f t="shared" si="4"/>
        <v>0.178616</v>
      </c>
      <c r="AA17">
        <v>3.6</v>
      </c>
      <c r="AB17">
        <f t="shared" si="5"/>
        <v>4.9615555555555552E-2</v>
      </c>
      <c r="AC17">
        <f t="shared" si="6"/>
        <v>7.4999999999999997E-2</v>
      </c>
      <c r="AD17">
        <f t="shared" si="7"/>
        <v>7480638.5774999997</v>
      </c>
      <c r="AE17">
        <f t="shared" si="10"/>
        <v>33712444.940460898</v>
      </c>
      <c r="AF17">
        <f t="shared" si="8"/>
        <v>7.2858251432264057E-2</v>
      </c>
      <c r="AK17" s="5"/>
    </row>
    <row r="18" spans="1:38" x14ac:dyDescent="0.15">
      <c r="A18" s="1">
        <v>43291</v>
      </c>
      <c r="B18" s="4">
        <f t="shared" si="11"/>
        <v>199311214.86000001</v>
      </c>
      <c r="C18" s="7">
        <v>107815322.56999999</v>
      </c>
      <c r="D18" s="7">
        <v>103587270.70999999</v>
      </c>
      <c r="E18" s="7">
        <f t="shared" si="2"/>
        <v>211402594</v>
      </c>
      <c r="F18" s="8">
        <f t="shared" si="0"/>
        <v>0.50999999824978492</v>
      </c>
      <c r="G18" s="24">
        <f t="shared" si="1"/>
        <v>525031813.81999999</v>
      </c>
      <c r="H18" s="18">
        <v>570528115</v>
      </c>
      <c r="I18" s="25">
        <v>1118682578</v>
      </c>
      <c r="J18" s="5">
        <f t="shared" si="9"/>
        <v>20000000000</v>
      </c>
      <c r="K18" s="8">
        <v>5.5899999999999998E-2</v>
      </c>
      <c r="L18" s="7">
        <v>5197.09</v>
      </c>
      <c r="M18" s="18">
        <v>42440</v>
      </c>
      <c r="N18" s="18">
        <v>425.08</v>
      </c>
      <c r="O18" s="18">
        <v>355</v>
      </c>
      <c r="P18" s="7">
        <v>15052328</v>
      </c>
      <c r="Q18" s="20">
        <v>5</v>
      </c>
      <c r="R18" s="5">
        <v>0.17</v>
      </c>
      <c r="S18" s="7">
        <v>1837386.3089999999</v>
      </c>
      <c r="T18" s="8">
        <v>1.6000000000000001E-3</v>
      </c>
      <c r="U18" s="7">
        <v>307210.64</v>
      </c>
      <c r="V18" s="8">
        <v>8.0500000000000002E-2</v>
      </c>
      <c r="W18" s="7">
        <f t="shared" si="3"/>
        <v>96989779.550000012</v>
      </c>
      <c r="Y18">
        <v>1.8700000000000001E-2</v>
      </c>
      <c r="Z18">
        <f t="shared" si="4"/>
        <v>0.124168</v>
      </c>
      <c r="AA18">
        <v>3.3</v>
      </c>
      <c r="AB18">
        <f t="shared" si="5"/>
        <v>3.7626666666666669E-2</v>
      </c>
      <c r="AC18">
        <f t="shared" si="6"/>
        <v>5.1515151515151521E-2</v>
      </c>
      <c r="AD18">
        <f t="shared" si="7"/>
        <v>5554122.6778484853</v>
      </c>
      <c r="AE18">
        <f t="shared" si="10"/>
        <v>39266567.618309386</v>
      </c>
      <c r="AF18">
        <f t="shared" si="8"/>
        <v>6.8824947598435854E-2</v>
      </c>
      <c r="AK18" s="5"/>
    </row>
    <row r="19" spans="1:38" x14ac:dyDescent="0.15">
      <c r="A19" s="6">
        <v>43292</v>
      </c>
      <c r="B19" s="4">
        <f t="shared" si="11"/>
        <v>199311214.86000001</v>
      </c>
      <c r="C19" s="7">
        <v>112571425.56999999</v>
      </c>
      <c r="D19" s="7">
        <v>108156859.87</v>
      </c>
      <c r="E19" s="7">
        <f t="shared" si="2"/>
        <v>220728285</v>
      </c>
      <c r="F19" s="8">
        <f t="shared" si="0"/>
        <v>0.51000000099670051</v>
      </c>
      <c r="G19" s="24">
        <f t="shared" si="1"/>
        <v>637603239.38999999</v>
      </c>
      <c r="H19" s="18">
        <v>683099540.13</v>
      </c>
      <c r="I19" s="25">
        <v>1339410863</v>
      </c>
      <c r="J19" s="5">
        <f t="shared" si="9"/>
        <v>20000000000</v>
      </c>
      <c r="K19" s="8">
        <v>6.7000000000000004E-2</v>
      </c>
      <c r="L19" s="7">
        <f t="shared" ref="L19:L25" si="12">D19/B19*10000</f>
        <v>5426.5315650186285</v>
      </c>
      <c r="M19" s="18">
        <v>41157</v>
      </c>
      <c r="N19" s="18">
        <v>300.73</v>
      </c>
      <c r="O19" s="18">
        <v>251</v>
      </c>
      <c r="P19" s="7">
        <v>10330395</v>
      </c>
      <c r="Q19" s="20"/>
      <c r="R19" s="5">
        <v>0.11</v>
      </c>
      <c r="S19" s="7">
        <v>3987278.148</v>
      </c>
      <c r="T19" s="8">
        <v>3.0000000000000001E-3</v>
      </c>
      <c r="U19" s="7">
        <v>438393.95</v>
      </c>
      <c r="V19" s="8">
        <v>7.0099999999999996E-2</v>
      </c>
      <c r="W19" s="7">
        <f t="shared" si="3"/>
        <v>75140949.414299995</v>
      </c>
      <c r="Y19">
        <v>1.61E-2</v>
      </c>
      <c r="Z19">
        <f t="shared" si="4"/>
        <v>0.106904</v>
      </c>
      <c r="AA19">
        <v>3.1</v>
      </c>
      <c r="AB19">
        <f t="shared" si="5"/>
        <v>3.4485161290322579E-2</v>
      </c>
      <c r="AC19">
        <f t="shared" si="6"/>
        <v>3.5483870967741936E-2</v>
      </c>
      <c r="AD19">
        <f t="shared" si="7"/>
        <v>3994469.9395806449</v>
      </c>
      <c r="AE19">
        <f t="shared" si="10"/>
        <v>43261037.557890028</v>
      </c>
      <c r="AF19">
        <f t="shared" si="8"/>
        <v>6.3330503120609713E-2</v>
      </c>
    </row>
    <row r="20" spans="1:38" x14ac:dyDescent="0.15">
      <c r="A20" s="1">
        <v>43293</v>
      </c>
      <c r="B20" s="4">
        <f t="shared" si="11"/>
        <v>199311214.86000001</v>
      </c>
      <c r="C20" s="7">
        <f t="shared" ref="C20:C26" si="13">E20*51%</f>
        <v>181858066.78680003</v>
      </c>
      <c r="D20" s="7">
        <f t="shared" ref="D20:D26" si="14">E20*49%</f>
        <v>174726377.89320004</v>
      </c>
      <c r="E20" s="7">
        <f t="shared" si="2"/>
        <v>356584444.68000007</v>
      </c>
      <c r="F20" s="8">
        <f t="shared" si="0"/>
        <v>0.51</v>
      </c>
      <c r="G20" s="24">
        <f t="shared" si="1"/>
        <v>819461306.17680001</v>
      </c>
      <c r="H20" s="18">
        <v>864957606.91999996</v>
      </c>
      <c r="I20" s="25">
        <v>1695995307.6800001</v>
      </c>
      <c r="J20" s="5">
        <f t="shared" si="9"/>
        <v>20000000000</v>
      </c>
      <c r="K20" s="8">
        <f t="shared" ref="K20:K27" si="15">I20/J20</f>
        <v>8.4799765383999998E-2</v>
      </c>
      <c r="L20" s="7">
        <f t="shared" si="12"/>
        <v>8766.5101041068447</v>
      </c>
      <c r="M20" s="18">
        <v>41519</v>
      </c>
      <c r="N20" s="18">
        <v>379.75807863</v>
      </c>
      <c r="O20" s="18">
        <v>317.24229893</v>
      </c>
      <c r="P20" s="7">
        <f t="shared" ref="P20:P43" si="16">O20*M20</f>
        <v>13171583.009274671</v>
      </c>
      <c r="Q20" s="20">
        <v>4</v>
      </c>
      <c r="R20">
        <f t="shared" ref="R20:R28" si="17">M20*N20/C20</f>
        <v>8.6700446921188834E-2</v>
      </c>
      <c r="S20" s="7">
        <v>15108461.59</v>
      </c>
      <c r="T20" s="8">
        <f t="shared" ref="T20:T28" si="18">S20/I20</f>
        <v>8.9083156784598022E-3</v>
      </c>
      <c r="U20" s="7">
        <f t="shared" ref="U20:U28" si="19">S20*R20</f>
        <v>1309910.3721446153</v>
      </c>
      <c r="V20" s="8">
        <f t="shared" ref="V20:V26" si="20">P20/(R20*I20)</f>
        <v>8.9576067131639001E-2</v>
      </c>
      <c r="W20" s="7">
        <f t="shared" si="3"/>
        <v>74992211.087845966</v>
      </c>
      <c r="X20" s="7" t="s">
        <v>69</v>
      </c>
      <c r="Y20">
        <v>1.23E-2</v>
      </c>
      <c r="Z20">
        <f t="shared" si="4"/>
        <v>8.1671999999999995E-2</v>
      </c>
      <c r="AA20">
        <v>2.8</v>
      </c>
      <c r="AB20">
        <f t="shared" si="5"/>
        <v>2.9168571428571429E-2</v>
      </c>
      <c r="AC20">
        <f t="shared" si="6"/>
        <v>3.0964445328996015E-2</v>
      </c>
      <c r="AD20">
        <f t="shared" si="7"/>
        <v>5631134.1666567754</v>
      </c>
      <c r="AE20">
        <f t="shared" si="10"/>
        <v>48892171.724546805</v>
      </c>
      <c r="AF20">
        <f t="shared" si="8"/>
        <v>5.6525512156191546E-2</v>
      </c>
      <c r="AK20" s="10" t="s">
        <v>28</v>
      </c>
      <c r="AL20" t="s">
        <v>65</v>
      </c>
    </row>
    <row r="21" spans="1:38" x14ac:dyDescent="0.15">
      <c r="A21" s="1">
        <v>43294</v>
      </c>
      <c r="B21" s="4">
        <f t="shared" si="11"/>
        <v>199311214.86000001</v>
      </c>
      <c r="C21" s="7">
        <f t="shared" si="13"/>
        <v>80004562.532400012</v>
      </c>
      <c r="D21" s="7">
        <f t="shared" si="14"/>
        <v>76867128.707599998</v>
      </c>
      <c r="E21" s="7">
        <f t="shared" ref="E21:E26" si="21">I21-I20</f>
        <v>156871691.24000001</v>
      </c>
      <c r="F21" s="8">
        <f t="shared" si="0"/>
        <v>0.51</v>
      </c>
      <c r="G21" s="24">
        <f t="shared" si="1"/>
        <v>899465868.70920002</v>
      </c>
      <c r="H21" s="18">
        <v>944962169.45000005</v>
      </c>
      <c r="I21" s="25">
        <v>1852866998.9200001</v>
      </c>
      <c r="J21" s="5">
        <f t="shared" si="9"/>
        <v>20000000000</v>
      </c>
      <c r="K21" s="8">
        <f t="shared" si="15"/>
        <v>9.2643349946E-2</v>
      </c>
      <c r="L21" s="7">
        <f t="shared" si="12"/>
        <v>3856.638411521044</v>
      </c>
      <c r="M21" s="18">
        <f>6234*6.64</f>
        <v>41393.759999999995</v>
      </c>
      <c r="N21" s="18">
        <v>155.90692326000001</v>
      </c>
      <c r="O21" s="18">
        <v>165.82441643000001</v>
      </c>
      <c r="P21" s="7">
        <f t="shared" si="16"/>
        <v>6864096.0958434762</v>
      </c>
      <c r="Q21" s="19">
        <f>0.65*6.64</f>
        <v>4.3159999999999998</v>
      </c>
      <c r="R21">
        <f t="shared" si="17"/>
        <v>8.0665071584502548E-2</v>
      </c>
      <c r="S21" s="7">
        <v>20107447.550000001</v>
      </c>
      <c r="T21" s="8">
        <f t="shared" si="18"/>
        <v>1.0852072794064678E-2</v>
      </c>
      <c r="U21" s="7">
        <f t="shared" si="19"/>
        <v>1621968.6960023805</v>
      </c>
      <c r="V21" s="8">
        <f t="shared" si="20"/>
        <v>4.5925467415703594E-2</v>
      </c>
      <c r="W21" s="7">
        <f t="shared" ref="W21:W26" si="22">R21*H21</f>
        <v>76225441.043331087</v>
      </c>
      <c r="X21" s="7">
        <v>140817.35949999999</v>
      </c>
      <c r="Y21">
        <v>1.17E-2</v>
      </c>
      <c r="Z21">
        <f t="shared" si="4"/>
        <v>7.7687999999999993E-2</v>
      </c>
      <c r="AA21">
        <v>2.7</v>
      </c>
      <c r="AB21">
        <f t="shared" si="5"/>
        <v>2.8773333333333328E-2</v>
      </c>
      <c r="AC21">
        <f t="shared" si="6"/>
        <v>2.9875952438704646E-2</v>
      </c>
      <c r="AD21">
        <f t="shared" si="7"/>
        <v>2390212.5050973543</v>
      </c>
      <c r="AE21">
        <f t="shared" si="10"/>
        <v>51282384.229644157</v>
      </c>
      <c r="AF21">
        <f t="shared" si="8"/>
        <v>5.4269245783132504E-2</v>
      </c>
      <c r="AK21" t="s">
        <v>64</v>
      </c>
      <c r="AL21" s="13" t="s">
        <v>66</v>
      </c>
    </row>
    <row r="22" spans="1:38" x14ac:dyDescent="0.15">
      <c r="A22" s="1">
        <v>43295</v>
      </c>
      <c r="B22" s="4">
        <f t="shared" si="11"/>
        <v>199311214.86000001</v>
      </c>
      <c r="C22" s="7">
        <f t="shared" si="13"/>
        <v>79998842.683499947</v>
      </c>
      <c r="D22" s="7">
        <f t="shared" si="14"/>
        <v>76861633.166499957</v>
      </c>
      <c r="E22" s="7">
        <f t="shared" si="21"/>
        <v>156860475.8499999</v>
      </c>
      <c r="F22" s="8">
        <f t="shared" si="0"/>
        <v>0.51</v>
      </c>
      <c r="G22" s="24">
        <f t="shared" si="1"/>
        <v>979464711.39269996</v>
      </c>
      <c r="H22" s="18">
        <v>1024961012.13</v>
      </c>
      <c r="I22" s="25">
        <v>2009727474.77</v>
      </c>
      <c r="J22" s="5">
        <f t="shared" si="9"/>
        <v>20000000000</v>
      </c>
      <c r="K22" s="8">
        <f t="shared" si="15"/>
        <v>0.1004863737385</v>
      </c>
      <c r="L22" s="7">
        <f t="shared" si="12"/>
        <v>3856.3626848839904</v>
      </c>
      <c r="M22" s="18">
        <v>42170</v>
      </c>
      <c r="N22" s="18">
        <v>213.35794999999999</v>
      </c>
      <c r="O22" s="18">
        <v>178.08900663</v>
      </c>
      <c r="P22" s="7">
        <f t="shared" si="16"/>
        <v>7510013.4095871001</v>
      </c>
      <c r="Q22" s="20">
        <v>4</v>
      </c>
      <c r="R22">
        <f t="shared" si="17"/>
        <v>0.11246793640623161</v>
      </c>
      <c r="S22" s="7">
        <v>32484131.920000002</v>
      </c>
      <c r="T22" s="8">
        <f t="shared" si="18"/>
        <v>1.6163451178233802E-2</v>
      </c>
      <c r="U22" s="7">
        <f t="shared" si="19"/>
        <v>3653423.2829901986</v>
      </c>
      <c r="V22" s="8">
        <f t="shared" si="20"/>
        <v>3.3225751765174796E-2</v>
      </c>
      <c r="W22" s="7">
        <f t="shared" si="22"/>
        <v>115275249.93110362</v>
      </c>
      <c r="X22" s="7">
        <v>132770.66149999999</v>
      </c>
      <c r="Y22">
        <v>1.8100000000000002E-2</v>
      </c>
      <c r="Z22">
        <f t="shared" si="4"/>
        <v>0.120184</v>
      </c>
      <c r="AA22">
        <v>2.7</v>
      </c>
      <c r="AB22">
        <f t="shared" si="5"/>
        <v>4.451259259259259E-2</v>
      </c>
      <c r="AC22">
        <f t="shared" si="6"/>
        <v>4.1654791261567257E-2</v>
      </c>
      <c r="AD22">
        <f t="shared" si="7"/>
        <v>3332335.0931481472</v>
      </c>
      <c r="AE22">
        <f t="shared" si="10"/>
        <v>54614719.322792307</v>
      </c>
      <c r="AF22">
        <f t="shared" si="8"/>
        <v>5.3284679784351932E-2</v>
      </c>
      <c r="AK22" t="s">
        <v>97</v>
      </c>
    </row>
    <row r="23" spans="1:38" x14ac:dyDescent="0.15">
      <c r="A23" s="1">
        <v>43296</v>
      </c>
      <c r="B23" s="4">
        <f t="shared" si="11"/>
        <v>199311214.86000001</v>
      </c>
      <c r="C23" s="7">
        <f t="shared" si="13"/>
        <v>80000298.407100022</v>
      </c>
      <c r="D23" s="7">
        <f t="shared" si="14"/>
        <v>76863031.802900016</v>
      </c>
      <c r="E23" s="7">
        <f t="shared" si="21"/>
        <v>156863330.21000004</v>
      </c>
      <c r="F23" s="8">
        <f t="shared" si="0"/>
        <v>0.51</v>
      </c>
      <c r="G23" s="24">
        <f t="shared" si="1"/>
        <v>1059465009.7997999</v>
      </c>
      <c r="H23" s="18">
        <v>1104961310.54</v>
      </c>
      <c r="I23" s="25">
        <v>2166590804.98</v>
      </c>
      <c r="J23" s="5">
        <f t="shared" si="9"/>
        <v>20000000000</v>
      </c>
      <c r="K23" s="8">
        <f t="shared" si="15"/>
        <v>0.108329540249</v>
      </c>
      <c r="L23" s="7">
        <f t="shared" si="12"/>
        <v>3856.4328583762867</v>
      </c>
      <c r="M23" s="18">
        <v>43810</v>
      </c>
      <c r="N23" s="18">
        <v>218.78572645</v>
      </c>
      <c r="O23" s="18">
        <v>204.27110076</v>
      </c>
      <c r="P23" s="7">
        <f t="shared" si="16"/>
        <v>8949116.9242956005</v>
      </c>
      <c r="Q23" s="19">
        <v>4.8</v>
      </c>
      <c r="R23">
        <f t="shared" si="17"/>
        <v>0.11981208653746511</v>
      </c>
      <c r="S23" s="7">
        <v>33515115.120000001</v>
      </c>
      <c r="T23" s="8">
        <f t="shared" si="18"/>
        <v>1.5469056290169838E-2</v>
      </c>
      <c r="U23" s="7">
        <f t="shared" si="19"/>
        <v>4015515.8730705455</v>
      </c>
      <c r="V23" s="8">
        <f t="shared" si="20"/>
        <v>3.4474871430002232E-2</v>
      </c>
      <c r="W23" s="7">
        <f t="shared" si="22"/>
        <v>132387720.15896934</v>
      </c>
      <c r="X23" s="7">
        <v>132627.41380000001</v>
      </c>
      <c r="Y23">
        <v>1.8100000000000002E-2</v>
      </c>
      <c r="Z23">
        <f t="shared" si="4"/>
        <v>0.120184</v>
      </c>
      <c r="AA23">
        <v>2.7</v>
      </c>
      <c r="AB23">
        <f t="shared" si="5"/>
        <v>4.451259259259259E-2</v>
      </c>
      <c r="AC23">
        <f t="shared" si="6"/>
        <v>4.4374846865727818E-2</v>
      </c>
      <c r="AD23">
        <f t="shared" si="7"/>
        <v>3550000.9910275927</v>
      </c>
      <c r="AE23">
        <f t="shared" ref="AE23:AE28" si="23">AE22+AD23</f>
        <v>58164720.3138199</v>
      </c>
      <c r="AF23">
        <f t="shared" ref="AF23:AF28" si="24">AE23/H23</f>
        <v>5.2639599014914391E-2</v>
      </c>
      <c r="AG23">
        <v>4381.1589000000095</v>
      </c>
      <c r="AH23">
        <v>3974.6547000000137</v>
      </c>
      <c r="AJ23" s="3">
        <v>461657</v>
      </c>
      <c r="AK23" t="s">
        <v>80</v>
      </c>
    </row>
    <row r="24" spans="1:38" x14ac:dyDescent="0.15">
      <c r="A24" s="1">
        <v>43297</v>
      </c>
      <c r="B24" s="4">
        <f t="shared" si="11"/>
        <v>199311214.86000001</v>
      </c>
      <c r="C24" s="7">
        <f t="shared" si="13"/>
        <v>80001040.849800006</v>
      </c>
      <c r="D24" s="7">
        <f t="shared" si="14"/>
        <v>76863745.130200014</v>
      </c>
      <c r="E24" s="7">
        <f t="shared" si="21"/>
        <v>156864785.98000002</v>
      </c>
      <c r="F24" s="8">
        <f t="shared" si="0"/>
        <v>0.51</v>
      </c>
      <c r="G24" s="24">
        <f t="shared" si="1"/>
        <v>1139466050.6496</v>
      </c>
      <c r="H24" s="18">
        <v>1184962351.3900001</v>
      </c>
      <c r="I24" s="25">
        <v>2323455590.96</v>
      </c>
      <c r="J24" s="5">
        <f t="shared" si="9"/>
        <v>20000000000</v>
      </c>
      <c r="K24" s="8">
        <f t="shared" si="15"/>
        <v>0.116172779548</v>
      </c>
      <c r="L24" s="7">
        <f t="shared" si="12"/>
        <v>3856.4686479980851</v>
      </c>
      <c r="M24" s="18">
        <v>45039</v>
      </c>
      <c r="N24" s="18">
        <v>209.70354257</v>
      </c>
      <c r="O24" s="18">
        <v>188.31719934</v>
      </c>
      <c r="P24" s="7">
        <f t="shared" si="16"/>
        <v>8481618.34107426</v>
      </c>
      <c r="Q24" s="19">
        <v>4.8</v>
      </c>
      <c r="R24">
        <f t="shared" si="17"/>
        <v>0.11805893715236383</v>
      </c>
      <c r="S24" s="7">
        <v>35045994.961969398</v>
      </c>
      <c r="T24" s="8">
        <f t="shared" si="18"/>
        <v>1.5083565658980025E-2</v>
      </c>
      <c r="U24" s="7">
        <f t="shared" si="19"/>
        <v>4137492.9166572047</v>
      </c>
      <c r="V24" s="8">
        <f t="shared" si="20"/>
        <v>3.092042686694519E-2</v>
      </c>
      <c r="W24" s="7">
        <f t="shared" si="22"/>
        <v>139895395.77066928</v>
      </c>
      <c r="X24" s="7">
        <v>150238.86550000001</v>
      </c>
      <c r="Y24">
        <v>1.7500000000000002E-2</v>
      </c>
      <c r="Z24">
        <f t="shared" si="4"/>
        <v>0.11620000000000001</v>
      </c>
      <c r="AA24">
        <v>2.6</v>
      </c>
      <c r="AB24">
        <f t="shared" si="5"/>
        <v>4.4692307692307698E-2</v>
      </c>
      <c r="AC24">
        <f t="shared" si="6"/>
        <v>4.5407283520139931E-2</v>
      </c>
      <c r="AD24">
        <f t="shared" si="7"/>
        <v>3632629.9437731653</v>
      </c>
      <c r="AE24">
        <f t="shared" si="23"/>
        <v>61797350.257593066</v>
      </c>
      <c r="AF24">
        <f t="shared" si="24"/>
        <v>5.2151319563109096E-2</v>
      </c>
      <c r="AG24">
        <v>9618</v>
      </c>
      <c r="AH24">
        <v>8238.9539754500147</v>
      </c>
      <c r="AK24" t="s">
        <v>81</v>
      </c>
    </row>
    <row r="25" spans="1:38" x14ac:dyDescent="0.15">
      <c r="A25" s="1">
        <v>43298</v>
      </c>
      <c r="B25" s="4">
        <f t="shared" si="11"/>
        <v>199311214.86000001</v>
      </c>
      <c r="C25" s="7">
        <f t="shared" si="13"/>
        <v>79771621.669499904</v>
      </c>
      <c r="D25" s="7">
        <f t="shared" si="14"/>
        <v>76643322.780499905</v>
      </c>
      <c r="E25" s="7">
        <f t="shared" si="21"/>
        <v>156414944.44999981</v>
      </c>
      <c r="F25" s="8">
        <f t="shared" si="0"/>
        <v>0.51</v>
      </c>
      <c r="G25" s="24">
        <f t="shared" si="1"/>
        <v>1219237672.3190999</v>
      </c>
      <c r="H25" s="18">
        <v>1264733973.0599999</v>
      </c>
      <c r="I25" s="25">
        <v>2479870535.4099998</v>
      </c>
      <c r="J25" s="5">
        <f t="shared" si="9"/>
        <v>20000000000</v>
      </c>
      <c r="K25" s="8">
        <f t="shared" si="15"/>
        <v>0.12399352677049999</v>
      </c>
      <c r="L25" s="7">
        <f t="shared" si="12"/>
        <v>3845.409443434261</v>
      </c>
      <c r="M25" s="18">
        <v>49355</v>
      </c>
      <c r="N25" s="18">
        <v>186.82204806999999</v>
      </c>
      <c r="O25" s="18">
        <v>158.23172063000001</v>
      </c>
      <c r="P25" s="7">
        <f t="shared" si="16"/>
        <v>7809526.5716936504</v>
      </c>
      <c r="R25">
        <f t="shared" si="17"/>
        <v>0.11558749827973322</v>
      </c>
      <c r="S25" s="7">
        <v>35045994.961969398</v>
      </c>
      <c r="T25" s="8">
        <f t="shared" si="18"/>
        <v>1.4132187330567723E-2</v>
      </c>
      <c r="U25" s="7">
        <f t="shared" si="19"/>
        <v>4050878.8823781768</v>
      </c>
      <c r="V25" s="8">
        <f t="shared" si="20"/>
        <v>2.7244875909355221E-2</v>
      </c>
      <c r="W25" s="7">
        <f t="shared" si="22"/>
        <v>146187435.93539292</v>
      </c>
      <c r="X25" s="7">
        <v>160905.14492280001</v>
      </c>
      <c r="Y25">
        <v>1.5800000000000002E-2</v>
      </c>
      <c r="Z25">
        <f t="shared" si="4"/>
        <v>0.10491200000000001</v>
      </c>
      <c r="AA25">
        <v>2.4500000000000002</v>
      </c>
      <c r="AB25">
        <f t="shared" si="5"/>
        <v>4.2821224489795917E-2</v>
      </c>
      <c r="AC25">
        <f t="shared" si="6"/>
        <v>4.7178570726421717E-2</v>
      </c>
      <c r="AD25">
        <f t="shared" si="7"/>
        <v>3763511.0948958565</v>
      </c>
      <c r="AE25">
        <f t="shared" si="23"/>
        <v>65560861.35248892</v>
      </c>
      <c r="AF25">
        <f t="shared" si="24"/>
        <v>5.1837669224513404E-2</v>
      </c>
      <c r="AG25">
        <v>9343.8863999999885</v>
      </c>
      <c r="AH25">
        <v>8267.5653000000166</v>
      </c>
      <c r="AI25" s="17">
        <v>26028.966980000001</v>
      </c>
      <c r="AK25" t="s">
        <v>84</v>
      </c>
    </row>
    <row r="26" spans="1:38" x14ac:dyDescent="0.15">
      <c r="A26" s="1">
        <v>43299</v>
      </c>
      <c r="B26" s="4">
        <f t="shared" si="11"/>
        <v>199311214.86000001</v>
      </c>
      <c r="C26" s="7">
        <f t="shared" si="13"/>
        <v>80227177.399800017</v>
      </c>
      <c r="D26" s="7">
        <f t="shared" si="14"/>
        <v>77081013.580200002</v>
      </c>
      <c r="E26" s="7">
        <f t="shared" si="21"/>
        <v>157308190.98000002</v>
      </c>
      <c r="F26" s="8">
        <f>C26/E26</f>
        <v>0.51</v>
      </c>
      <c r="G26" s="24">
        <f t="shared" si="1"/>
        <v>1299464849.7189</v>
      </c>
      <c r="H26" s="18">
        <v>1344961150.46</v>
      </c>
      <c r="I26" s="25">
        <v>2637178726.3899999</v>
      </c>
      <c r="J26" s="5">
        <f t="shared" si="9"/>
        <v>20000000000</v>
      </c>
      <c r="K26" s="8">
        <f t="shared" si="15"/>
        <v>0.13185893631949999</v>
      </c>
      <c r="L26" s="7">
        <f>D26/B26*10000</f>
        <v>3867.3696126102673</v>
      </c>
      <c r="M26" s="18">
        <v>49574</v>
      </c>
      <c r="N26" s="18">
        <v>140.99135269999999</v>
      </c>
      <c r="O26" s="18">
        <v>133.61104788</v>
      </c>
      <c r="P26" s="7">
        <f t="shared" si="16"/>
        <v>6623634.0876031201</v>
      </c>
      <c r="Q26" s="19">
        <v>7</v>
      </c>
      <c r="R26">
        <f t="shared" si="17"/>
        <v>8.712141627417172E-2</v>
      </c>
      <c r="S26" s="7">
        <v>36600425.190199003</v>
      </c>
      <c r="T26" s="8">
        <f t="shared" si="18"/>
        <v>1.3878629015144854E-2</v>
      </c>
      <c r="U26" s="7">
        <f t="shared" si="19"/>
        <v>3188680.8788070078</v>
      </c>
      <c r="V26" s="8">
        <f t="shared" si="20"/>
        <v>2.8829150274926264E-2</v>
      </c>
      <c r="W26" s="7">
        <f t="shared" si="22"/>
        <v>117174920.26181456</v>
      </c>
      <c r="X26" s="7">
        <v>75538.729458439993</v>
      </c>
      <c r="Y26">
        <v>1.29E-2</v>
      </c>
      <c r="Z26">
        <f t="shared" si="4"/>
        <v>8.5655999999999996E-2</v>
      </c>
      <c r="AA26">
        <v>2.38</v>
      </c>
      <c r="AB26">
        <f t="shared" si="5"/>
        <v>3.5989915966386551E-2</v>
      </c>
      <c r="AC26">
        <f t="shared" si="6"/>
        <v>3.6605637089988118E-2</v>
      </c>
      <c r="AD26">
        <f t="shared" si="7"/>
        <v>2936766.940651176</v>
      </c>
      <c r="AE26">
        <f t="shared" si="23"/>
        <v>68497628.293140098</v>
      </c>
      <c r="AF26">
        <f t="shared" si="24"/>
        <v>5.0929075735542784E-2</v>
      </c>
      <c r="AG26">
        <v>9213.7320981499797</v>
      </c>
      <c r="AH26">
        <v>7457.1656018900103</v>
      </c>
      <c r="AI26" s="17">
        <v>26160.281500000001</v>
      </c>
      <c r="AK26" t="s">
        <v>90</v>
      </c>
    </row>
    <row r="27" spans="1:38" x14ac:dyDescent="0.15">
      <c r="A27" s="1">
        <v>43300</v>
      </c>
      <c r="B27" s="4">
        <f t="shared" si="11"/>
        <v>199311214.86000001</v>
      </c>
      <c r="C27" s="7">
        <f>E27*51%</f>
        <v>79989665.187599868</v>
      </c>
      <c r="D27" s="7">
        <f>E27*49%</f>
        <v>76852815.572399884</v>
      </c>
      <c r="E27" s="7">
        <f>I27-I26</f>
        <v>156842480.75999975</v>
      </c>
      <c r="F27" s="8">
        <f>C27/E27</f>
        <v>0.51</v>
      </c>
      <c r="G27" s="24">
        <f>G26+C27</f>
        <v>1379454514.9064999</v>
      </c>
      <c r="H27" s="18">
        <f>AVERAGE(H26,H28)</f>
        <v>1424950815.645</v>
      </c>
      <c r="I27" s="25">
        <f>AVERAGE(I26,I28)</f>
        <v>2794021207.1499996</v>
      </c>
      <c r="J27" s="5">
        <f t="shared" si="9"/>
        <v>20000000000</v>
      </c>
      <c r="K27" s="8">
        <f t="shared" si="15"/>
        <v>0.13970106035749999</v>
      </c>
      <c r="L27" s="7">
        <f>D27/B27*10000</f>
        <v>3855.9202815748613</v>
      </c>
      <c r="M27" s="18">
        <v>49461</v>
      </c>
      <c r="N27" s="18">
        <v>124.35904375689999</v>
      </c>
      <c r="O27" s="18">
        <v>114.99042697</v>
      </c>
      <c r="P27" s="7">
        <f t="shared" si="16"/>
        <v>5687541.5083631696</v>
      </c>
      <c r="R27">
        <f t="shared" si="17"/>
        <v>7.6896467172781174E-2</v>
      </c>
      <c r="S27" s="7">
        <v>37842411.428618602</v>
      </c>
      <c r="T27" s="8">
        <f t="shared" si="18"/>
        <v>1.3544067357748941E-2</v>
      </c>
      <c r="U27" s="7">
        <f t="shared" si="19"/>
        <v>2909947.7481596493</v>
      </c>
      <c r="V27" s="8">
        <f>P27/(R27*I27)</f>
        <v>2.6472106015642972E-2</v>
      </c>
      <c r="W27" s="7">
        <f>R27*H27</f>
        <v>109573683.61807349</v>
      </c>
      <c r="X27" s="7">
        <v>75139.614726710002</v>
      </c>
      <c r="Y27">
        <v>1.15E-2</v>
      </c>
      <c r="Z27">
        <f t="shared" si="4"/>
        <v>7.6359999999999997E-2</v>
      </c>
      <c r="AA27">
        <v>2.3199999999999998</v>
      </c>
      <c r="AB27">
        <f t="shared" si="5"/>
        <v>3.2913793103448274E-2</v>
      </c>
      <c r="AC27">
        <f t="shared" si="6"/>
        <v>3.3145028953784988E-2</v>
      </c>
      <c r="AD27">
        <f t="shared" si="7"/>
        <v>2651259.7686465648</v>
      </c>
      <c r="AE27">
        <f t="shared" si="23"/>
        <v>71148888.061786667</v>
      </c>
      <c r="AF27">
        <f t="shared" si="24"/>
        <v>4.9930767631148953E-2</v>
      </c>
      <c r="AK27" t="s">
        <v>98</v>
      </c>
    </row>
    <row r="28" spans="1:38" x14ac:dyDescent="0.15">
      <c r="A28" s="1">
        <v>43301</v>
      </c>
      <c r="B28" s="4">
        <f t="shared" si="11"/>
        <v>199311214.86000001</v>
      </c>
      <c r="C28" s="7">
        <f>E28*51%</f>
        <v>79989665.187600121</v>
      </c>
      <c r="D28" s="7">
        <f>E28*49%</f>
        <v>76852815.572400108</v>
      </c>
      <c r="E28" s="7">
        <f>I28-I27</f>
        <v>156842480.76000023</v>
      </c>
      <c r="F28" s="8">
        <f>C28/E28</f>
        <v>0.51</v>
      </c>
      <c r="G28" s="24">
        <f>G27+C28</f>
        <v>1459444180.0941</v>
      </c>
      <c r="H28" s="18">
        <v>1504940480.8299999</v>
      </c>
      <c r="I28" s="25">
        <v>2950863687.9099998</v>
      </c>
      <c r="J28" s="5">
        <f t="shared" si="9"/>
        <v>20000000000</v>
      </c>
      <c r="K28" s="8">
        <f>I28/J28</f>
        <v>0.14754318439549999</v>
      </c>
      <c r="L28" s="7">
        <f>D28/B28*10000</f>
        <v>3855.9202815748722</v>
      </c>
      <c r="M28" s="18">
        <v>49461</v>
      </c>
      <c r="N28" s="18">
        <v>115.06304733</v>
      </c>
      <c r="O28" s="18">
        <v>110.31451736</v>
      </c>
      <c r="P28" s="7">
        <f t="shared" si="16"/>
        <v>5456266.3431429602</v>
      </c>
      <c r="R28">
        <f t="shared" si="17"/>
        <v>7.1148358611599252E-2</v>
      </c>
      <c r="S28" s="7">
        <v>37945951.320090704</v>
      </c>
      <c r="T28" s="8">
        <f t="shared" si="18"/>
        <v>1.2859269465939505E-2</v>
      </c>
      <c r="U28" s="7">
        <f t="shared" si="19"/>
        <v>2699792.1523801014</v>
      </c>
      <c r="V28" s="8">
        <f>P28/(R28*I28)</f>
        <v>2.59885188282203E-2</v>
      </c>
      <c r="W28" s="7">
        <f>R28*H28</f>
        <v>107074045.01920545</v>
      </c>
      <c r="X28" s="7">
        <v>46840.197519050002</v>
      </c>
      <c r="Y28">
        <v>1.0699999999999999E-2</v>
      </c>
      <c r="Z28">
        <f t="shared" si="4"/>
        <v>7.1047999999999986E-2</v>
      </c>
      <c r="AA28">
        <v>2.2599999999999998</v>
      </c>
      <c r="AB28">
        <f t="shared" si="5"/>
        <v>3.1437168141592919E-2</v>
      </c>
      <c r="AC28">
        <f t="shared" si="6"/>
        <v>3.1481574606902325E-2</v>
      </c>
      <c r="AD28">
        <f t="shared" si="7"/>
        <v>2518200.6123845708</v>
      </c>
      <c r="AE28">
        <f t="shared" si="23"/>
        <v>73667088.674171239</v>
      </c>
      <c r="AF28">
        <f t="shared" si="24"/>
        <v>4.8950167539876799E-2</v>
      </c>
    </row>
    <row r="29" spans="1:38" x14ac:dyDescent="0.15">
      <c r="A29" s="1">
        <v>43302</v>
      </c>
      <c r="B29" s="4">
        <f t="shared" si="11"/>
        <v>199311214.86000001</v>
      </c>
      <c r="C29" s="7">
        <f t="shared" ref="C29:C32" si="25">E29*51%</f>
        <v>80004141.602624908</v>
      </c>
      <c r="D29" s="7">
        <f t="shared" ref="D29:D32" si="26">E29*49%</f>
        <v>76866724.284874901</v>
      </c>
      <c r="E29" s="7">
        <f t="shared" ref="E29:E32" si="27">I29-I28</f>
        <v>156870865.88749981</v>
      </c>
      <c r="F29" s="8">
        <f t="shared" ref="F29:F32" si="28">C29/E29</f>
        <v>0.51</v>
      </c>
      <c r="G29" s="24">
        <f t="shared" ref="G29:G32" si="29">G28+C29</f>
        <v>1539448321.6967249</v>
      </c>
      <c r="H29" s="18">
        <f>(H32-H28)/4+H28</f>
        <v>1584944622.4324999</v>
      </c>
      <c r="I29" s="25">
        <f>(I32-I28)/4+I28</f>
        <v>3107734553.7974997</v>
      </c>
      <c r="J29" s="5">
        <f t="shared" si="9"/>
        <v>20000000000</v>
      </c>
      <c r="K29" s="8">
        <f t="shared" ref="K29:K32" si="30">I29/J29</f>
        <v>0.15538672768987499</v>
      </c>
      <c r="L29" s="7">
        <f t="shared" ref="L29:L32" si="31">D29/B29*10000</f>
        <v>3856.6181205040343</v>
      </c>
      <c r="M29" s="18">
        <v>49461</v>
      </c>
      <c r="N29" s="18">
        <v>112.51909264343659</v>
      </c>
      <c r="O29" s="18">
        <v>116.57592081999999</v>
      </c>
      <c r="P29" s="7">
        <f t="shared" si="16"/>
        <v>5765961.6196780195</v>
      </c>
      <c r="R29">
        <f t="shared" ref="R29:R33" si="32">M29*N29/C29</f>
        <v>6.9562734250428124E-2</v>
      </c>
      <c r="S29" s="7">
        <v>37945952.320090704</v>
      </c>
      <c r="T29" s="8">
        <f t="shared" ref="T29:T32" si="33">S29/I29</f>
        <v>1.2210165206588384E-2</v>
      </c>
      <c r="U29" s="7">
        <f t="shared" ref="U29:U32" si="34">S29*R29</f>
        <v>2639624.1971218861</v>
      </c>
      <c r="V29" s="8">
        <f t="shared" ref="V29:V32" si="35">P29/(R29*I29)</f>
        <v>2.6671730024251494E-2</v>
      </c>
      <c r="W29" s="7">
        <f t="shared" ref="W29:W32" si="36">R29*H29</f>
        <v>110253081.57191713</v>
      </c>
      <c r="Y29">
        <v>1.0699999999999999E-2</v>
      </c>
      <c r="Z29">
        <f t="shared" ref="Z29:Z31" si="37">Y29*6.64</f>
        <v>7.1047999999999986E-2</v>
      </c>
      <c r="AA29">
        <v>2.21</v>
      </c>
      <c r="AB29">
        <f t="shared" ref="AB29:AB31" si="38">Z29/AA29</f>
        <v>3.2148416289592752E-2</v>
      </c>
      <c r="AC29">
        <f t="shared" ref="AC29:AC31" si="39">R29/AA29</f>
        <v>3.1476350339560234E-2</v>
      </c>
      <c r="AD29">
        <f t="shared" ref="AD29:AD31" si="40">AC29*C29</f>
        <v>2518238.3897000076</v>
      </c>
      <c r="AE29">
        <f t="shared" ref="AE29:AE31" si="41">AE28+AD29</f>
        <v>76185327.06387125</v>
      </c>
      <c r="AF29">
        <f t="shared" ref="AF29:AF31" si="42">AE29/H29</f>
        <v>4.8068131836016784E-2</v>
      </c>
    </row>
    <row r="30" spans="1:38" x14ac:dyDescent="0.15">
      <c r="A30" s="1">
        <v>43303</v>
      </c>
      <c r="B30" s="4">
        <f t="shared" si="11"/>
        <v>199311214.86000001</v>
      </c>
      <c r="C30" s="7">
        <f t="shared" si="25"/>
        <v>80004141.602624908</v>
      </c>
      <c r="D30" s="7">
        <f t="shared" si="26"/>
        <v>76866724.284874901</v>
      </c>
      <c r="E30" s="7">
        <f t="shared" si="27"/>
        <v>156870865.88749981</v>
      </c>
      <c r="F30" s="8">
        <f t="shared" si="28"/>
        <v>0.51</v>
      </c>
      <c r="G30" s="24">
        <f t="shared" si="29"/>
        <v>1619452463.2993498</v>
      </c>
      <c r="H30" s="18">
        <f>(H32-H28)/4+H29</f>
        <v>1664948764.0349998</v>
      </c>
      <c r="I30" s="25">
        <f>(I32-I28)/4+I29</f>
        <v>3264605419.6849995</v>
      </c>
      <c r="J30" s="5">
        <f t="shared" si="9"/>
        <v>20000000000</v>
      </c>
      <c r="K30" s="8">
        <f t="shared" si="30"/>
        <v>0.16323027098424997</v>
      </c>
      <c r="L30" s="7">
        <f t="shared" si="31"/>
        <v>3856.6181205040343</v>
      </c>
      <c r="M30" s="18">
        <v>49461</v>
      </c>
      <c r="N30" s="18">
        <v>118</v>
      </c>
      <c r="O30" s="18">
        <v>105</v>
      </c>
      <c r="P30" s="7">
        <f t="shared" si="16"/>
        <v>5193405</v>
      </c>
      <c r="R30">
        <f t="shared" si="32"/>
        <v>7.2951198314069654E-2</v>
      </c>
      <c r="S30" s="7">
        <v>37945953.320090704</v>
      </c>
      <c r="T30" s="8">
        <f t="shared" si="33"/>
        <v>1.1623442481374088E-2</v>
      </c>
      <c r="U30" s="7">
        <f t="shared" si="34"/>
        <v>2768202.7658703667</v>
      </c>
      <c r="V30" s="8">
        <f t="shared" si="35"/>
        <v>2.1806655583266422E-2</v>
      </c>
      <c r="W30" s="7">
        <f t="shared" si="36"/>
        <v>121460007.46788244</v>
      </c>
      <c r="Y30">
        <v>0.01</v>
      </c>
      <c r="Z30">
        <f t="shared" si="37"/>
        <v>6.6400000000000001E-2</v>
      </c>
      <c r="AA30">
        <v>2.16</v>
      </c>
      <c r="AB30">
        <f t="shared" si="38"/>
        <v>3.0740740740740739E-2</v>
      </c>
      <c r="AC30">
        <f t="shared" si="39"/>
        <v>3.3773702923180396E-2</v>
      </c>
      <c r="AD30">
        <f t="shared" si="40"/>
        <v>2702036.111111111</v>
      </c>
      <c r="AE30">
        <f t="shared" si="41"/>
        <v>78887363.174982354</v>
      </c>
      <c r="AF30">
        <f t="shared" si="42"/>
        <v>4.7381255735341063E-2</v>
      </c>
      <c r="AI30" s="21"/>
    </row>
    <row r="31" spans="1:38" x14ac:dyDescent="0.15">
      <c r="A31" s="1">
        <v>43304</v>
      </c>
      <c r="B31" s="4">
        <f t="shared" si="11"/>
        <v>199311214.86000001</v>
      </c>
      <c r="C31" s="7">
        <f t="shared" si="25"/>
        <v>80004141.602624908</v>
      </c>
      <c r="D31" s="7">
        <f t="shared" si="26"/>
        <v>76866724.284874901</v>
      </c>
      <c r="E31" s="7">
        <f t="shared" si="27"/>
        <v>156870865.88749981</v>
      </c>
      <c r="F31" s="8">
        <f t="shared" si="28"/>
        <v>0.51</v>
      </c>
      <c r="G31" s="24">
        <f t="shared" si="29"/>
        <v>1699456604.9019747</v>
      </c>
      <c r="H31" s="18">
        <f>(H32-H28)/4+H30</f>
        <v>1744952905.6374998</v>
      </c>
      <c r="I31" s="25">
        <f>(I32-I28)/4+I30</f>
        <v>3421476285.5724993</v>
      </c>
      <c r="J31" s="5">
        <f t="shared" si="9"/>
        <v>20000000000</v>
      </c>
      <c r="K31" s="8">
        <f t="shared" si="30"/>
        <v>0.17107381427862497</v>
      </c>
      <c r="L31" s="7">
        <f t="shared" si="31"/>
        <v>3856.6181205040343</v>
      </c>
      <c r="M31" s="18">
        <v>49461</v>
      </c>
      <c r="N31" s="18">
        <v>106</v>
      </c>
      <c r="O31" s="18">
        <v>99</v>
      </c>
      <c r="P31" s="7">
        <f t="shared" si="16"/>
        <v>4896639</v>
      </c>
      <c r="R31">
        <f t="shared" si="32"/>
        <v>6.5532432383825279E-2</v>
      </c>
      <c r="S31" s="7">
        <v>37945954.320090704</v>
      </c>
      <c r="T31" s="8">
        <f t="shared" si="33"/>
        <v>1.1090520919317549E-2</v>
      </c>
      <c r="U31" s="7">
        <f t="shared" si="34"/>
        <v>2486690.6857210668</v>
      </c>
      <c r="V31" s="8">
        <f t="shared" si="35"/>
        <v>2.1838774551125543E-2</v>
      </c>
      <c r="W31" s="7">
        <f t="shared" si="36"/>
        <v>114351008.30164891</v>
      </c>
      <c r="Y31">
        <v>0.01</v>
      </c>
      <c r="Z31">
        <f t="shared" si="37"/>
        <v>6.6400000000000001E-2</v>
      </c>
      <c r="AA31">
        <v>2.12</v>
      </c>
      <c r="AB31">
        <f t="shared" si="38"/>
        <v>3.1320754716981133E-2</v>
      </c>
      <c r="AC31">
        <f t="shared" si="39"/>
        <v>3.0911524709351546E-2</v>
      </c>
      <c r="AD31">
        <f t="shared" si="40"/>
        <v>2473050</v>
      </c>
      <c r="AE31">
        <f t="shared" si="41"/>
        <v>81360413.174982354</v>
      </c>
      <c r="AF31">
        <f t="shared" si="42"/>
        <v>4.6626136964572233E-2</v>
      </c>
    </row>
    <row r="32" spans="1:38" x14ac:dyDescent="0.15">
      <c r="A32" s="1">
        <v>43305</v>
      </c>
      <c r="B32" s="4">
        <f t="shared" si="11"/>
        <v>199311214.86000001</v>
      </c>
      <c r="C32" s="7">
        <f t="shared" si="25"/>
        <v>80004141.602625385</v>
      </c>
      <c r="D32" s="7">
        <f t="shared" si="26"/>
        <v>76866724.284875378</v>
      </c>
      <c r="E32" s="7">
        <f t="shared" si="27"/>
        <v>156870865.88750076</v>
      </c>
      <c r="F32" s="8">
        <f t="shared" si="28"/>
        <v>0.51</v>
      </c>
      <c r="G32" s="24">
        <f t="shared" si="29"/>
        <v>1779460746.5046</v>
      </c>
      <c r="H32" s="18">
        <v>1824957047.24</v>
      </c>
      <c r="I32" s="25">
        <v>3578347151.46</v>
      </c>
      <c r="J32" s="5">
        <f t="shared" si="9"/>
        <v>20000000000</v>
      </c>
      <c r="K32" s="8">
        <f t="shared" si="30"/>
        <v>0.17891735757300001</v>
      </c>
      <c r="L32" s="7">
        <f t="shared" si="31"/>
        <v>3856.6181205040584</v>
      </c>
      <c r="M32" s="18">
        <v>55444</v>
      </c>
      <c r="N32" s="18">
        <v>101</v>
      </c>
      <c r="O32" s="18">
        <v>97</v>
      </c>
      <c r="P32" s="7">
        <f t="shared" si="16"/>
        <v>5378068</v>
      </c>
      <c r="R32">
        <f t="shared" si="32"/>
        <v>6.9994426386248962E-2</v>
      </c>
      <c r="S32" s="7">
        <v>37945955.320090704</v>
      </c>
      <c r="T32" s="8">
        <f t="shared" si="33"/>
        <v>1.0604324766144724E-2</v>
      </c>
      <c r="U32" s="7">
        <f t="shared" si="34"/>
        <v>2656005.3763079811</v>
      </c>
      <c r="V32" s="8">
        <f t="shared" si="35"/>
        <v>2.1472388646173183E-2</v>
      </c>
      <c r="W32" s="7">
        <f t="shared" si="36"/>
        <v>127736821.70110644</v>
      </c>
      <c r="Y32">
        <v>9.1000000000000004E-3</v>
      </c>
      <c r="Z32">
        <f t="shared" ref="Z32" si="43">Y32*6.64</f>
        <v>6.0423999999999999E-2</v>
      </c>
      <c r="AA32">
        <v>2.08</v>
      </c>
      <c r="AB32">
        <f t="shared" ref="AB32" si="44">Z32/AA32</f>
        <v>2.9049999999999999E-2</v>
      </c>
      <c r="AC32">
        <f t="shared" ref="AC32" si="45">R32/AA32</f>
        <v>3.3651166531850463E-2</v>
      </c>
      <c r="AD32">
        <f t="shared" ref="AD32" si="46">AC32*C32</f>
        <v>2692232.6923076925</v>
      </c>
      <c r="AE32">
        <f t="shared" ref="AE32" si="47">AE31+AD32</f>
        <v>84052645.86729005</v>
      </c>
      <c r="AF32">
        <f t="shared" ref="AF32" si="48">AE32/H32</f>
        <v>4.6057328305018616E-2</v>
      </c>
    </row>
    <row r="33" spans="1:32" x14ac:dyDescent="0.15">
      <c r="A33" s="1">
        <v>43306</v>
      </c>
      <c r="B33" s="4">
        <f t="shared" si="11"/>
        <v>199311214.86000001</v>
      </c>
      <c r="C33" s="7">
        <f t="shared" ref="C33:C43" si="49">E33*51%</f>
        <v>79999999.995399848</v>
      </c>
      <c r="D33" s="7">
        <f t="shared" ref="D33:D43" si="50">E33*49%</f>
        <v>76862745.093619451</v>
      </c>
      <c r="E33" s="7">
        <f t="shared" ref="E33:E43" si="51">I33-I32</f>
        <v>156862745.0890193</v>
      </c>
      <c r="F33" s="8">
        <f t="shared" ref="F33:F43" si="52">C33/E33</f>
        <v>0.51</v>
      </c>
      <c r="G33" s="24">
        <f t="shared" ref="G33:G43" si="53">G32+C33</f>
        <v>1859460746.5</v>
      </c>
      <c r="H33" s="18">
        <f>H32+80000000</f>
        <v>1904957047.24</v>
      </c>
      <c r="I33" s="25">
        <f t="shared" ref="I33:I42" si="54">H33/51%</f>
        <v>3735209896.5490193</v>
      </c>
      <c r="J33" s="5">
        <f t="shared" si="9"/>
        <v>20000000000</v>
      </c>
      <c r="K33" s="8">
        <f t="shared" ref="K33:K43" si="55">I33/J33</f>
        <v>0.18676049482745097</v>
      </c>
      <c r="L33" s="7">
        <f t="shared" ref="L33:L43" si="56">D33/B33*10000</f>
        <v>3856.418473371371</v>
      </c>
      <c r="M33" s="18">
        <v>50000</v>
      </c>
      <c r="N33" s="18">
        <v>92.8</v>
      </c>
      <c r="O33" s="18">
        <v>80.969929030000003</v>
      </c>
      <c r="P33" s="7">
        <f t="shared" si="16"/>
        <v>4048496.4515</v>
      </c>
      <c r="R33">
        <f t="shared" ref="R33:R43" si="57">M33*N33/C33</f>
        <v>5.8000000003335113E-2</v>
      </c>
      <c r="S33" s="7">
        <v>37945956.320090704</v>
      </c>
      <c r="T33" s="8">
        <f t="shared" ref="T33:T43" si="58">S33/I33</f>
        <v>1.0158989018301E-2</v>
      </c>
      <c r="U33" s="7">
        <f t="shared" ref="U33:U43" si="59">S33*R33</f>
        <v>2200865.4666918148</v>
      </c>
      <c r="V33" s="8">
        <f t="shared" ref="V33:V43" si="60">P33/(R33*I33)</f>
        <v>1.8687480726952709E-2</v>
      </c>
      <c r="W33" s="7">
        <f t="shared" ref="W33:W43" si="61">R33*H33</f>
        <v>110487508.74627325</v>
      </c>
      <c r="Y33">
        <v>9.1000000000000004E-3</v>
      </c>
      <c r="Z33">
        <f t="shared" ref="Z33:Z43" si="62">Y33*6.64</f>
        <v>6.0423999999999999E-2</v>
      </c>
      <c r="AA33">
        <v>2.04</v>
      </c>
      <c r="AB33">
        <f t="shared" ref="AB33:AB43" si="63">Z33/AA33</f>
        <v>2.9619607843137254E-2</v>
      </c>
      <c r="AC33">
        <f t="shared" ref="AC33:AC43" si="64">R33/AA33</f>
        <v>2.8431372550654466E-2</v>
      </c>
      <c r="AD33">
        <f t="shared" ref="AD33:AD43" si="65">AC33*C33</f>
        <v>2274509.8039215687</v>
      </c>
      <c r="AE33">
        <f t="shared" ref="AE33:AE43" si="66">AE32+AD33</f>
        <v>86327155.671211615</v>
      </c>
      <c r="AF33">
        <f t="shared" ref="AF33:AF43" si="67">AE33/H33</f>
        <v>4.5317113998075101E-2</v>
      </c>
    </row>
    <row r="34" spans="1:32" x14ac:dyDescent="0.15">
      <c r="A34" s="1">
        <v>43307</v>
      </c>
      <c r="B34" s="4">
        <f t="shared" si="11"/>
        <v>199311214.86000001</v>
      </c>
      <c r="C34" s="7">
        <f t="shared" si="49"/>
        <v>80000000.000000209</v>
      </c>
      <c r="D34" s="7">
        <f t="shared" si="50"/>
        <v>76862745.098039418</v>
      </c>
      <c r="E34" s="7">
        <f t="shared" si="51"/>
        <v>156862745.09803963</v>
      </c>
      <c r="F34" s="8">
        <f t="shared" si="52"/>
        <v>0.51</v>
      </c>
      <c r="G34" s="24">
        <f t="shared" si="53"/>
        <v>1939460746.5000002</v>
      </c>
      <c r="H34" s="18">
        <f t="shared" ref="H34:H39" si="68">H33+80000000</f>
        <v>1984957047.24</v>
      </c>
      <c r="I34" s="25">
        <f t="shared" si="54"/>
        <v>3892072641.647059</v>
      </c>
      <c r="J34" s="5">
        <f t="shared" si="9"/>
        <v>20000000000</v>
      </c>
      <c r="K34" s="8">
        <f t="shared" si="55"/>
        <v>0.19460363208235296</v>
      </c>
      <c r="L34" s="7">
        <f t="shared" si="56"/>
        <v>3856.4184735931331</v>
      </c>
      <c r="M34" s="18">
        <v>50000</v>
      </c>
      <c r="N34" s="18">
        <v>76</v>
      </c>
      <c r="O34" s="18">
        <v>69.612900800000006</v>
      </c>
      <c r="P34" s="7">
        <f t="shared" si="16"/>
        <v>3480645.0400000005</v>
      </c>
      <c r="R34">
        <f t="shared" si="57"/>
        <v>4.7499999999999876E-2</v>
      </c>
      <c r="S34" s="7">
        <v>37945957.320090704</v>
      </c>
      <c r="T34" s="8">
        <f t="shared" si="58"/>
        <v>9.7495501276236764E-3</v>
      </c>
      <c r="U34" s="7">
        <f t="shared" si="59"/>
        <v>1802432.9727043037</v>
      </c>
      <c r="V34" s="8">
        <f t="shared" si="60"/>
        <v>1.8827176271098901E-2</v>
      </c>
      <c r="W34" s="7">
        <f t="shared" si="61"/>
        <v>94285459.743899748</v>
      </c>
      <c r="Y34">
        <v>9.1000000000000004E-3</v>
      </c>
      <c r="Z34">
        <f t="shared" si="62"/>
        <v>6.0423999999999999E-2</v>
      </c>
      <c r="AA34">
        <v>2</v>
      </c>
      <c r="AB34">
        <f t="shared" si="63"/>
        <v>3.0211999999999999E-2</v>
      </c>
      <c r="AC34">
        <f t="shared" si="64"/>
        <v>2.3749999999999938E-2</v>
      </c>
      <c r="AD34">
        <f t="shared" si="65"/>
        <v>1900000</v>
      </c>
      <c r="AE34">
        <f t="shared" si="66"/>
        <v>88227155.671211615</v>
      </c>
      <c r="AF34">
        <f t="shared" si="67"/>
        <v>4.4447891602434314E-2</v>
      </c>
    </row>
    <row r="35" spans="1:32" x14ac:dyDescent="0.15">
      <c r="A35" s="1">
        <v>43308</v>
      </c>
      <c r="B35" s="4">
        <f t="shared" si="11"/>
        <v>199311214.86000001</v>
      </c>
      <c r="C35" s="7">
        <f t="shared" si="49"/>
        <v>79999999.99999997</v>
      </c>
      <c r="D35" s="7">
        <f t="shared" si="50"/>
        <v>76862745.09803918</v>
      </c>
      <c r="E35" s="7">
        <f t="shared" si="51"/>
        <v>156862745.09803915</v>
      </c>
      <c r="F35" s="8">
        <f t="shared" si="52"/>
        <v>0.51</v>
      </c>
      <c r="G35" s="24">
        <f t="shared" si="53"/>
        <v>2019460746.5000002</v>
      </c>
      <c r="H35" s="18">
        <f t="shared" si="68"/>
        <v>2064957047.24</v>
      </c>
      <c r="I35" s="25">
        <f t="shared" si="54"/>
        <v>4048935386.7450981</v>
      </c>
      <c r="J35" s="5">
        <f t="shared" si="9"/>
        <v>20000000000</v>
      </c>
      <c r="K35" s="8">
        <f t="shared" si="55"/>
        <v>0.20244676933725492</v>
      </c>
      <c r="L35" s="7">
        <f t="shared" si="56"/>
        <v>3856.4184735931208</v>
      </c>
      <c r="M35" s="18">
        <v>50000</v>
      </c>
      <c r="N35" s="18">
        <v>72.00000000899999</v>
      </c>
      <c r="O35" s="18">
        <v>60.376989129999998</v>
      </c>
      <c r="P35" s="7">
        <f t="shared" si="16"/>
        <v>3018849.4564999999</v>
      </c>
      <c r="R35">
        <f t="shared" si="57"/>
        <v>4.5000000005625013E-2</v>
      </c>
      <c r="S35" s="7">
        <v>37945958.320090704</v>
      </c>
      <c r="T35" s="8">
        <f t="shared" si="58"/>
        <v>9.3718359755291403E-3</v>
      </c>
      <c r="U35" s="7">
        <f t="shared" si="59"/>
        <v>1707568.1246175282</v>
      </c>
      <c r="V35" s="8">
        <f t="shared" si="60"/>
        <v>1.6568687089699774E-2</v>
      </c>
      <c r="W35" s="7">
        <f t="shared" si="61"/>
        <v>92923067.137415409</v>
      </c>
      <c r="Y35">
        <v>9.1000000000000004E-3</v>
      </c>
      <c r="Z35">
        <f t="shared" si="62"/>
        <v>6.0423999999999999E-2</v>
      </c>
      <c r="AA35">
        <v>1.97</v>
      </c>
      <c r="AB35">
        <f t="shared" si="63"/>
        <v>3.0672081218274111E-2</v>
      </c>
      <c r="AC35">
        <f t="shared" si="64"/>
        <v>2.2842639596763966E-2</v>
      </c>
      <c r="AD35">
        <f t="shared" si="65"/>
        <v>1827411.1677411166</v>
      </c>
      <c r="AE35">
        <f t="shared" si="66"/>
        <v>90054566.838952735</v>
      </c>
      <c r="AF35">
        <f t="shared" si="67"/>
        <v>4.3610866850387384E-2</v>
      </c>
    </row>
    <row r="36" spans="1:32" x14ac:dyDescent="0.15">
      <c r="A36" s="1">
        <v>43309</v>
      </c>
      <c r="B36" s="4">
        <f t="shared" si="11"/>
        <v>199311214.86000001</v>
      </c>
      <c r="C36" s="7">
        <f t="shared" si="49"/>
        <v>79999999.99999997</v>
      </c>
      <c r="D36" s="7">
        <f t="shared" si="50"/>
        <v>76862745.09803918</v>
      </c>
      <c r="E36" s="7">
        <f t="shared" si="51"/>
        <v>156862745.09803915</v>
      </c>
      <c r="F36" s="8">
        <f t="shared" si="52"/>
        <v>0.51</v>
      </c>
      <c r="G36" s="24">
        <f t="shared" si="53"/>
        <v>2099460746.5000002</v>
      </c>
      <c r="H36" s="18">
        <f t="shared" si="68"/>
        <v>2144957047.24</v>
      </c>
      <c r="I36" s="25">
        <f t="shared" si="54"/>
        <v>4205798131.8431373</v>
      </c>
      <c r="J36" s="5">
        <f t="shared" si="9"/>
        <v>20000000000</v>
      </c>
      <c r="K36" s="8">
        <f t="shared" si="55"/>
        <v>0.21028990659215685</v>
      </c>
      <c r="L36" s="7">
        <f t="shared" si="56"/>
        <v>3856.4184735931208</v>
      </c>
      <c r="M36" s="18">
        <v>50000</v>
      </c>
      <c r="N36" s="18">
        <v>66.400000000000006</v>
      </c>
      <c r="O36" s="18">
        <v>59.24328345</v>
      </c>
      <c r="P36" s="7">
        <f t="shared" si="16"/>
        <v>2962164.1724999999</v>
      </c>
      <c r="R36">
        <f t="shared" si="57"/>
        <v>4.1500000000000023E-2</v>
      </c>
      <c r="S36" s="7">
        <v>37945959.320090704</v>
      </c>
      <c r="T36" s="8">
        <f t="shared" si="58"/>
        <v>9.0222968698360634E-3</v>
      </c>
      <c r="U36" s="7">
        <f t="shared" si="59"/>
        <v>1574757.311783765</v>
      </c>
      <c r="V36" s="8">
        <f t="shared" si="60"/>
        <v>1.6971202064916688E-2</v>
      </c>
      <c r="W36" s="7">
        <f t="shared" si="61"/>
        <v>89015717.460460052</v>
      </c>
      <c r="Y36">
        <v>9.1000000000000004E-3</v>
      </c>
      <c r="Z36">
        <f t="shared" si="62"/>
        <v>6.0423999999999999E-2</v>
      </c>
      <c r="AA36">
        <v>1.94</v>
      </c>
      <c r="AB36">
        <f t="shared" si="63"/>
        <v>3.1146391752577319E-2</v>
      </c>
      <c r="AC36">
        <f t="shared" si="64"/>
        <v>2.1391752577319598E-2</v>
      </c>
      <c r="AD36">
        <f t="shared" si="65"/>
        <v>1711340.2061855672</v>
      </c>
      <c r="AE36">
        <f t="shared" si="66"/>
        <v>91765907.045138299</v>
      </c>
      <c r="AF36">
        <f t="shared" si="67"/>
        <v>4.2782165341360597E-2</v>
      </c>
    </row>
    <row r="37" spans="1:32" x14ac:dyDescent="0.15">
      <c r="A37" s="1">
        <v>43310</v>
      </c>
      <c r="B37" s="4">
        <f t="shared" si="11"/>
        <v>199311214.86000001</v>
      </c>
      <c r="C37" s="7">
        <f t="shared" si="49"/>
        <v>79999999.99999997</v>
      </c>
      <c r="D37" s="7">
        <f t="shared" si="50"/>
        <v>76862745.09803918</v>
      </c>
      <c r="E37" s="7">
        <f t="shared" si="51"/>
        <v>156862745.09803915</v>
      </c>
      <c r="F37" s="8">
        <f t="shared" si="52"/>
        <v>0.51</v>
      </c>
      <c r="G37" s="24">
        <f t="shared" si="53"/>
        <v>2179460746.5</v>
      </c>
      <c r="H37" s="18">
        <f t="shared" si="68"/>
        <v>2224957047.2399998</v>
      </c>
      <c r="I37" s="25">
        <f t="shared" si="54"/>
        <v>4362660876.9411764</v>
      </c>
      <c r="J37" s="5">
        <f t="shared" si="9"/>
        <v>20000000000</v>
      </c>
      <c r="K37" s="8">
        <f t="shared" si="55"/>
        <v>0.21813304384705881</v>
      </c>
      <c r="L37" s="7">
        <f t="shared" si="56"/>
        <v>3856.4184735931208</v>
      </c>
      <c r="M37" s="18">
        <v>50000</v>
      </c>
      <c r="N37" s="18">
        <v>65.599999999999994</v>
      </c>
      <c r="O37" s="18">
        <v>62.100924689999999</v>
      </c>
      <c r="P37" s="7">
        <f t="shared" si="16"/>
        <v>3105046.2344999998</v>
      </c>
      <c r="R37">
        <f t="shared" si="57"/>
        <v>4.1000000000000009E-2</v>
      </c>
      <c r="S37" s="7">
        <v>37945960.320090704</v>
      </c>
      <c r="T37" s="8">
        <f t="shared" si="58"/>
        <v>8.697893645745856E-3</v>
      </c>
      <c r="U37" s="7">
        <f t="shared" si="59"/>
        <v>1555784.3731237191</v>
      </c>
      <c r="V37" s="8">
        <f t="shared" si="60"/>
        <v>1.7359322011043857E-2</v>
      </c>
      <c r="W37" s="7">
        <f t="shared" si="61"/>
        <v>91223238.936840013</v>
      </c>
      <c r="Y37">
        <v>9.1000000000000004E-3</v>
      </c>
      <c r="Z37">
        <f t="shared" si="62"/>
        <v>6.0423999999999999E-2</v>
      </c>
      <c r="AA37">
        <v>1.91</v>
      </c>
      <c r="AB37">
        <f t="shared" si="63"/>
        <v>3.1635602094240836E-2</v>
      </c>
      <c r="AC37">
        <f t="shared" si="64"/>
        <v>2.1465968586387441E-2</v>
      </c>
      <c r="AD37">
        <f t="shared" si="65"/>
        <v>1717277.4869109946</v>
      </c>
      <c r="AE37">
        <f t="shared" si="66"/>
        <v>93483184.532049298</v>
      </c>
      <c r="AF37">
        <f t="shared" si="67"/>
        <v>4.2015725493673106E-2</v>
      </c>
    </row>
    <row r="38" spans="1:32" x14ac:dyDescent="0.15">
      <c r="A38" s="1">
        <v>43311</v>
      </c>
      <c r="B38" s="4">
        <f t="shared" si="11"/>
        <v>199311214.86000001</v>
      </c>
      <c r="C38" s="7">
        <f t="shared" si="49"/>
        <v>79999999.999999732</v>
      </c>
      <c r="D38" s="7">
        <f t="shared" si="50"/>
        <v>76862745.098038942</v>
      </c>
      <c r="E38" s="7">
        <f t="shared" si="51"/>
        <v>156862745.09803867</v>
      </c>
      <c r="F38" s="8">
        <f t="shared" si="52"/>
        <v>0.51</v>
      </c>
      <c r="G38" s="24">
        <f t="shared" si="53"/>
        <v>2259460746.4999995</v>
      </c>
      <c r="H38" s="18">
        <f t="shared" si="68"/>
        <v>2304957047.2399998</v>
      </c>
      <c r="I38" s="25">
        <f t="shared" si="54"/>
        <v>4519523622.0392151</v>
      </c>
      <c r="J38" s="5">
        <f t="shared" si="9"/>
        <v>20000000000</v>
      </c>
      <c r="K38" s="8">
        <f t="shared" si="55"/>
        <v>0.22597618110196074</v>
      </c>
      <c r="L38" s="7">
        <f t="shared" si="56"/>
        <v>3856.418473593109</v>
      </c>
      <c r="M38" s="18">
        <v>50000</v>
      </c>
      <c r="N38" s="18">
        <v>64.799999991899995</v>
      </c>
      <c r="O38" s="18">
        <v>61.37403802</v>
      </c>
      <c r="P38" s="7">
        <f t="shared" si="16"/>
        <v>3068701.9010000001</v>
      </c>
      <c r="R38">
        <f t="shared" si="57"/>
        <v>4.0499999994937634E-2</v>
      </c>
      <c r="S38" s="7">
        <v>37945961.320090704</v>
      </c>
      <c r="T38" s="8">
        <f t="shared" si="58"/>
        <v>8.3960090694181252E-3</v>
      </c>
      <c r="U38" s="7">
        <f t="shared" si="59"/>
        <v>1536811.4332715771</v>
      </c>
      <c r="V38" s="8">
        <f t="shared" si="60"/>
        <v>1.6765133596961999E-2</v>
      </c>
      <c r="W38" s="7">
        <f t="shared" si="61"/>
        <v>93350760.401551455</v>
      </c>
      <c r="Y38">
        <v>9.1000000000000004E-3</v>
      </c>
      <c r="Z38">
        <f t="shared" si="62"/>
        <v>6.0423999999999999E-2</v>
      </c>
      <c r="AA38">
        <v>1.88</v>
      </c>
      <c r="AB38">
        <f t="shared" si="63"/>
        <v>3.2140425531914894E-2</v>
      </c>
      <c r="AC38">
        <f t="shared" si="64"/>
        <v>2.1542553188796616E-2</v>
      </c>
      <c r="AD38">
        <f t="shared" si="65"/>
        <v>1723404.2551037236</v>
      </c>
      <c r="AE38">
        <f t="shared" si="66"/>
        <v>95206588.787153021</v>
      </c>
      <c r="AF38">
        <f t="shared" si="67"/>
        <v>4.1305146619176801E-2</v>
      </c>
    </row>
    <row r="39" spans="1:32" x14ac:dyDescent="0.15">
      <c r="A39" s="1">
        <v>43312</v>
      </c>
      <c r="B39" s="4">
        <f t="shared" si="11"/>
        <v>199311214.86000001</v>
      </c>
      <c r="C39" s="7">
        <f t="shared" si="49"/>
        <v>80000000.000000209</v>
      </c>
      <c r="D39" s="7">
        <f t="shared" si="50"/>
        <v>76862745.098039418</v>
      </c>
      <c r="E39" s="7">
        <f t="shared" si="51"/>
        <v>156862745.09803963</v>
      </c>
      <c r="F39" s="8">
        <f t="shared" si="52"/>
        <v>0.51</v>
      </c>
      <c r="G39" s="24">
        <f t="shared" si="53"/>
        <v>2339460746.4999995</v>
      </c>
      <c r="H39" s="18">
        <f t="shared" si="68"/>
        <v>2384957047.2399998</v>
      </c>
      <c r="I39" s="25">
        <f t="shared" si="54"/>
        <v>4676386367.1372547</v>
      </c>
      <c r="J39" s="5">
        <f t="shared" si="9"/>
        <v>20000000000</v>
      </c>
      <c r="K39" s="8">
        <f t="shared" si="55"/>
        <v>0.23381931835686273</v>
      </c>
      <c r="L39" s="7">
        <f t="shared" si="56"/>
        <v>3856.4184735931331</v>
      </c>
      <c r="M39" s="18">
        <v>50000</v>
      </c>
      <c r="N39" s="18">
        <v>66.400000000000006</v>
      </c>
      <c r="O39" s="18">
        <v>70.377208530000004</v>
      </c>
      <c r="P39" s="7">
        <f t="shared" si="16"/>
        <v>3518860.4265000001</v>
      </c>
      <c r="R39">
        <f t="shared" si="57"/>
        <v>4.1499999999999898E-2</v>
      </c>
      <c r="S39" s="7">
        <v>37945962.320090704</v>
      </c>
      <c r="T39" s="8">
        <f t="shared" si="58"/>
        <v>8.1143770725942178E-3</v>
      </c>
      <c r="U39" s="7">
        <f t="shared" si="59"/>
        <v>1574757.4362837602</v>
      </c>
      <c r="V39" s="8">
        <f t="shared" si="60"/>
        <v>1.813191016505579E-2</v>
      </c>
      <c r="W39" s="7">
        <f t="shared" si="61"/>
        <v>98975717.460459754</v>
      </c>
      <c r="Y39">
        <v>6.0000000000000001E-3</v>
      </c>
      <c r="Z39">
        <f t="shared" si="62"/>
        <v>3.984E-2</v>
      </c>
      <c r="AA39">
        <v>1.85</v>
      </c>
      <c r="AB39">
        <f t="shared" si="63"/>
        <v>2.1535135135135133E-2</v>
      </c>
      <c r="AC39">
        <f t="shared" si="64"/>
        <v>2.2432432432432377E-2</v>
      </c>
      <c r="AD39">
        <f t="shared" si="65"/>
        <v>1794594.5945945948</v>
      </c>
      <c r="AE39">
        <f t="shared" si="66"/>
        <v>97001183.381747618</v>
      </c>
      <c r="AF39">
        <f t="shared" si="67"/>
        <v>4.0672088201337879E-2</v>
      </c>
    </row>
    <row r="40" spans="1:32" x14ac:dyDescent="0.15">
      <c r="A40" s="1">
        <v>43313</v>
      </c>
      <c r="B40" s="4">
        <f t="shared" si="11"/>
        <v>199311214.86000001</v>
      </c>
      <c r="C40" s="7">
        <f t="shared" si="49"/>
        <v>70799999.999999717</v>
      </c>
      <c r="D40" s="7">
        <f t="shared" si="50"/>
        <v>68023529.411764428</v>
      </c>
      <c r="E40" s="7">
        <f t="shared" si="51"/>
        <v>138823529.41176414</v>
      </c>
      <c r="F40" s="8">
        <f t="shared" si="52"/>
        <v>0.51</v>
      </c>
      <c r="G40" s="24">
        <f t="shared" si="53"/>
        <v>2410260746.499999</v>
      </c>
      <c r="H40" s="18">
        <f>H39+70800000</f>
        <v>2455757047.2399998</v>
      </c>
      <c r="I40" s="25">
        <f t="shared" si="54"/>
        <v>4815209896.5490189</v>
      </c>
      <c r="J40" s="5">
        <f t="shared" si="9"/>
        <v>20000000000</v>
      </c>
      <c r="K40" s="8">
        <f t="shared" si="55"/>
        <v>0.24076049482745093</v>
      </c>
      <c r="L40" s="7">
        <f t="shared" si="56"/>
        <v>3412.9303491298997</v>
      </c>
      <c r="M40" s="18">
        <v>50000</v>
      </c>
      <c r="N40" s="18">
        <v>60.15</v>
      </c>
      <c r="O40" s="18">
        <v>54.225727640000002</v>
      </c>
      <c r="P40" s="7">
        <f t="shared" si="16"/>
        <v>2711286.3820000002</v>
      </c>
      <c r="R40">
        <f t="shared" si="57"/>
        <v>4.2478813559322204E-2</v>
      </c>
      <c r="S40" s="7">
        <v>37945963.320090704</v>
      </c>
      <c r="T40" s="8">
        <f t="shared" si="58"/>
        <v>7.880438056767981E-3</v>
      </c>
      <c r="U40" s="7">
        <f t="shared" si="59"/>
        <v>1611899.501203012</v>
      </c>
      <c r="V40" s="8">
        <f t="shared" si="60"/>
        <v>1.3255245982496645E-2</v>
      </c>
      <c r="W40" s="7">
        <f t="shared" si="61"/>
        <v>104317645.75669956</v>
      </c>
      <c r="Y40">
        <v>6.0000000000000001E-3</v>
      </c>
      <c r="Z40">
        <f t="shared" si="62"/>
        <v>3.984E-2</v>
      </c>
      <c r="AA40">
        <v>1.83</v>
      </c>
      <c r="AB40">
        <f t="shared" si="63"/>
        <v>2.177049180327869E-2</v>
      </c>
      <c r="AC40">
        <f t="shared" si="64"/>
        <v>2.3212466425859127E-2</v>
      </c>
      <c r="AD40">
        <f t="shared" si="65"/>
        <v>1643442.6229508196</v>
      </c>
      <c r="AE40">
        <f t="shared" si="66"/>
        <v>98644626.00469844</v>
      </c>
      <c r="AF40">
        <f t="shared" si="67"/>
        <v>4.0168723577751357E-2</v>
      </c>
    </row>
    <row r="41" spans="1:32" x14ac:dyDescent="0.15">
      <c r="A41" s="1">
        <v>43314</v>
      </c>
      <c r="B41" s="4">
        <f t="shared" si="11"/>
        <v>199311214.86000001</v>
      </c>
      <c r="C41" s="7">
        <f t="shared" si="49"/>
        <v>69530000.000000328</v>
      </c>
      <c r="D41" s="7">
        <f t="shared" si="50"/>
        <v>66803333.333333641</v>
      </c>
      <c r="E41" s="7">
        <f t="shared" si="51"/>
        <v>136333333.33333397</v>
      </c>
      <c r="F41" s="8">
        <f t="shared" si="52"/>
        <v>0.51</v>
      </c>
      <c r="G41" s="24">
        <f t="shared" si="53"/>
        <v>2479790746.4999995</v>
      </c>
      <c r="H41" s="18">
        <f>H40+69530000</f>
        <v>2525287047.2399998</v>
      </c>
      <c r="I41" s="25">
        <f t="shared" si="54"/>
        <v>4951543229.8823528</v>
      </c>
      <c r="J41" s="5">
        <f t="shared" si="9"/>
        <v>20000000000</v>
      </c>
      <c r="K41" s="8">
        <f t="shared" si="55"/>
        <v>0.24757716149411765</v>
      </c>
      <c r="L41" s="7">
        <f t="shared" si="56"/>
        <v>3351.7097058616378</v>
      </c>
      <c r="M41" s="18">
        <v>50000</v>
      </c>
      <c r="N41" s="18">
        <v>56.6</v>
      </c>
      <c r="O41" s="18">
        <v>50.774428319999998</v>
      </c>
      <c r="P41" s="7">
        <f t="shared" si="16"/>
        <v>2538721.4159999997</v>
      </c>
      <c r="R41">
        <f t="shared" si="57"/>
        <v>4.0701855314252647E-2</v>
      </c>
      <c r="S41" s="7">
        <v>37945964.320090704</v>
      </c>
      <c r="T41" s="8">
        <f t="shared" si="58"/>
        <v>7.6634621891390189E-3</v>
      </c>
      <c r="U41" s="7">
        <f t="shared" si="59"/>
        <v>1544471.1495161252</v>
      </c>
      <c r="V41" s="8">
        <f t="shared" si="60"/>
        <v>1.2596800909080589E-2</v>
      </c>
      <c r="W41" s="7">
        <f t="shared" si="61"/>
        <v>102783868.02371876</v>
      </c>
      <c r="Y41">
        <v>6.0000000000000001E-3</v>
      </c>
      <c r="Z41">
        <f t="shared" si="62"/>
        <v>3.984E-2</v>
      </c>
      <c r="AA41">
        <v>1.8</v>
      </c>
      <c r="AB41">
        <f t="shared" si="63"/>
        <v>2.2133333333333335E-2</v>
      </c>
      <c r="AC41">
        <f t="shared" si="64"/>
        <v>2.261214184125147E-2</v>
      </c>
      <c r="AD41">
        <f t="shared" si="65"/>
        <v>1572222.222222222</v>
      </c>
      <c r="AE41">
        <f t="shared" si="66"/>
        <v>100216848.22692066</v>
      </c>
      <c r="AF41">
        <f t="shared" si="67"/>
        <v>3.9685329371348964E-2</v>
      </c>
    </row>
    <row r="42" spans="1:32" x14ac:dyDescent="0.15">
      <c r="A42" s="1">
        <v>43315</v>
      </c>
      <c r="B42" s="4">
        <f t="shared" si="11"/>
        <v>199311214.86000001</v>
      </c>
      <c r="C42" s="7">
        <f t="shared" si="49"/>
        <v>70349999.999999747</v>
      </c>
      <c r="D42" s="7">
        <f t="shared" si="50"/>
        <v>67591176.470587984</v>
      </c>
      <c r="E42" s="7">
        <f t="shared" si="51"/>
        <v>137941176.47058773</v>
      </c>
      <c r="F42" s="8">
        <f t="shared" si="52"/>
        <v>0.51</v>
      </c>
      <c r="G42" s="24">
        <f t="shared" si="53"/>
        <v>2550140746.499999</v>
      </c>
      <c r="H42" s="18">
        <f>H41+70350000</f>
        <v>2595637047.2399998</v>
      </c>
      <c r="I42" s="25">
        <f t="shared" si="54"/>
        <v>5089484406.3529406</v>
      </c>
      <c r="J42" s="5">
        <f t="shared" si="9"/>
        <v>20000000000</v>
      </c>
      <c r="K42" s="8">
        <f t="shared" si="55"/>
        <v>0.25447422031764705</v>
      </c>
      <c r="L42" s="7">
        <f t="shared" si="56"/>
        <v>3391.2379952159395</v>
      </c>
      <c r="M42" s="18">
        <v>50000</v>
      </c>
      <c r="N42" s="18">
        <v>58.27</v>
      </c>
      <c r="O42" s="18">
        <v>49.876301089999998</v>
      </c>
      <c r="P42" s="7">
        <f t="shared" si="16"/>
        <v>2493815.0545000001</v>
      </c>
      <c r="R42">
        <f t="shared" si="57"/>
        <v>4.1414356787491266E-2</v>
      </c>
      <c r="S42" s="7">
        <v>37945965.320090704</v>
      </c>
      <c r="T42" s="8">
        <f t="shared" si="58"/>
        <v>7.4557582439440653E-3</v>
      </c>
      <c r="U42" s="7">
        <f t="shared" si="59"/>
        <v>1571507.7464120067</v>
      </c>
      <c r="V42" s="8">
        <f t="shared" si="60"/>
        <v>1.1831492522968157E-2</v>
      </c>
      <c r="W42" s="7">
        <f t="shared" si="61"/>
        <v>107496638.76522768</v>
      </c>
      <c r="Y42">
        <v>6.0000000000000001E-3</v>
      </c>
      <c r="Z42">
        <f t="shared" si="62"/>
        <v>3.984E-2</v>
      </c>
      <c r="AA42">
        <v>1.77</v>
      </c>
      <c r="AB42">
        <f t="shared" si="63"/>
        <v>2.2508474576271188E-2</v>
      </c>
      <c r="AC42">
        <f t="shared" si="64"/>
        <v>2.3397941687848173E-2</v>
      </c>
      <c r="AD42">
        <f t="shared" si="65"/>
        <v>1646045.1977401131</v>
      </c>
      <c r="AE42">
        <f t="shared" si="66"/>
        <v>101862893.42466077</v>
      </c>
      <c r="AF42">
        <f t="shared" si="67"/>
        <v>3.9243889484846854E-2</v>
      </c>
    </row>
    <row r="43" spans="1:32" x14ac:dyDescent="0.15">
      <c r="A43" s="1">
        <v>43316</v>
      </c>
      <c r="B43" s="4">
        <f t="shared" si="11"/>
        <v>199311214.86000001</v>
      </c>
      <c r="C43" s="7">
        <f t="shared" si="49"/>
        <v>69880081.760000244</v>
      </c>
      <c r="D43" s="7">
        <f t="shared" si="50"/>
        <v>67139686.396862969</v>
      </c>
      <c r="E43" s="7">
        <f t="shared" si="51"/>
        <v>137019768.15686321</v>
      </c>
      <c r="F43" s="8">
        <f t="shared" si="52"/>
        <v>0.51</v>
      </c>
      <c r="G43" s="24">
        <f t="shared" si="53"/>
        <v>2620020828.2599993</v>
      </c>
      <c r="H43" s="18">
        <v>2665517129</v>
      </c>
      <c r="I43" s="25">
        <f>H43/51%</f>
        <v>5226504174.5098038</v>
      </c>
      <c r="J43" s="5">
        <f t="shared" si="9"/>
        <v>20000000000</v>
      </c>
      <c r="K43" s="8">
        <f t="shared" si="55"/>
        <v>0.2613252087254902</v>
      </c>
      <c r="L43" s="7">
        <f t="shared" si="56"/>
        <v>3368.5854779432839</v>
      </c>
      <c r="M43" s="18">
        <v>50000</v>
      </c>
      <c r="N43" s="18">
        <v>59.48</v>
      </c>
      <c r="O43" s="18">
        <v>56.035177769999997</v>
      </c>
      <c r="P43" s="7">
        <f t="shared" si="16"/>
        <v>2801758.8884999999</v>
      </c>
      <c r="R43">
        <f t="shared" si="57"/>
        <v>4.2558622215326809E-2</v>
      </c>
      <c r="S43" s="7">
        <v>41579789.663462698</v>
      </c>
      <c r="T43" s="8">
        <f t="shared" si="58"/>
        <v>7.955564230915875E-3</v>
      </c>
      <c r="U43" s="7">
        <f t="shared" si="59"/>
        <v>1769578.5600800596</v>
      </c>
      <c r="V43" s="8">
        <f t="shared" si="60"/>
        <v>1.2595978104522688E-2</v>
      </c>
      <c r="W43" s="7">
        <f t="shared" si="61"/>
        <v>113440736.50159353</v>
      </c>
      <c r="Y43">
        <v>6.0000000000000001E-3</v>
      </c>
      <c r="Z43">
        <f t="shared" si="62"/>
        <v>3.984E-2</v>
      </c>
      <c r="AA43">
        <v>1.77</v>
      </c>
      <c r="AB43">
        <f t="shared" si="63"/>
        <v>2.2508474576271188E-2</v>
      </c>
      <c r="AC43">
        <f t="shared" si="64"/>
        <v>2.4044419330693113E-2</v>
      </c>
      <c r="AD43">
        <f t="shared" si="65"/>
        <v>1680225.988700565</v>
      </c>
      <c r="AE43">
        <f t="shared" si="66"/>
        <v>103543119.41336134</v>
      </c>
      <c r="AF43">
        <f t="shared" si="67"/>
        <v>3.8845415130461663E-2</v>
      </c>
    </row>
    <row r="44" spans="1:32" x14ac:dyDescent="0.15">
      <c r="E44" s="16"/>
      <c r="F44" s="16"/>
      <c r="G44" s="16"/>
    </row>
    <row r="46" spans="1:32" ht="16.5" x14ac:dyDescent="0.15">
      <c r="D46" s="15"/>
    </row>
    <row r="47" spans="1:32" x14ac:dyDescent="0.15">
      <c r="C47" s="16"/>
      <c r="D47" s="16"/>
    </row>
    <row r="54" spans="3:3" x14ac:dyDescent="0.15">
      <c r="C54" s="16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B56" sqref="B56"/>
    </sheetView>
  </sheetViews>
  <sheetFormatPr defaultRowHeight="13.5" x14ac:dyDescent="0.15"/>
  <cols>
    <col min="1" max="1" width="10.5" bestFit="1" customWidth="1"/>
    <col min="2" max="2" width="21.375" bestFit="1" customWidth="1"/>
    <col min="3" max="3" width="21.375" customWidth="1"/>
    <col min="4" max="4" width="20.375" bestFit="1" customWidth="1"/>
    <col min="5" max="5" width="40.875" bestFit="1" customWidth="1"/>
  </cols>
  <sheetData>
    <row r="1" spans="1:5" x14ac:dyDescent="0.15">
      <c r="A1" t="s">
        <v>30</v>
      </c>
      <c r="B1" t="s">
        <v>31</v>
      </c>
      <c r="D1" t="s">
        <v>32</v>
      </c>
      <c r="E1" t="s">
        <v>33</v>
      </c>
    </row>
    <row r="2" spans="1:5" x14ac:dyDescent="0.15">
      <c r="A2" s="1">
        <v>43305</v>
      </c>
      <c r="B2">
        <v>96.693942680000006</v>
      </c>
      <c r="C2" t="s">
        <v>262</v>
      </c>
      <c r="D2" t="s">
        <v>103</v>
      </c>
      <c r="E2" t="s">
        <v>104</v>
      </c>
    </row>
    <row r="3" spans="1:5" x14ac:dyDescent="0.15">
      <c r="A3" s="1">
        <v>43304</v>
      </c>
      <c r="B3">
        <v>98.950080650000004</v>
      </c>
      <c r="C3" t="s">
        <v>262</v>
      </c>
      <c r="D3" t="s">
        <v>105</v>
      </c>
      <c r="E3" t="s">
        <v>106</v>
      </c>
    </row>
    <row r="4" spans="1:5" x14ac:dyDescent="0.15">
      <c r="A4" s="1">
        <v>43303</v>
      </c>
      <c r="B4">
        <v>105.11469732</v>
      </c>
      <c r="C4" t="s">
        <v>262</v>
      </c>
      <c r="D4" t="s">
        <v>107</v>
      </c>
      <c r="E4" t="s">
        <v>108</v>
      </c>
    </row>
    <row r="5" spans="1:5" x14ac:dyDescent="0.15">
      <c r="A5" s="1">
        <v>43302</v>
      </c>
      <c r="B5">
        <v>116.57592081999999</v>
      </c>
      <c r="C5" t="s">
        <v>262</v>
      </c>
      <c r="D5" t="s">
        <v>109</v>
      </c>
      <c r="E5" t="s">
        <v>110</v>
      </c>
    </row>
    <row r="6" spans="1:5" x14ac:dyDescent="0.15">
      <c r="A6" s="1">
        <v>43301</v>
      </c>
      <c r="B6">
        <v>110.31451736</v>
      </c>
      <c r="C6" t="s">
        <v>262</v>
      </c>
      <c r="D6" t="s">
        <v>99</v>
      </c>
      <c r="E6" t="s">
        <v>100</v>
      </c>
    </row>
    <row r="7" spans="1:5" x14ac:dyDescent="0.15">
      <c r="A7" s="1">
        <v>43300</v>
      </c>
      <c r="B7">
        <v>114.99042697</v>
      </c>
      <c r="C7" t="s">
        <v>262</v>
      </c>
      <c r="D7" t="s">
        <v>101</v>
      </c>
      <c r="E7" t="s">
        <v>102</v>
      </c>
    </row>
    <row r="8" spans="1:5" x14ac:dyDescent="0.15">
      <c r="A8" s="1">
        <v>43299</v>
      </c>
      <c r="B8">
        <v>133.61104788</v>
      </c>
      <c r="C8" t="s">
        <v>262</v>
      </c>
      <c r="D8" t="s">
        <v>93</v>
      </c>
      <c r="E8" t="s">
        <v>94</v>
      </c>
    </row>
    <row r="9" spans="1:5" x14ac:dyDescent="0.15">
      <c r="A9" s="1">
        <v>43298</v>
      </c>
      <c r="B9">
        <v>158.23172063000001</v>
      </c>
      <c r="C9" t="s">
        <v>262</v>
      </c>
      <c r="D9" t="s">
        <v>95</v>
      </c>
      <c r="E9" t="s">
        <v>96</v>
      </c>
    </row>
    <row r="10" spans="1:5" x14ac:dyDescent="0.15">
      <c r="A10" s="1">
        <v>43297</v>
      </c>
      <c r="B10">
        <v>188.31719934</v>
      </c>
      <c r="C10" t="s">
        <v>262</v>
      </c>
      <c r="D10" t="s">
        <v>88</v>
      </c>
      <c r="E10" t="s">
        <v>89</v>
      </c>
    </row>
    <row r="11" spans="1:5" x14ac:dyDescent="0.15">
      <c r="A11" s="1">
        <v>43296</v>
      </c>
      <c r="B11">
        <v>204.27110076</v>
      </c>
      <c r="C11" t="s">
        <v>262</v>
      </c>
      <c r="D11" t="s">
        <v>85</v>
      </c>
      <c r="E11" t="s">
        <v>86</v>
      </c>
    </row>
    <row r="12" spans="1:5" x14ac:dyDescent="0.15">
      <c r="A12" s="1">
        <v>43295</v>
      </c>
      <c r="B12">
        <v>186.32983879</v>
      </c>
      <c r="C12" t="s">
        <v>262</v>
      </c>
      <c r="D12" t="s">
        <v>82</v>
      </c>
      <c r="E12" t="s">
        <v>83</v>
      </c>
    </row>
    <row r="13" spans="1:5" x14ac:dyDescent="0.15">
      <c r="A13" s="1">
        <v>43294</v>
      </c>
      <c r="B13">
        <v>165.82441643000001</v>
      </c>
      <c r="C13" t="s">
        <v>262</v>
      </c>
      <c r="D13" t="s">
        <v>67</v>
      </c>
      <c r="E13" t="s">
        <v>68</v>
      </c>
    </row>
    <row r="14" spans="1:5" x14ac:dyDescent="0.15">
      <c r="A14" s="1">
        <v>43293</v>
      </c>
      <c r="B14">
        <v>317.24229893</v>
      </c>
      <c r="C14" t="s">
        <v>262</v>
      </c>
      <c r="D14" t="s">
        <v>34</v>
      </c>
      <c r="E14" t="s">
        <v>35</v>
      </c>
    </row>
    <row r="15" spans="1:5" x14ac:dyDescent="0.15">
      <c r="A15" s="1">
        <v>43292</v>
      </c>
      <c r="B15">
        <v>251.36529257999999</v>
      </c>
      <c r="C15" t="s">
        <v>262</v>
      </c>
      <c r="D15" t="s">
        <v>36</v>
      </c>
      <c r="E15" t="s">
        <v>37</v>
      </c>
    </row>
    <row r="16" spans="1:5" x14ac:dyDescent="0.15">
      <c r="A16" s="1">
        <v>43291</v>
      </c>
      <c r="B16">
        <v>355.15622695000002</v>
      </c>
      <c r="C16" t="s">
        <v>262</v>
      </c>
      <c r="D16" t="s">
        <v>38</v>
      </c>
      <c r="E16" t="s">
        <v>39</v>
      </c>
    </row>
    <row r="17" spans="1:6" x14ac:dyDescent="0.15">
      <c r="A17" s="1">
        <v>43290</v>
      </c>
      <c r="B17">
        <v>509.77727091999998</v>
      </c>
      <c r="C17" t="s">
        <v>262</v>
      </c>
      <c r="D17" t="s">
        <v>40</v>
      </c>
      <c r="E17" t="s">
        <v>41</v>
      </c>
    </row>
    <row r="18" spans="1:6" x14ac:dyDescent="0.15">
      <c r="A18" s="1">
        <v>43289</v>
      </c>
      <c r="B18">
        <v>408.16400004000002</v>
      </c>
      <c r="C18" t="s">
        <v>262</v>
      </c>
      <c r="D18" t="s">
        <v>42</v>
      </c>
      <c r="E18" t="s">
        <v>43</v>
      </c>
    </row>
    <row r="19" spans="1:6" x14ac:dyDescent="0.15">
      <c r="A19" s="1">
        <v>43288</v>
      </c>
      <c r="B19">
        <v>543.655395</v>
      </c>
      <c r="C19" t="s">
        <v>262</v>
      </c>
      <c r="D19" t="s">
        <v>44</v>
      </c>
      <c r="E19" t="s">
        <v>45</v>
      </c>
    </row>
    <row r="20" spans="1:6" x14ac:dyDescent="0.15">
      <c r="A20" s="1">
        <v>43287</v>
      </c>
      <c r="B20">
        <v>396.82682420999998</v>
      </c>
      <c r="C20" t="s">
        <v>262</v>
      </c>
      <c r="D20" t="s">
        <v>46</v>
      </c>
      <c r="E20" t="s">
        <v>47</v>
      </c>
    </row>
    <row r="21" spans="1:6" x14ac:dyDescent="0.15">
      <c r="A21" s="1">
        <v>43286</v>
      </c>
      <c r="B21">
        <v>494.7907156</v>
      </c>
      <c r="C21" t="s">
        <v>262</v>
      </c>
      <c r="D21" t="s">
        <v>48</v>
      </c>
      <c r="E21" t="s">
        <v>49</v>
      </c>
    </row>
    <row r="24" spans="1:6" x14ac:dyDescent="0.15">
      <c r="A24" t="s">
        <v>30</v>
      </c>
      <c r="B24" t="s">
        <v>31</v>
      </c>
      <c r="D24" t="s">
        <v>32</v>
      </c>
      <c r="E24" t="s">
        <v>111</v>
      </c>
      <c r="F24" t="s">
        <v>112</v>
      </c>
    </row>
    <row r="25" spans="1:6" x14ac:dyDescent="0.15">
      <c r="A25" s="1">
        <v>43316</v>
      </c>
      <c r="B25">
        <v>56.035177769999997</v>
      </c>
      <c r="C25" t="s">
        <v>262</v>
      </c>
      <c r="D25" t="s">
        <v>114</v>
      </c>
      <c r="E25" t="s">
        <v>115</v>
      </c>
      <c r="F25" t="s">
        <v>116</v>
      </c>
    </row>
    <row r="26" spans="1:6" x14ac:dyDescent="0.15">
      <c r="A26" s="1">
        <v>43315</v>
      </c>
      <c r="B26">
        <v>49.876301089999998</v>
      </c>
      <c r="C26" t="s">
        <v>262</v>
      </c>
      <c r="D26" t="s">
        <v>117</v>
      </c>
      <c r="E26" t="s">
        <v>118</v>
      </c>
      <c r="F26" t="s">
        <v>119</v>
      </c>
    </row>
    <row r="27" spans="1:6" x14ac:dyDescent="0.15">
      <c r="A27" s="1">
        <v>43314</v>
      </c>
      <c r="B27">
        <v>50.774428319999998</v>
      </c>
      <c r="C27" t="s">
        <v>262</v>
      </c>
      <c r="D27" t="s">
        <v>120</v>
      </c>
      <c r="E27" t="s">
        <v>121</v>
      </c>
      <c r="F27" t="s">
        <v>122</v>
      </c>
    </row>
    <row r="28" spans="1:6" x14ac:dyDescent="0.15">
      <c r="A28" s="1">
        <v>43313</v>
      </c>
      <c r="B28">
        <v>54.225727640000002</v>
      </c>
      <c r="C28" t="s">
        <v>262</v>
      </c>
      <c r="D28" t="s">
        <v>123</v>
      </c>
      <c r="E28" t="s">
        <v>124</v>
      </c>
      <c r="F28" t="s">
        <v>125</v>
      </c>
    </row>
    <row r="29" spans="1:6" x14ac:dyDescent="0.15">
      <c r="A29" s="1">
        <v>43312</v>
      </c>
      <c r="B29">
        <v>70.377208530000004</v>
      </c>
      <c r="C29" t="s">
        <v>262</v>
      </c>
      <c r="D29" t="s">
        <v>126</v>
      </c>
      <c r="E29" t="s">
        <v>113</v>
      </c>
      <c r="F29" t="s">
        <v>127</v>
      </c>
    </row>
    <row r="30" spans="1:6" x14ac:dyDescent="0.15">
      <c r="A30" s="1">
        <v>43311</v>
      </c>
      <c r="B30">
        <v>61.37403802</v>
      </c>
      <c r="C30" t="s">
        <v>262</v>
      </c>
      <c r="D30" t="s">
        <v>128</v>
      </c>
      <c r="E30" t="s">
        <v>113</v>
      </c>
      <c r="F30" t="s">
        <v>129</v>
      </c>
    </row>
    <row r="31" spans="1:6" x14ac:dyDescent="0.15">
      <c r="A31" s="1">
        <v>43310</v>
      </c>
      <c r="B31">
        <v>62.100924689999999</v>
      </c>
      <c r="C31" t="s">
        <v>262</v>
      </c>
      <c r="D31" t="s">
        <v>130</v>
      </c>
      <c r="E31" t="s">
        <v>113</v>
      </c>
      <c r="F31" t="s">
        <v>131</v>
      </c>
    </row>
    <row r="32" spans="1:6" x14ac:dyDescent="0.15">
      <c r="A32" s="1">
        <v>43309</v>
      </c>
      <c r="B32">
        <v>59.24328345</v>
      </c>
      <c r="C32" t="s">
        <v>262</v>
      </c>
      <c r="D32" t="s">
        <v>132</v>
      </c>
      <c r="E32" t="s">
        <v>113</v>
      </c>
      <c r="F32" t="s">
        <v>133</v>
      </c>
    </row>
    <row r="33" spans="1:6" x14ac:dyDescent="0.15">
      <c r="A33" s="1">
        <v>43308</v>
      </c>
      <c r="B33">
        <v>60.376989129999998</v>
      </c>
      <c r="C33" t="s">
        <v>262</v>
      </c>
      <c r="D33" t="s">
        <v>134</v>
      </c>
      <c r="E33" t="s">
        <v>113</v>
      </c>
      <c r="F33" t="s">
        <v>135</v>
      </c>
    </row>
    <row r="34" spans="1:6" x14ac:dyDescent="0.15">
      <c r="A34" s="1">
        <v>43307</v>
      </c>
      <c r="B34">
        <v>69.612900800000006</v>
      </c>
      <c r="C34" t="s">
        <v>262</v>
      </c>
      <c r="D34" t="s">
        <v>136</v>
      </c>
      <c r="E34" t="s">
        <v>113</v>
      </c>
      <c r="F34" t="s">
        <v>137</v>
      </c>
    </row>
    <row r="35" spans="1:6" x14ac:dyDescent="0.15">
      <c r="A35" s="1">
        <v>43306</v>
      </c>
      <c r="B35">
        <v>80.969929030000003</v>
      </c>
      <c r="C35" t="s">
        <v>262</v>
      </c>
      <c r="D35" t="s">
        <v>138</v>
      </c>
      <c r="E35" t="s">
        <v>113</v>
      </c>
      <c r="F35" t="s">
        <v>139</v>
      </c>
    </row>
    <row r="36" spans="1:6" x14ac:dyDescent="0.15">
      <c r="A36" s="1">
        <v>43305</v>
      </c>
      <c r="B36">
        <v>96.693942680000006</v>
      </c>
      <c r="C36" t="s">
        <v>262</v>
      </c>
      <c r="D36" t="s">
        <v>103</v>
      </c>
      <c r="E36" t="s">
        <v>113</v>
      </c>
      <c r="F36" t="s">
        <v>104</v>
      </c>
    </row>
    <row r="37" spans="1:6" x14ac:dyDescent="0.15">
      <c r="A37" s="1">
        <v>43304</v>
      </c>
      <c r="B37">
        <v>98.950080650000004</v>
      </c>
      <c r="C37" t="s">
        <v>262</v>
      </c>
      <c r="D37" t="s">
        <v>105</v>
      </c>
      <c r="E37" t="s">
        <v>113</v>
      </c>
      <c r="F37" t="s">
        <v>106</v>
      </c>
    </row>
    <row r="38" spans="1:6" x14ac:dyDescent="0.15">
      <c r="A38" s="1">
        <v>43303</v>
      </c>
      <c r="B38">
        <v>105.11469732</v>
      </c>
      <c r="C38" t="s">
        <v>262</v>
      </c>
      <c r="D38" t="s">
        <v>107</v>
      </c>
      <c r="E38" t="s">
        <v>113</v>
      </c>
      <c r="F38" t="s">
        <v>108</v>
      </c>
    </row>
    <row r="39" spans="1:6" x14ac:dyDescent="0.15">
      <c r="A39" s="1">
        <v>43302</v>
      </c>
      <c r="B39">
        <v>116.57592081999999</v>
      </c>
      <c r="C39" t="s">
        <v>262</v>
      </c>
      <c r="D39" t="s">
        <v>109</v>
      </c>
      <c r="E39" t="s">
        <v>113</v>
      </c>
      <c r="F39" t="s">
        <v>110</v>
      </c>
    </row>
    <row r="40" spans="1:6" x14ac:dyDescent="0.15">
      <c r="A40" s="1">
        <v>43301</v>
      </c>
      <c r="B40">
        <v>110.31451736</v>
      </c>
      <c r="C40" t="s">
        <v>262</v>
      </c>
      <c r="D40" t="s">
        <v>99</v>
      </c>
      <c r="E40" t="s">
        <v>113</v>
      </c>
      <c r="F40" t="s">
        <v>100</v>
      </c>
    </row>
    <row r="41" spans="1:6" x14ac:dyDescent="0.15">
      <c r="A41" s="1">
        <v>43300</v>
      </c>
      <c r="B41">
        <v>114.99042697</v>
      </c>
      <c r="C41" t="s">
        <v>262</v>
      </c>
      <c r="D41" t="s">
        <v>101</v>
      </c>
      <c r="E41" t="s">
        <v>113</v>
      </c>
      <c r="F41" t="s">
        <v>102</v>
      </c>
    </row>
    <row r="42" spans="1:6" x14ac:dyDescent="0.15">
      <c r="A42" s="1">
        <v>43299</v>
      </c>
      <c r="B42">
        <v>133.61104788</v>
      </c>
      <c r="C42" t="s">
        <v>262</v>
      </c>
      <c r="D42" t="s">
        <v>93</v>
      </c>
      <c r="E42" t="s">
        <v>113</v>
      </c>
      <c r="F42" t="s">
        <v>94</v>
      </c>
    </row>
    <row r="43" spans="1:6" x14ac:dyDescent="0.15">
      <c r="A43" s="1">
        <v>43298</v>
      </c>
      <c r="B43">
        <v>158.23172063000001</v>
      </c>
      <c r="C43" t="s">
        <v>262</v>
      </c>
      <c r="D43" t="s">
        <v>95</v>
      </c>
      <c r="E43" t="s">
        <v>113</v>
      </c>
      <c r="F43" t="s">
        <v>96</v>
      </c>
    </row>
    <row r="44" spans="1:6" x14ac:dyDescent="0.15">
      <c r="A44" s="1">
        <v>43297</v>
      </c>
      <c r="B44">
        <v>188.31719934</v>
      </c>
      <c r="C44" t="s">
        <v>262</v>
      </c>
      <c r="D44" t="s">
        <v>88</v>
      </c>
      <c r="E44" t="s">
        <v>113</v>
      </c>
      <c r="F44" t="s">
        <v>89</v>
      </c>
    </row>
    <row r="45" spans="1:6" x14ac:dyDescent="0.15">
      <c r="A45" s="1">
        <v>43296</v>
      </c>
      <c r="B45">
        <v>204.27110076</v>
      </c>
      <c r="C45" t="s">
        <v>262</v>
      </c>
      <c r="D45" t="s">
        <v>85</v>
      </c>
      <c r="E45" t="s">
        <v>113</v>
      </c>
      <c r="F45" t="s">
        <v>86</v>
      </c>
    </row>
    <row r="46" spans="1:6" x14ac:dyDescent="0.15">
      <c r="A46" s="1">
        <v>43295</v>
      </c>
      <c r="B46">
        <v>186.32983879</v>
      </c>
      <c r="C46" t="s">
        <v>262</v>
      </c>
      <c r="D46" t="s">
        <v>82</v>
      </c>
      <c r="E46" t="s">
        <v>113</v>
      </c>
      <c r="F46" t="s">
        <v>83</v>
      </c>
    </row>
    <row r="47" spans="1:6" x14ac:dyDescent="0.15">
      <c r="A47" s="1">
        <v>43294</v>
      </c>
      <c r="B47">
        <v>165.82441643000001</v>
      </c>
      <c r="C47" t="s">
        <v>262</v>
      </c>
      <c r="D47" t="s">
        <v>67</v>
      </c>
      <c r="E47" t="s">
        <v>113</v>
      </c>
      <c r="F47" t="s">
        <v>68</v>
      </c>
    </row>
    <row r="48" spans="1:6" x14ac:dyDescent="0.15">
      <c r="A48" s="1">
        <v>43293</v>
      </c>
      <c r="B48">
        <v>317.24229893</v>
      </c>
      <c r="C48" t="s">
        <v>262</v>
      </c>
      <c r="D48" t="s">
        <v>34</v>
      </c>
      <c r="E48" t="s">
        <v>113</v>
      </c>
      <c r="F48" t="s">
        <v>35</v>
      </c>
    </row>
    <row r="49" spans="1:6" x14ac:dyDescent="0.15">
      <c r="A49" s="1">
        <v>43292</v>
      </c>
      <c r="B49">
        <v>251.36529257999999</v>
      </c>
      <c r="C49" t="s">
        <v>262</v>
      </c>
      <c r="D49" t="s">
        <v>36</v>
      </c>
      <c r="E49" t="s">
        <v>113</v>
      </c>
      <c r="F49" t="s">
        <v>37</v>
      </c>
    </row>
    <row r="50" spans="1:6" x14ac:dyDescent="0.15">
      <c r="A50" s="1">
        <v>43291</v>
      </c>
      <c r="B50">
        <v>355.15622695000002</v>
      </c>
      <c r="C50" t="s">
        <v>262</v>
      </c>
      <c r="D50" t="s">
        <v>38</v>
      </c>
      <c r="E50" t="s">
        <v>113</v>
      </c>
      <c r="F50" t="s">
        <v>39</v>
      </c>
    </row>
    <row r="51" spans="1:6" x14ac:dyDescent="0.15">
      <c r="A51" s="1">
        <v>43290</v>
      </c>
      <c r="B51">
        <v>509.77727091999998</v>
      </c>
      <c r="C51" t="s">
        <v>262</v>
      </c>
      <c r="D51" t="s">
        <v>40</v>
      </c>
      <c r="E51" t="s">
        <v>113</v>
      </c>
      <c r="F51" t="s">
        <v>41</v>
      </c>
    </row>
    <row r="52" spans="1:6" x14ac:dyDescent="0.15">
      <c r="A52" s="1">
        <v>43289</v>
      </c>
      <c r="B52">
        <v>408.16400004000002</v>
      </c>
      <c r="C52" t="s">
        <v>262</v>
      </c>
      <c r="D52" t="s">
        <v>42</v>
      </c>
      <c r="E52" t="s">
        <v>113</v>
      </c>
      <c r="F52" t="s">
        <v>43</v>
      </c>
    </row>
    <row r="53" spans="1:6" x14ac:dyDescent="0.15">
      <c r="A53" s="1">
        <v>43288</v>
      </c>
      <c r="B53">
        <v>543.655395</v>
      </c>
      <c r="C53" t="s">
        <v>262</v>
      </c>
      <c r="D53" t="s">
        <v>44</v>
      </c>
      <c r="E53" t="s">
        <v>113</v>
      </c>
      <c r="F53" t="s">
        <v>45</v>
      </c>
    </row>
    <row r="54" spans="1:6" x14ac:dyDescent="0.15">
      <c r="A54" s="1">
        <v>43287</v>
      </c>
      <c r="B54">
        <v>396.82682420999998</v>
      </c>
      <c r="C54" t="s">
        <v>262</v>
      </c>
      <c r="D54" t="s">
        <v>46</v>
      </c>
      <c r="E54" t="s">
        <v>113</v>
      </c>
      <c r="F54" t="s">
        <v>47</v>
      </c>
    </row>
    <row r="55" spans="1:6" x14ac:dyDescent="0.15">
      <c r="A55" s="1">
        <v>43286</v>
      </c>
      <c r="B55">
        <v>494.7907156</v>
      </c>
      <c r="C55" t="s">
        <v>262</v>
      </c>
      <c r="D55" t="s">
        <v>48</v>
      </c>
      <c r="E55" t="s">
        <v>113</v>
      </c>
      <c r="F55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0.1一直买one</vt:lpstr>
      <vt:lpstr>1一直买one</vt:lpstr>
      <vt:lpstr>一直跌</vt:lpstr>
      <vt:lpstr>一直涨</vt:lpstr>
      <vt:lpstr>限额模式</vt:lpstr>
      <vt:lpstr>0.1一直拿分红</vt:lpstr>
      <vt:lpstr>1一直拿分红</vt:lpstr>
      <vt:lpstr>lmy</vt:lpstr>
      <vt:lpstr>one返还</vt:lpstr>
      <vt:lpstr>返还one</vt:lpstr>
      <vt:lpstr>big买one</vt:lpstr>
      <vt:lpstr>big拿分红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</dc:creator>
  <cp:lastModifiedBy>Liberty</cp:lastModifiedBy>
  <dcterms:created xsi:type="dcterms:W3CDTF">2018-07-12T10:29:29Z</dcterms:created>
  <dcterms:modified xsi:type="dcterms:W3CDTF">2018-08-15T01:48:51Z</dcterms:modified>
</cp:coreProperties>
</file>