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msci\"/>
    </mc:Choice>
  </mc:AlternateContent>
  <bookViews>
    <workbookView xWindow="0" yWindow="0" windowWidth="23016" windowHeight="8712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"03/20/2017 03:58:30"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1" l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85" i="1"/>
  <c r="P85" i="1"/>
  <c r="O85" i="1"/>
  <c r="Q95" i="1"/>
  <c r="P95" i="1"/>
  <c r="O95" i="1"/>
  <c r="Q94" i="1"/>
  <c r="P94" i="1"/>
  <c r="O94" i="1"/>
  <c r="Q93" i="1"/>
  <c r="P93" i="1"/>
  <c r="O93" i="1"/>
  <c r="Q92" i="1"/>
  <c r="P92" i="1"/>
  <c r="O92" i="1"/>
  <c r="Q91" i="1"/>
  <c r="P91" i="1"/>
  <c r="O91" i="1"/>
  <c r="Q90" i="1"/>
  <c r="P90" i="1"/>
  <c r="O90" i="1"/>
  <c r="Q89" i="1"/>
  <c r="P89" i="1"/>
  <c r="O89" i="1"/>
  <c r="Q88" i="1"/>
  <c r="P88" i="1"/>
  <c r="O88" i="1"/>
  <c r="Q87" i="1"/>
  <c r="P87" i="1"/>
  <c r="O87" i="1"/>
  <c r="Q86" i="1"/>
  <c r="P86" i="1"/>
  <c r="O86" i="1"/>
  <c r="Q84" i="1"/>
  <c r="P84" i="1"/>
  <c r="O84" i="1"/>
  <c r="Q83" i="1"/>
  <c r="P83" i="1"/>
  <c r="O83" i="1"/>
  <c r="Q82" i="1"/>
  <c r="P82" i="1"/>
  <c r="O82" i="1"/>
  <c r="Q81" i="1"/>
  <c r="P81" i="1"/>
  <c r="O81" i="1"/>
  <c r="Q80" i="1"/>
  <c r="P80" i="1"/>
  <c r="O80" i="1"/>
  <c r="Q79" i="1"/>
  <c r="P79" i="1"/>
  <c r="O79" i="1"/>
  <c r="Q78" i="1"/>
  <c r="P78" i="1"/>
  <c r="O78" i="1"/>
  <c r="Q77" i="1"/>
  <c r="P77" i="1"/>
  <c r="O77" i="1"/>
  <c r="Q76" i="1"/>
  <c r="P76" i="1"/>
  <c r="O76" i="1"/>
  <c r="Q75" i="1"/>
  <c r="P75" i="1"/>
  <c r="O75" i="1"/>
  <c r="Q61" i="1"/>
  <c r="P61" i="1"/>
  <c r="O61" i="1"/>
  <c r="Q71" i="1"/>
  <c r="P71" i="1"/>
  <c r="O71" i="1"/>
  <c r="Q70" i="1"/>
  <c r="P70" i="1"/>
  <c r="O70" i="1"/>
  <c r="Q69" i="1"/>
  <c r="P69" i="1"/>
  <c r="O69" i="1"/>
  <c r="Q68" i="1"/>
  <c r="P68" i="1"/>
  <c r="O68" i="1"/>
  <c r="Q67" i="1"/>
  <c r="P67" i="1"/>
  <c r="O67" i="1"/>
  <c r="Q66" i="1"/>
  <c r="P66" i="1"/>
  <c r="O66" i="1"/>
  <c r="Q65" i="1"/>
  <c r="P65" i="1"/>
  <c r="O65" i="1"/>
  <c r="Q64" i="1"/>
  <c r="P64" i="1"/>
  <c r="O64" i="1"/>
  <c r="Q63" i="1"/>
  <c r="P63" i="1"/>
  <c r="O63" i="1"/>
  <c r="Q62" i="1"/>
  <c r="P62" i="1"/>
  <c r="O62" i="1"/>
  <c r="Q60" i="1"/>
  <c r="P60" i="1"/>
  <c r="O60" i="1"/>
  <c r="Q59" i="1"/>
  <c r="P59" i="1"/>
  <c r="O59" i="1"/>
  <c r="Q58" i="1"/>
  <c r="P58" i="1"/>
  <c r="O58" i="1"/>
  <c r="Q57" i="1"/>
  <c r="P57" i="1"/>
  <c r="O57" i="1"/>
  <c r="Q56" i="1"/>
  <c r="P56" i="1"/>
  <c r="O56" i="1"/>
  <c r="Q55" i="1"/>
  <c r="P55" i="1"/>
  <c r="O55" i="1"/>
  <c r="Q54" i="1"/>
  <c r="P54" i="1"/>
  <c r="O54" i="1"/>
  <c r="Q53" i="1"/>
  <c r="P53" i="1"/>
  <c r="O53" i="1"/>
  <c r="Q52" i="1"/>
  <c r="P52" i="1"/>
  <c r="O52" i="1"/>
  <c r="Q51" i="1"/>
  <c r="P51" i="1"/>
  <c r="O51" i="1"/>
  <c r="Q47" i="1"/>
  <c r="P47" i="1"/>
  <c r="O47" i="1"/>
  <c r="Q46" i="1"/>
  <c r="P46" i="1"/>
  <c r="O46" i="1"/>
  <c r="Q45" i="1"/>
  <c r="P45" i="1"/>
  <c r="O45" i="1"/>
  <c r="Q44" i="1"/>
  <c r="P44" i="1"/>
  <c r="O44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P23" i="1" l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<sst xmlns="http://schemas.openxmlformats.org/spreadsheetml/2006/main" count="177" uniqueCount="106">
  <si>
    <t>name</t>
  </si>
  <si>
    <t>group</t>
  </si>
  <si>
    <t>size_FIF_wisefn</t>
  </si>
  <si>
    <t>equity</t>
  </si>
  <si>
    <t>ni_12fw</t>
  </si>
  <si>
    <t>cash_div</t>
  </si>
  <si>
    <t>size</t>
  </si>
  <si>
    <t>1/pbr</t>
  </si>
  <si>
    <t>1/per</t>
  </si>
  <si>
    <t>pbr_z</t>
  </si>
  <si>
    <t>per_z</t>
  </si>
  <si>
    <t>div_z</t>
  </si>
  <si>
    <t>z_score</t>
  </si>
  <si>
    <t>KOSDAQ</t>
  </si>
  <si>
    <t>PBR</t>
    <phoneticPr fontId="1" type="noConversion"/>
  </si>
  <si>
    <t>PER</t>
    <phoneticPr fontId="1" type="noConversion"/>
  </si>
  <si>
    <t>Dividend yield</t>
    <phoneticPr fontId="1" type="noConversion"/>
  </si>
  <si>
    <t>현대건설</t>
  </si>
  <si>
    <t>롯데케미칼</t>
  </si>
  <si>
    <t>삼성생명</t>
  </si>
  <si>
    <t>현대모비스</t>
  </si>
  <si>
    <t>한국금융지주</t>
  </si>
  <si>
    <t>농심</t>
  </si>
  <si>
    <t>LG</t>
  </si>
  <si>
    <t>KT</t>
  </si>
  <si>
    <t>현대해상</t>
  </si>
  <si>
    <t>미래에셋증권</t>
  </si>
  <si>
    <t>대형주</t>
    <phoneticPr fontId="1" type="noConversion"/>
  </si>
  <si>
    <t>중형주</t>
    <phoneticPr fontId="1" type="noConversion"/>
  </si>
  <si>
    <t>부산가스</t>
  </si>
  <si>
    <t>메리츠금융지주</t>
  </si>
  <si>
    <t>SK네트웍스</t>
  </si>
  <si>
    <t>소형주</t>
    <phoneticPr fontId="1" type="noConversion"/>
  </si>
  <si>
    <t>KOSDAQ</t>
    <phoneticPr fontId="1" type="noConversion"/>
  </si>
  <si>
    <t>div_yield</t>
  </si>
  <si>
    <t>SK이노베이션</t>
  </si>
  <si>
    <t>SK</t>
  </si>
  <si>
    <t>삼성증권</t>
  </si>
  <si>
    <t>삼성카드</t>
  </si>
  <si>
    <t>한화케미칼</t>
  </si>
  <si>
    <t>KCC</t>
  </si>
  <si>
    <t>S-Oil</t>
  </si>
  <si>
    <t>동부화재</t>
  </si>
  <si>
    <t>한국가스공사</t>
  </si>
  <si>
    <t>LG유플러스</t>
  </si>
  <si>
    <t>현대백화점</t>
  </si>
  <si>
    <t>세방전지</t>
  </si>
  <si>
    <t>롯데하이마트</t>
  </si>
  <si>
    <t>한라홀딩스</t>
  </si>
  <si>
    <t>신영증권</t>
  </si>
  <si>
    <t>한진중공업</t>
  </si>
  <si>
    <t>LS</t>
  </si>
  <si>
    <t>서연이화</t>
  </si>
  <si>
    <t>현대에이치씨엔</t>
  </si>
  <si>
    <t>S&amp;T모티브</t>
  </si>
  <si>
    <t>한국타이어월드와이드</t>
  </si>
  <si>
    <t>SBS미디어홀딩스</t>
  </si>
  <si>
    <t>GKL</t>
  </si>
  <si>
    <t>풍산</t>
  </si>
  <si>
    <t>LS산전</t>
  </si>
  <si>
    <t>한솔제지</t>
  </si>
  <si>
    <t>롯데정밀화학</t>
  </si>
  <si>
    <t>한화갤러리아타임월드</t>
  </si>
  <si>
    <t>대상홀딩스</t>
  </si>
  <si>
    <t>한미글로벌</t>
  </si>
  <si>
    <t>KTB투자증권</t>
  </si>
  <si>
    <t>지투알</t>
  </si>
  <si>
    <t>유진투자증권</t>
  </si>
  <si>
    <t>금호에이치티</t>
  </si>
  <si>
    <t>한국프랜지</t>
  </si>
  <si>
    <t>삼성공조</t>
  </si>
  <si>
    <t>한전산업</t>
  </si>
  <si>
    <t>동아에스텍</t>
  </si>
  <si>
    <t>상신브레이크</t>
  </si>
  <si>
    <t>하이스틸</t>
  </si>
  <si>
    <t>경농</t>
  </si>
  <si>
    <t>조일알미늄</t>
  </si>
  <si>
    <t>한국카본</t>
  </si>
  <si>
    <t>일진전기</t>
  </si>
  <si>
    <t>문배철강</t>
  </si>
  <si>
    <t>방림</t>
  </si>
  <si>
    <t>동성화학</t>
  </si>
  <si>
    <t>삼익THK</t>
  </si>
  <si>
    <t>한농화성</t>
  </si>
  <si>
    <t>동원금속</t>
  </si>
  <si>
    <t>PN풍년</t>
  </si>
  <si>
    <t>세명전기</t>
  </si>
  <si>
    <t>네패스</t>
  </si>
  <si>
    <t>아이크래프트</t>
  </si>
  <si>
    <t>리노공업</t>
  </si>
  <si>
    <t>아모텍</t>
  </si>
  <si>
    <t>파인디앤씨</t>
  </si>
  <si>
    <t>코맥스</t>
  </si>
  <si>
    <t>참좋은레져</t>
  </si>
  <si>
    <t>농우바이오</t>
  </si>
  <si>
    <t>포메탈</t>
  </si>
  <si>
    <t>에스티오</t>
  </si>
  <si>
    <t>대성창투</t>
  </si>
  <si>
    <t>동화기업</t>
  </si>
  <si>
    <t>승일</t>
  </si>
  <si>
    <t>동방선기</t>
  </si>
  <si>
    <t>한국큐빅</t>
  </si>
  <si>
    <t>안국약품</t>
  </si>
  <si>
    <t>프리엠스</t>
  </si>
  <si>
    <t>예림당</t>
  </si>
  <si>
    <t>성호전자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</si>
</sst>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1" formatCode="0.E+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0" xfId="0" applyNumberFormat="1" applyFill="1">
      <alignment vertical="center"/>
    </xf>
    <xf numFmtId="11" fontId="0" fillId="2" borderId="0" xfId="0" applyNumberFormat="1" applyFill="1">
      <alignment vertical="center"/>
    </xf>
    <xf numFmtId="181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abSelected="1" workbookViewId="0">
      <selection activeCell="B97" sqref="B97"/>
    </sheetView>
  </sheetViews>
  <sheetFormatPr defaultRowHeight="17.399999999999999" x14ac:dyDescent="0.4"/>
  <cols>
    <col min="1" max="1" width="10.3984375" customWidth="1"/>
    <col min="16" max="17" width="9" bestFit="1" customWidth="1"/>
  </cols>
  <sheetData>
    <row r="1" spans="1:17" x14ac:dyDescent="0.4">
      <c r="A1" t="s">
        <v>27</v>
      </c>
    </row>
    <row r="2" spans="1:17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34</v>
      </c>
      <c r="K2" t="s">
        <v>9</v>
      </c>
      <c r="L2" t="s">
        <v>10</v>
      </c>
      <c r="M2" t="s">
        <v>11</v>
      </c>
      <c r="N2" t="s">
        <v>12</v>
      </c>
      <c r="O2" s="2" t="s">
        <v>14</v>
      </c>
      <c r="P2" s="2" t="s">
        <v>15</v>
      </c>
      <c r="Q2" s="2" t="s">
        <v>16</v>
      </c>
    </row>
    <row r="3" spans="1:17" x14ac:dyDescent="0.4">
      <c r="A3" t="s">
        <v>35</v>
      </c>
      <c r="B3">
        <v>1</v>
      </c>
      <c r="C3">
        <v>9858891104.4771996</v>
      </c>
      <c r="D3">
        <v>16564065033</v>
      </c>
      <c r="E3">
        <v>1374499238</v>
      </c>
      <c r="F3">
        <v>441333115</v>
      </c>
      <c r="G3">
        <v>15049791574400</v>
      </c>
      <c r="H3">
        <v>1.1006175700915199E-3</v>
      </c>
      <c r="I3" s="1">
        <v>9.1330117842831096E-5</v>
      </c>
      <c r="J3" s="1">
        <v>2.9324865584897299E-5</v>
      </c>
      <c r="K3">
        <v>0.207669392542395</v>
      </c>
      <c r="L3">
        <v>0.13745344981888799</v>
      </c>
      <c r="M3">
        <v>1.1967824410050001</v>
      </c>
      <c r="N3">
        <v>0.51396842778876195</v>
      </c>
      <c r="O3" s="3">
        <f>1/H3/1000</f>
        <v>0.90858080697080523</v>
      </c>
      <c r="P3" s="3">
        <f>1/I3/1000</f>
        <v>10.949290591312801</v>
      </c>
      <c r="Q3" s="3">
        <f>J3*1000</f>
        <v>2.9324865584897299E-2</v>
      </c>
    </row>
    <row r="4" spans="1:17" x14ac:dyDescent="0.4">
      <c r="A4" t="s">
        <v>36</v>
      </c>
      <c r="B4">
        <v>1</v>
      </c>
      <c r="C4">
        <v>7221020992.8723898</v>
      </c>
      <c r="D4">
        <v>12920284000</v>
      </c>
      <c r="E4">
        <v>2830497000</v>
      </c>
      <c r="F4">
        <v>189802813</v>
      </c>
      <c r="G4">
        <v>14992245054000</v>
      </c>
      <c r="H4">
        <v>8.6179781303353197E-4</v>
      </c>
      <c r="I4" s="1">
        <v>1.8879740758004799E-4</v>
      </c>
      <c r="J4" s="1">
        <v>1.2660066075251299E-5</v>
      </c>
      <c r="K4">
        <v>-0.174965593835362</v>
      </c>
      <c r="L4">
        <v>1.92422706050339</v>
      </c>
      <c r="M4">
        <v>-0.25267097208979</v>
      </c>
      <c r="N4">
        <v>0.498863498192746</v>
      </c>
      <c r="O4" s="3">
        <f t="shared" ref="O4:O23" si="0">1/H4/1000</f>
        <v>1.1603649775809894</v>
      </c>
      <c r="P4" s="3">
        <f t="shared" ref="P4:P23" si="1">1/I4/1000</f>
        <v>5.2966828984450496</v>
      </c>
      <c r="Q4" s="3">
        <f t="shared" ref="Q4:Q23" si="2">J4*1000</f>
        <v>1.2660066075251299E-2</v>
      </c>
    </row>
    <row r="5" spans="1:17" x14ac:dyDescent="0.4">
      <c r="A5" t="s">
        <v>21</v>
      </c>
      <c r="B5">
        <v>1</v>
      </c>
      <c r="C5">
        <v>1635681855.5322001</v>
      </c>
      <c r="D5">
        <v>3222417310</v>
      </c>
      <c r="E5">
        <v>215517164</v>
      </c>
      <c r="F5">
        <v>52738513</v>
      </c>
      <c r="G5">
        <v>2405866859550</v>
      </c>
      <c r="H5">
        <v>1.3393996834067199E-3</v>
      </c>
      <c r="I5" s="1">
        <v>8.9579838196162995E-5</v>
      </c>
      <c r="J5" s="1">
        <v>2.1920794490624599E-5</v>
      </c>
      <c r="K5">
        <v>0.59024406643517902</v>
      </c>
      <c r="L5">
        <v>0.105367264880161</v>
      </c>
      <c r="M5">
        <v>0.55279892880143899</v>
      </c>
      <c r="N5">
        <v>0.41613675337226003</v>
      </c>
      <c r="O5" s="3">
        <f t="shared" si="0"/>
        <v>0.74660313302190151</v>
      </c>
      <c r="P5" s="3">
        <f t="shared" si="1"/>
        <v>11.163226236356758</v>
      </c>
      <c r="Q5" s="3">
        <f t="shared" si="2"/>
        <v>2.19207944906246E-2</v>
      </c>
    </row>
    <row r="6" spans="1:17" x14ac:dyDescent="0.4">
      <c r="A6" t="s">
        <v>17</v>
      </c>
      <c r="B6">
        <v>1</v>
      </c>
      <c r="C6">
        <v>2844460525.5834999</v>
      </c>
      <c r="D6">
        <v>6006117000</v>
      </c>
      <c r="E6">
        <v>555531000</v>
      </c>
      <c r="F6">
        <v>55677883</v>
      </c>
      <c r="G6">
        <v>4375320465850</v>
      </c>
      <c r="H6">
        <v>1.3727261915735299E-3</v>
      </c>
      <c r="I6" s="1">
        <v>1.2696921387496E-4</v>
      </c>
      <c r="J6" s="1">
        <v>1.27254411270154E-5</v>
      </c>
      <c r="K6">
        <v>0.64363951476623205</v>
      </c>
      <c r="L6">
        <v>0.79079054855780995</v>
      </c>
      <c r="M6">
        <v>-0.24698484956212899</v>
      </c>
      <c r="N6">
        <v>0.39581507125397097</v>
      </c>
      <c r="O6" s="3">
        <f t="shared" si="0"/>
        <v>0.72847739493752861</v>
      </c>
      <c r="P6" s="3">
        <f t="shared" si="1"/>
        <v>7.8759249544130094</v>
      </c>
      <c r="Q6" s="3">
        <f t="shared" si="2"/>
        <v>1.27254411270154E-2</v>
      </c>
    </row>
    <row r="7" spans="1:17" x14ac:dyDescent="0.4">
      <c r="A7" t="s">
        <v>37</v>
      </c>
      <c r="B7">
        <v>1</v>
      </c>
      <c r="C7">
        <v>1770015995.06985</v>
      </c>
      <c r="D7">
        <v>3473164583.4400001</v>
      </c>
      <c r="E7">
        <v>170921109.44</v>
      </c>
      <c r="F7">
        <v>70106125</v>
      </c>
      <c r="G7">
        <v>2644656709000</v>
      </c>
      <c r="H7">
        <v>1.3132761509728301E-3</v>
      </c>
      <c r="I7" s="1">
        <v>6.4628845346294001E-5</v>
      </c>
      <c r="J7" s="1">
        <v>2.6508591743277101E-5</v>
      </c>
      <c r="K7">
        <v>0.54838916464598697</v>
      </c>
      <c r="L7">
        <v>-0.35203516935927698</v>
      </c>
      <c r="M7">
        <v>0.95183153538006005</v>
      </c>
      <c r="N7">
        <v>0.38272851022225701</v>
      </c>
      <c r="O7" s="3">
        <f t="shared" si="0"/>
        <v>0.76145447342452244</v>
      </c>
      <c r="P7" s="3">
        <f t="shared" si="1"/>
        <v>15.472967134749265</v>
      </c>
      <c r="Q7" s="3">
        <f t="shared" si="2"/>
        <v>2.6508591743277101E-2</v>
      </c>
    </row>
    <row r="8" spans="1:17" x14ac:dyDescent="0.4">
      <c r="A8" t="s">
        <v>38</v>
      </c>
      <c r="B8">
        <v>1</v>
      </c>
      <c r="C8">
        <v>1486540245.4535</v>
      </c>
      <c r="D8">
        <v>6650265791</v>
      </c>
      <c r="E8">
        <v>359739580.75999999</v>
      </c>
      <c r="F8">
        <v>173101043</v>
      </c>
      <c r="G8">
        <v>5804530439100</v>
      </c>
      <c r="H8">
        <v>1.1457026301736699E-3</v>
      </c>
      <c r="I8" s="1">
        <v>6.1975655831994901E-5</v>
      </c>
      <c r="J8" s="1">
        <v>2.9821713369607101E-5</v>
      </c>
      <c r="K8">
        <v>0.27990429288267199</v>
      </c>
      <c r="L8">
        <v>-0.40067352814688501</v>
      </c>
      <c r="M8">
        <v>1.23999674531867</v>
      </c>
      <c r="N8">
        <v>0.37307583668482103</v>
      </c>
      <c r="O8" s="3">
        <f t="shared" si="0"/>
        <v>0.87282683452373355</v>
      </c>
      <c r="P8" s="3">
        <f t="shared" si="1"/>
        <v>16.135367775870321</v>
      </c>
      <c r="Q8" s="3">
        <f t="shared" si="2"/>
        <v>2.9821713369607102E-2</v>
      </c>
    </row>
    <row r="9" spans="1:17" x14ac:dyDescent="0.4">
      <c r="A9" t="s">
        <v>39</v>
      </c>
      <c r="B9">
        <v>1</v>
      </c>
      <c r="C9">
        <v>2499521811.9042602</v>
      </c>
      <c r="D9">
        <v>4982443783</v>
      </c>
      <c r="E9">
        <v>639697777.48000002</v>
      </c>
      <c r="F9">
        <v>24290936</v>
      </c>
      <c r="G9">
        <v>4003444563600</v>
      </c>
      <c r="H9">
        <v>1.24453922212417E-3</v>
      </c>
      <c r="I9" s="1">
        <v>1.59786845382159E-4</v>
      </c>
      <c r="J9" s="1">
        <v>6.0675090198219097E-6</v>
      </c>
      <c r="K9">
        <v>0.43825944105168302</v>
      </c>
      <c r="L9">
        <v>1.3924044653941701</v>
      </c>
      <c r="M9">
        <v>-0.826071469316494</v>
      </c>
      <c r="N9">
        <v>0.33486414570978701</v>
      </c>
      <c r="O9" s="3">
        <f t="shared" si="0"/>
        <v>0.80351023272147881</v>
      </c>
      <c r="P9" s="3">
        <f t="shared" si="1"/>
        <v>6.2583374595594528</v>
      </c>
      <c r="Q9" s="3">
        <f t="shared" si="2"/>
        <v>6.0675090198219093E-3</v>
      </c>
    </row>
    <row r="10" spans="1:17" x14ac:dyDescent="0.4">
      <c r="A10" t="s">
        <v>23</v>
      </c>
      <c r="B10">
        <v>1</v>
      </c>
      <c r="C10">
        <v>5788765445.8004503</v>
      </c>
      <c r="D10">
        <v>13387594000</v>
      </c>
      <c r="E10">
        <v>1085669000</v>
      </c>
      <c r="F10">
        <v>224202345</v>
      </c>
      <c r="G10">
        <v>11300845334250</v>
      </c>
      <c r="H10">
        <v>1.18465420984265E-3</v>
      </c>
      <c r="I10" s="1">
        <v>9.6069715838832998E-5</v>
      </c>
      <c r="J10" s="1">
        <v>1.9839431331787102E-5</v>
      </c>
      <c r="K10">
        <v>0.34231218299879601</v>
      </c>
      <c r="L10">
        <v>0.22433991857513999</v>
      </c>
      <c r="M10">
        <v>0.37176831197820398</v>
      </c>
      <c r="N10">
        <v>0.31280680451738002</v>
      </c>
      <c r="O10" s="3">
        <f t="shared" si="0"/>
        <v>0.84412817824099362</v>
      </c>
      <c r="P10" s="3">
        <f t="shared" si="1"/>
        <v>10.409107503530089</v>
      </c>
      <c r="Q10" s="3">
        <f t="shared" si="2"/>
        <v>1.9839431331787102E-2</v>
      </c>
    </row>
    <row r="11" spans="1:17" x14ac:dyDescent="0.4">
      <c r="A11" t="s">
        <v>19</v>
      </c>
      <c r="B11">
        <v>1</v>
      </c>
      <c r="C11">
        <v>8775490000</v>
      </c>
      <c r="D11">
        <v>27530172000</v>
      </c>
      <c r="E11">
        <v>2167243000</v>
      </c>
      <c r="F11">
        <v>332793625</v>
      </c>
      <c r="G11">
        <v>21100000000000</v>
      </c>
      <c r="H11">
        <v>1.3047474881516499E-3</v>
      </c>
      <c r="I11" s="1">
        <v>1.02712938388625E-4</v>
      </c>
      <c r="J11" s="1">
        <v>1.57722097156398E-5</v>
      </c>
      <c r="K11">
        <v>0.53472461351084799</v>
      </c>
      <c r="L11">
        <v>0.34612369622891798</v>
      </c>
      <c r="M11">
        <v>1.8013785863122099E-2</v>
      </c>
      <c r="N11">
        <v>0.29962069853429601</v>
      </c>
      <c r="O11" s="3">
        <f t="shared" si="0"/>
        <v>0.76643182614333627</v>
      </c>
      <c r="P11" s="3">
        <f t="shared" si="1"/>
        <v>9.7358717965637087</v>
      </c>
      <c r="Q11" s="3">
        <f t="shared" si="2"/>
        <v>1.57722097156398E-2</v>
      </c>
    </row>
    <row r="12" spans="1:17" x14ac:dyDescent="0.4">
      <c r="A12" t="s">
        <v>40</v>
      </c>
      <c r="B12">
        <v>1</v>
      </c>
      <c r="C12">
        <v>2267914804.2627902</v>
      </c>
      <c r="D12">
        <v>5728709146</v>
      </c>
      <c r="E12">
        <v>266101819.84</v>
      </c>
      <c r="F12">
        <v>88501032</v>
      </c>
      <c r="G12">
        <v>4175100891500</v>
      </c>
      <c r="H12">
        <v>1.37211274526633E-3</v>
      </c>
      <c r="I12" s="1">
        <v>6.3735422629367103E-5</v>
      </c>
      <c r="J12" s="1">
        <v>2.1197339729005599E-5</v>
      </c>
      <c r="K12">
        <v>0.64265665630306301</v>
      </c>
      <c r="L12">
        <v>-0.36841342444459801</v>
      </c>
      <c r="M12">
        <v>0.48987504106781898</v>
      </c>
      <c r="N12">
        <v>0.25470609097542801</v>
      </c>
      <c r="O12" s="3">
        <f t="shared" si="0"/>
        <v>0.7288030837479742</v>
      </c>
      <c r="P12" s="3">
        <f t="shared" si="1"/>
        <v>15.689862226460459</v>
      </c>
      <c r="Q12" s="3">
        <f t="shared" si="2"/>
        <v>2.1197339729005598E-2</v>
      </c>
    </row>
    <row r="13" spans="1:17" x14ac:dyDescent="0.4">
      <c r="A13" s="2" t="s">
        <v>25</v>
      </c>
      <c r="B13" s="2">
        <v>1</v>
      </c>
      <c r="C13" s="2">
        <v>2170654350</v>
      </c>
      <c r="D13" s="2">
        <v>3504313509.8400002</v>
      </c>
      <c r="E13" s="2">
        <v>320309895.88999999</v>
      </c>
      <c r="F13" s="2">
        <v>59801586</v>
      </c>
      <c r="G13" s="2">
        <v>3240750000000</v>
      </c>
      <c r="H13" s="2">
        <v>1.0813279363850899E-3</v>
      </c>
      <c r="I13" s="5">
        <v>9.8838199765486303E-5</v>
      </c>
      <c r="J13" s="4">
        <v>1.8453008099976799E-5</v>
      </c>
      <c r="K13" s="2">
        <v>0.17676370525163099</v>
      </c>
      <c r="L13" s="2">
        <v>0.27509185838063899</v>
      </c>
      <c r="M13" s="2">
        <v>0.25118144958132099</v>
      </c>
      <c r="N13" s="2">
        <v>0.234345671071197</v>
      </c>
      <c r="O13" s="3">
        <f t="shared" si="0"/>
        <v>0.9247888326487046</v>
      </c>
      <c r="P13" s="3">
        <f t="shared" si="1"/>
        <v>10.117545669313111</v>
      </c>
      <c r="Q13" s="3">
        <f t="shared" si="2"/>
        <v>1.8453008099976798E-2</v>
      </c>
    </row>
    <row r="14" spans="1:17" x14ac:dyDescent="0.4">
      <c r="A14" t="s">
        <v>41</v>
      </c>
      <c r="B14">
        <v>1</v>
      </c>
      <c r="C14">
        <v>3340385478.3801599</v>
      </c>
      <c r="D14">
        <v>6115314000</v>
      </c>
      <c r="E14">
        <v>1083975000</v>
      </c>
      <c r="F14">
        <v>202649026</v>
      </c>
      <c r="G14">
        <v>9348449758200</v>
      </c>
      <c r="H14">
        <v>6.5415273742429304E-4</v>
      </c>
      <c r="I14" s="1">
        <v>1.1595238013117499E-4</v>
      </c>
      <c r="J14" s="1">
        <v>2.1677286741820002E-5</v>
      </c>
      <c r="K14">
        <v>-0.50765277037351397</v>
      </c>
      <c r="L14">
        <v>0.58882958442547695</v>
      </c>
      <c r="M14">
        <v>0.53161936781029195</v>
      </c>
      <c r="N14">
        <v>0.20426539395408499</v>
      </c>
      <c r="O14" s="3">
        <f t="shared" si="0"/>
        <v>1.5286949710513638</v>
      </c>
      <c r="P14" s="3">
        <f t="shared" si="1"/>
        <v>8.6242300405452372</v>
      </c>
      <c r="Q14" s="3">
        <f t="shared" si="2"/>
        <v>2.1677286741820002E-2</v>
      </c>
    </row>
    <row r="15" spans="1:17" x14ac:dyDescent="0.4">
      <c r="A15" t="s">
        <v>42</v>
      </c>
      <c r="B15">
        <v>1</v>
      </c>
      <c r="C15">
        <v>3194092440</v>
      </c>
      <c r="D15">
        <v>4288426206.1399999</v>
      </c>
      <c r="E15">
        <v>479639496.58999997</v>
      </c>
      <c r="F15">
        <v>98112427</v>
      </c>
      <c r="G15">
        <v>4828560000000</v>
      </c>
      <c r="H15">
        <v>8.8813770692297404E-4</v>
      </c>
      <c r="I15" s="1">
        <v>9.9333858663866605E-5</v>
      </c>
      <c r="J15" s="1">
        <v>2.03191897791474E-5</v>
      </c>
      <c r="K15">
        <v>-0.13276403955972099</v>
      </c>
      <c r="L15">
        <v>0.28417829385981003</v>
      </c>
      <c r="M15">
        <v>0.41349623787283502</v>
      </c>
      <c r="N15">
        <v>0.18830349739097399</v>
      </c>
      <c r="O15" s="3">
        <f t="shared" si="0"/>
        <v>1.1259515187848312</v>
      </c>
      <c r="P15" s="3">
        <f t="shared" si="1"/>
        <v>10.067060853680067</v>
      </c>
      <c r="Q15" s="3">
        <f t="shared" si="2"/>
        <v>2.0319189779147401E-2</v>
      </c>
    </row>
    <row r="16" spans="1:17" x14ac:dyDescent="0.4">
      <c r="A16" t="s">
        <v>43</v>
      </c>
      <c r="B16">
        <v>1</v>
      </c>
      <c r="C16">
        <v>1787142754.7999899</v>
      </c>
      <c r="D16">
        <v>10422023516</v>
      </c>
      <c r="E16">
        <v>126278573.81999999</v>
      </c>
      <c r="F16">
        <v>14898331</v>
      </c>
      <c r="G16">
        <v>4080234600000</v>
      </c>
      <c r="H16">
        <v>2.55427065786854E-3</v>
      </c>
      <c r="I16" s="1">
        <v>3.0948851279286702E-5</v>
      </c>
      <c r="J16" s="1">
        <v>3.65134176353487E-6</v>
      </c>
      <c r="K16">
        <v>2.5367000233896002</v>
      </c>
      <c r="L16">
        <v>-0.96945794544330999</v>
      </c>
      <c r="M16">
        <v>-1.03622232496921</v>
      </c>
      <c r="N16">
        <v>0.177006584325692</v>
      </c>
      <c r="O16" s="3">
        <f t="shared" si="0"/>
        <v>0.39150118916312066</v>
      </c>
      <c r="P16" s="3">
        <f t="shared" si="1"/>
        <v>32.311376954700584</v>
      </c>
      <c r="Q16" s="3">
        <f t="shared" si="2"/>
        <v>3.6513417635348701E-3</v>
      </c>
    </row>
    <row r="17" spans="1:17" x14ac:dyDescent="0.4">
      <c r="A17" t="s">
        <v>20</v>
      </c>
      <c r="B17">
        <v>1</v>
      </c>
      <c r="C17">
        <v>17957022407.610001</v>
      </c>
      <c r="D17">
        <v>26861222000</v>
      </c>
      <c r="E17">
        <v>3200249000</v>
      </c>
      <c r="F17">
        <v>330973328</v>
      </c>
      <c r="G17">
        <v>26769562325000</v>
      </c>
      <c r="H17">
        <v>1.00342402590999E-3</v>
      </c>
      <c r="I17" s="1">
        <v>1.1954805092242E-4</v>
      </c>
      <c r="J17" s="1">
        <v>1.2363793026638499E-5</v>
      </c>
      <c r="K17">
        <v>5.1946721553851799E-2</v>
      </c>
      <c r="L17">
        <v>0.654745541459134</v>
      </c>
      <c r="M17">
        <v>-0.27843989785882101</v>
      </c>
      <c r="N17">
        <v>0.14275078838472099</v>
      </c>
      <c r="O17" s="3">
        <f t="shared" si="0"/>
        <v>0.99658765803730398</v>
      </c>
      <c r="P17" s="3">
        <f t="shared" si="1"/>
        <v>8.3648373376571747</v>
      </c>
      <c r="Q17" s="3">
        <f t="shared" si="2"/>
        <v>1.23637930266385E-2</v>
      </c>
    </row>
    <row r="18" spans="1:17" x14ac:dyDescent="0.4">
      <c r="A18" t="s">
        <v>26</v>
      </c>
      <c r="B18">
        <v>1</v>
      </c>
      <c r="C18">
        <v>1446901984.06162</v>
      </c>
      <c r="D18">
        <v>3556593738</v>
      </c>
      <c r="E18">
        <v>176029917.81</v>
      </c>
      <c r="F18">
        <v>39802356</v>
      </c>
      <c r="G18">
        <v>2600003565250</v>
      </c>
      <c r="H18">
        <v>1.36791879270289E-3</v>
      </c>
      <c r="I18" s="1">
        <v>6.7703721703579303E-5</v>
      </c>
      <c r="J18" s="1">
        <v>1.5308577469651598E-5</v>
      </c>
      <c r="K18">
        <v>0.63593714112663402</v>
      </c>
      <c r="L18">
        <v>-0.29566643328250902</v>
      </c>
      <c r="M18">
        <v>-2.2311532241030801E-2</v>
      </c>
      <c r="N18">
        <v>0.105986391867697</v>
      </c>
      <c r="O18" s="3">
        <f t="shared" si="0"/>
        <v>0.73103754794104836</v>
      </c>
      <c r="P18" s="3">
        <f t="shared" si="1"/>
        <v>14.770236773366817</v>
      </c>
      <c r="Q18" s="3">
        <f t="shared" si="2"/>
        <v>1.5308577469651599E-2</v>
      </c>
    </row>
    <row r="19" spans="1:17" x14ac:dyDescent="0.4">
      <c r="A19" t="s">
        <v>44</v>
      </c>
      <c r="B19">
        <v>1</v>
      </c>
      <c r="C19">
        <v>3278187251.22824</v>
      </c>
      <c r="D19">
        <v>4579168000</v>
      </c>
      <c r="E19">
        <v>414338000</v>
      </c>
      <c r="F19">
        <v>109152840</v>
      </c>
      <c r="G19">
        <v>5130183491750</v>
      </c>
      <c r="H19">
        <v>8.9259341451702304E-4</v>
      </c>
      <c r="I19" s="1">
        <v>8.0764752501798207E-5</v>
      </c>
      <c r="J19" s="1">
        <v>2.12765956959496E-5</v>
      </c>
      <c r="K19">
        <v>-0.12562514269643399</v>
      </c>
      <c r="L19">
        <v>-5.6231180476006802E-2</v>
      </c>
      <c r="M19">
        <v>0.49676848324386003</v>
      </c>
      <c r="N19">
        <v>0.104970720023806</v>
      </c>
      <c r="O19" s="3">
        <f t="shared" si="0"/>
        <v>1.1203309185751658</v>
      </c>
      <c r="P19" s="3">
        <f t="shared" si="1"/>
        <v>12.381638883592633</v>
      </c>
      <c r="Q19" s="3">
        <f t="shared" si="2"/>
        <v>2.1276595695949599E-2</v>
      </c>
    </row>
    <row r="20" spans="1:17" x14ac:dyDescent="0.4">
      <c r="A20" t="s">
        <v>24</v>
      </c>
      <c r="B20">
        <v>1</v>
      </c>
      <c r="C20">
        <v>6894299567.0630398</v>
      </c>
      <c r="D20">
        <v>11122258000</v>
      </c>
      <c r="E20">
        <v>607798000</v>
      </c>
      <c r="F20">
        <v>122424900</v>
      </c>
      <c r="G20">
        <v>8329466675200</v>
      </c>
      <c r="H20">
        <v>1.3352905334401699E-3</v>
      </c>
      <c r="I20" s="1">
        <v>7.2969617827951206E-5</v>
      </c>
      <c r="J20" s="1">
        <v>1.46978077677536E-5</v>
      </c>
      <c r="K20">
        <v>0.583660421259242</v>
      </c>
      <c r="L20">
        <v>-0.199131849659621</v>
      </c>
      <c r="M20">
        <v>-7.5434417308949606E-2</v>
      </c>
      <c r="N20">
        <v>0.103031384763557</v>
      </c>
      <c r="O20" s="3">
        <f t="shared" si="0"/>
        <v>0.74890068861916848</v>
      </c>
      <c r="P20" s="3">
        <f t="shared" si="1"/>
        <v>13.704333800374481</v>
      </c>
      <c r="Q20" s="3">
        <f t="shared" si="2"/>
        <v>1.4697807767753601E-2</v>
      </c>
    </row>
    <row r="21" spans="1:17" x14ac:dyDescent="0.4">
      <c r="A21" t="s">
        <v>45</v>
      </c>
      <c r="B21">
        <v>1</v>
      </c>
      <c r="C21">
        <v>1699965015.46049</v>
      </c>
      <c r="D21">
        <v>3557258380</v>
      </c>
      <c r="E21">
        <v>306114008</v>
      </c>
      <c r="F21">
        <v>15953830</v>
      </c>
      <c r="G21">
        <v>2773189258500</v>
      </c>
      <c r="H21">
        <v>1.2827319192502901E-3</v>
      </c>
      <c r="I21" s="1">
        <v>1.1038338153868901E-4</v>
      </c>
      <c r="J21" s="1">
        <v>5.7528817952472901E-6</v>
      </c>
      <c r="K21">
        <v>0.499451456003081</v>
      </c>
      <c r="L21">
        <v>0.48673851623407499</v>
      </c>
      <c r="M21">
        <v>-0.85343678530773903</v>
      </c>
      <c r="N21">
        <v>4.42510623098058E-2</v>
      </c>
      <c r="O21" s="3">
        <f t="shared" si="0"/>
        <v>0.77958612005575056</v>
      </c>
      <c r="P21" s="3">
        <f t="shared" si="1"/>
        <v>9.0593347119874501</v>
      </c>
      <c r="Q21" s="3">
        <f t="shared" si="2"/>
        <v>5.7528817952472904E-3</v>
      </c>
    </row>
    <row r="22" spans="1:17" x14ac:dyDescent="0.4">
      <c r="A22" t="s">
        <v>18</v>
      </c>
      <c r="B22">
        <v>1</v>
      </c>
      <c r="C22">
        <v>4570798500.7449999</v>
      </c>
      <c r="D22">
        <v>8207779513</v>
      </c>
      <c r="E22">
        <v>1428690978.3099999</v>
      </c>
      <c r="F22">
        <v>84230078</v>
      </c>
      <c r="G22">
        <v>10214074862000</v>
      </c>
      <c r="H22">
        <v>8.0357542155245598E-4</v>
      </c>
      <c r="I22" s="1">
        <v>1.3987473144780199E-4</v>
      </c>
      <c r="J22" s="1">
        <v>8.2464715735896805E-6</v>
      </c>
      <c r="K22">
        <v>-0.26824901496300602</v>
      </c>
      <c r="L22">
        <v>1.0273749277228501</v>
      </c>
      <c r="M22">
        <v>-0.63655195492111505</v>
      </c>
      <c r="N22">
        <v>4.0857985946245401E-2</v>
      </c>
      <c r="O22" s="3">
        <f t="shared" si="0"/>
        <v>1.2444382607771456</v>
      </c>
      <c r="P22" s="3">
        <f t="shared" si="1"/>
        <v>7.1492541193773578</v>
      </c>
      <c r="Q22" s="3">
        <f t="shared" si="2"/>
        <v>8.246471573589681E-3</v>
      </c>
    </row>
    <row r="23" spans="1:17" x14ac:dyDescent="0.4">
      <c r="A23" t="s">
        <v>22</v>
      </c>
      <c r="B23">
        <v>1</v>
      </c>
      <c r="C23">
        <v>946953005.73039997</v>
      </c>
      <c r="D23">
        <v>1759087683</v>
      </c>
      <c r="E23">
        <v>209984460</v>
      </c>
      <c r="F23">
        <v>23130500</v>
      </c>
      <c r="G23">
        <v>1909949588000</v>
      </c>
      <c r="H23">
        <v>9.2101262465362995E-4</v>
      </c>
      <c r="I23" s="1">
        <v>1.0994240964228E-4</v>
      </c>
      <c r="J23" s="1">
        <v>1.2110529065964E-5</v>
      </c>
      <c r="K23">
        <v>-8.0092125589953406E-2</v>
      </c>
      <c r="L23">
        <v>0.47865460470148202</v>
      </c>
      <c r="M23">
        <v>-0.3004680243899</v>
      </c>
      <c r="N23">
        <v>3.26981515738759E-2</v>
      </c>
      <c r="O23" s="3">
        <f t="shared" si="0"/>
        <v>1.0857614469465879</v>
      </c>
      <c r="P23" s="3">
        <f t="shared" si="1"/>
        <v>9.0956711177579557</v>
      </c>
      <c r="Q23" s="3">
        <f t="shared" si="2"/>
        <v>1.2110529065964E-2</v>
      </c>
    </row>
    <row r="25" spans="1:17" x14ac:dyDescent="0.4">
      <c r="A25" t="s">
        <v>28</v>
      </c>
    </row>
    <row r="26" spans="1:17" x14ac:dyDescent="0.4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34</v>
      </c>
      <c r="K26" t="s">
        <v>9</v>
      </c>
      <c r="L26" t="s">
        <v>10</v>
      </c>
      <c r="M26" t="s">
        <v>11</v>
      </c>
      <c r="N26" t="s">
        <v>12</v>
      </c>
      <c r="O26" s="2" t="s">
        <v>14</v>
      </c>
      <c r="P26" s="2" t="s">
        <v>15</v>
      </c>
      <c r="Q26" s="2" t="s">
        <v>16</v>
      </c>
    </row>
    <row r="27" spans="1:17" x14ac:dyDescent="0.4">
      <c r="A27" t="s">
        <v>47</v>
      </c>
      <c r="B27">
        <v>2</v>
      </c>
      <c r="C27">
        <v>351605235.90591902</v>
      </c>
      <c r="D27">
        <v>1818974725</v>
      </c>
      <c r="E27">
        <v>107559784.48</v>
      </c>
      <c r="F27">
        <v>10151316</v>
      </c>
      <c r="G27">
        <v>1045821641600</v>
      </c>
      <c r="H27">
        <v>1.7392781451884599E-3</v>
      </c>
      <c r="I27" s="1">
        <v>1.02847158828578E-4</v>
      </c>
      <c r="J27" s="1">
        <v>9.7065461224052701E-6</v>
      </c>
      <c r="K27">
        <v>1.24295567525748</v>
      </c>
      <c r="L27">
        <v>0.18365094472492499</v>
      </c>
      <c r="M27">
        <v>-0.104920652067564</v>
      </c>
      <c r="N27">
        <v>0.440561989304948</v>
      </c>
      <c r="O27" s="3">
        <f>1/H27/1000</f>
        <v>0.57495116739458874</v>
      </c>
      <c r="P27" s="3">
        <f>1/I27/1000</f>
        <v>9.7231660202375121</v>
      </c>
      <c r="Q27" s="2">
        <f>1/J27*1000</f>
        <v>103023257.43775493</v>
      </c>
    </row>
    <row r="28" spans="1:17" x14ac:dyDescent="0.4">
      <c r="A28" t="s">
        <v>48</v>
      </c>
      <c r="B28">
        <v>2</v>
      </c>
      <c r="C28">
        <v>509284657.14983898</v>
      </c>
      <c r="D28">
        <v>976565768</v>
      </c>
      <c r="E28">
        <v>74539769.689999998</v>
      </c>
      <c r="F28">
        <v>12802906</v>
      </c>
      <c r="G28">
        <v>730261911600</v>
      </c>
      <c r="H28">
        <v>1.3372815321291301E-3</v>
      </c>
      <c r="I28" s="1">
        <v>1.0207265161438199E-4</v>
      </c>
      <c r="J28" s="1">
        <v>1.75319372359827E-5</v>
      </c>
      <c r="K28">
        <v>0.65334968290744999</v>
      </c>
      <c r="L28">
        <v>0.18218428834845601</v>
      </c>
      <c r="M28">
        <v>0.484207213075179</v>
      </c>
      <c r="N28">
        <v>0.439913728110362</v>
      </c>
      <c r="O28" s="3">
        <f t="shared" ref="O28:O47" si="3">1/H28/1000</f>
        <v>0.74778569506442438</v>
      </c>
      <c r="P28" s="3">
        <f t="shared" ref="P28:P47" si="4">1/I28/1000</f>
        <v>9.7969434925417431</v>
      </c>
      <c r="Q28" s="2">
        <f t="shared" ref="Q28:Q47" si="5">1/J28*1000</f>
        <v>57038762.262255386</v>
      </c>
    </row>
    <row r="29" spans="1:17" x14ac:dyDescent="0.4">
      <c r="A29" t="s">
        <v>49</v>
      </c>
      <c r="B29">
        <v>2</v>
      </c>
      <c r="C29">
        <v>207149885.989795</v>
      </c>
      <c r="D29">
        <v>1030072251.54</v>
      </c>
      <c r="E29">
        <v>43179398.039999999</v>
      </c>
      <c r="F29">
        <v>15143416</v>
      </c>
      <c r="G29">
        <v>794265528050</v>
      </c>
      <c r="H29">
        <v>1.2968865135931601E-3</v>
      </c>
      <c r="I29" s="1">
        <v>5.4363933111902302E-5</v>
      </c>
      <c r="J29" s="1">
        <v>1.9065936346474099E-5</v>
      </c>
      <c r="K29">
        <v>0.59410255440892301</v>
      </c>
      <c r="L29">
        <v>9.1840008886207206E-2</v>
      </c>
      <c r="M29">
        <v>0.59969302176871098</v>
      </c>
      <c r="N29">
        <v>0.42854519502128002</v>
      </c>
      <c r="O29" s="3">
        <f t="shared" si="3"/>
        <v>0.77107749176093687</v>
      </c>
      <c r="P29" s="3">
        <f t="shared" si="4"/>
        <v>18.394548421314692</v>
      </c>
      <c r="Q29" s="2">
        <f t="shared" si="5"/>
        <v>52449561.449675769</v>
      </c>
    </row>
    <row r="30" spans="1:17" x14ac:dyDescent="0.4">
      <c r="A30" t="s">
        <v>50</v>
      </c>
      <c r="B30">
        <v>2</v>
      </c>
      <c r="C30">
        <v>285082398.0675</v>
      </c>
      <c r="D30">
        <v>1231318000</v>
      </c>
      <c r="E30">
        <v>-135071000</v>
      </c>
      <c r="F30">
        <v>0</v>
      </c>
      <c r="G30">
        <v>450723159000</v>
      </c>
      <c r="H30">
        <v>2.7318720492017102E-3</v>
      </c>
      <c r="I30" s="1">
        <v>-2.9967619214347899E-4</v>
      </c>
      <c r="J30">
        <v>0</v>
      </c>
      <c r="K30">
        <v>2.6987871294641899</v>
      </c>
      <c r="L30">
        <v>-0.57859300673249903</v>
      </c>
      <c r="M30">
        <v>-0.83566966026479805</v>
      </c>
      <c r="N30">
        <v>0.42817482082229802</v>
      </c>
      <c r="O30" s="3">
        <f t="shared" si="3"/>
        <v>0.36604935443159331</v>
      </c>
      <c r="P30" s="3">
        <f t="shared" si="4"/>
        <v>-3.3369350859918159</v>
      </c>
      <c r="Q30" s="2" t="e">
        <f t="shared" si="5"/>
        <v>#DIV/0!</v>
      </c>
    </row>
    <row r="31" spans="1:17" x14ac:dyDescent="0.4">
      <c r="A31" t="s">
        <v>51</v>
      </c>
      <c r="B31">
        <v>2</v>
      </c>
      <c r="C31">
        <v>989867928</v>
      </c>
      <c r="D31">
        <v>2359756000</v>
      </c>
      <c r="E31">
        <v>189813000</v>
      </c>
      <c r="F31">
        <v>34708839</v>
      </c>
      <c r="G31">
        <v>1874040000000</v>
      </c>
      <c r="H31">
        <v>1.2591812341252E-3</v>
      </c>
      <c r="I31" s="1">
        <v>1.01285458154575E-4</v>
      </c>
      <c r="J31" s="1">
        <v>1.8520863482102801E-5</v>
      </c>
      <c r="K31">
        <v>0.53880044987536602</v>
      </c>
      <c r="L31">
        <v>0.180693608486241</v>
      </c>
      <c r="M31">
        <v>0.55865767819627599</v>
      </c>
      <c r="N31">
        <v>0.42605057885262798</v>
      </c>
      <c r="O31" s="3">
        <f t="shared" si="3"/>
        <v>0.79416685453920166</v>
      </c>
      <c r="P31" s="3">
        <f t="shared" si="4"/>
        <v>9.8730856158429745</v>
      </c>
      <c r="Q31" s="2">
        <f t="shared" si="5"/>
        <v>53993162.951950178</v>
      </c>
    </row>
    <row r="32" spans="1:17" x14ac:dyDescent="0.4">
      <c r="A32" t="s">
        <v>52</v>
      </c>
      <c r="B32">
        <v>2</v>
      </c>
      <c r="C32">
        <v>175414015.56126001</v>
      </c>
      <c r="D32">
        <v>644379037</v>
      </c>
      <c r="E32">
        <v>91489798</v>
      </c>
      <c r="F32">
        <v>4053413</v>
      </c>
      <c r="G32">
        <v>414886507950</v>
      </c>
      <c r="H32">
        <v>1.5531453172192701E-3</v>
      </c>
      <c r="I32" s="1">
        <v>2.20517650602959E-4</v>
      </c>
      <c r="J32" s="1">
        <v>9.7699320713714199E-6</v>
      </c>
      <c r="K32">
        <v>0.96995578625718903</v>
      </c>
      <c r="L32">
        <v>0.406479310839438</v>
      </c>
      <c r="M32">
        <v>-0.100148695209116</v>
      </c>
      <c r="N32">
        <v>0.42542880062916999</v>
      </c>
      <c r="O32" s="3">
        <f t="shared" si="3"/>
        <v>0.64385475648240442</v>
      </c>
      <c r="P32" s="3">
        <f t="shared" si="4"/>
        <v>4.5347843914793708</v>
      </c>
      <c r="Q32" s="2">
        <f t="shared" si="5"/>
        <v>102354856.99335353</v>
      </c>
    </row>
    <row r="33" spans="1:17" x14ac:dyDescent="0.4">
      <c r="A33" t="s">
        <v>31</v>
      </c>
      <c r="B33">
        <v>2</v>
      </c>
      <c r="C33">
        <v>993402576.94866896</v>
      </c>
      <c r="D33">
        <v>2502821868</v>
      </c>
      <c r="E33">
        <v>19744842.969999999</v>
      </c>
      <c r="F33">
        <v>24818764</v>
      </c>
      <c r="G33">
        <v>1667944315230</v>
      </c>
      <c r="H33">
        <v>1.5005428209723299E-3</v>
      </c>
      <c r="I33" s="1">
        <v>1.1837831029315401E-5</v>
      </c>
      <c r="J33" s="1">
        <v>1.48798516673367E-5</v>
      </c>
      <c r="K33">
        <v>0.89280402429648098</v>
      </c>
      <c r="L33">
        <v>1.13098632108497E-2</v>
      </c>
      <c r="M33">
        <v>0.28454722336279098</v>
      </c>
      <c r="N33">
        <v>0.39622037029003998</v>
      </c>
      <c r="O33" s="3">
        <f t="shared" si="3"/>
        <v>0.66642550017467317</v>
      </c>
      <c r="P33" s="3">
        <f t="shared" si="4"/>
        <v>84.474934430436065</v>
      </c>
      <c r="Q33" s="2">
        <f t="shared" si="5"/>
        <v>67204971.014269993</v>
      </c>
    </row>
    <row r="34" spans="1:17" x14ac:dyDescent="0.4">
      <c r="A34" t="s">
        <v>53</v>
      </c>
      <c r="B34">
        <v>2</v>
      </c>
      <c r="C34">
        <v>118999888.07096</v>
      </c>
      <c r="D34">
        <v>599525339</v>
      </c>
      <c r="E34">
        <v>44009961.159999996</v>
      </c>
      <c r="F34">
        <v>4313727</v>
      </c>
      <c r="G34">
        <v>387874472200</v>
      </c>
      <c r="H34">
        <v>1.54566846227216E-3</v>
      </c>
      <c r="I34" s="1">
        <v>1.134644435618E-4</v>
      </c>
      <c r="J34" s="1">
        <v>1.11214511631374E-5</v>
      </c>
      <c r="K34">
        <v>0.95898952848899299</v>
      </c>
      <c r="L34">
        <v>0.203756513878257</v>
      </c>
      <c r="M34">
        <v>1.5992616246670499E-3</v>
      </c>
      <c r="N34">
        <v>0.38811510133063898</v>
      </c>
      <c r="O34" s="3">
        <f t="shared" si="3"/>
        <v>0.64696927213613609</v>
      </c>
      <c r="P34" s="3">
        <f t="shared" si="4"/>
        <v>8.813333663028418</v>
      </c>
      <c r="Q34" s="2">
        <f t="shared" si="5"/>
        <v>89916323.448377803</v>
      </c>
    </row>
    <row r="35" spans="1:17" x14ac:dyDescent="0.4">
      <c r="A35" t="s">
        <v>29</v>
      </c>
      <c r="B35">
        <v>2</v>
      </c>
      <c r="C35">
        <v>89134815</v>
      </c>
      <c r="D35">
        <v>521359275</v>
      </c>
      <c r="E35">
        <v>47797183.039999999</v>
      </c>
      <c r="F35">
        <v>5000500</v>
      </c>
      <c r="G35">
        <v>377850000000</v>
      </c>
      <c r="H35">
        <v>1.3798048828900301E-3</v>
      </c>
      <c r="I35" s="1">
        <v>1.2649777170834899E-4</v>
      </c>
      <c r="J35" s="1">
        <v>1.32340876008998E-5</v>
      </c>
      <c r="K35">
        <v>0.71571842336180902</v>
      </c>
      <c r="L35">
        <v>0.22843725730115699</v>
      </c>
      <c r="M35">
        <v>0.16064728572179701</v>
      </c>
      <c r="N35">
        <v>0.36826765546158802</v>
      </c>
      <c r="O35" s="3">
        <f t="shared" si="3"/>
        <v>0.72474015159699912</v>
      </c>
      <c r="P35" s="3">
        <f t="shared" si="4"/>
        <v>7.9052775910201971</v>
      </c>
      <c r="Q35" s="2">
        <f t="shared" si="5"/>
        <v>75562443.755624592</v>
      </c>
    </row>
    <row r="36" spans="1:17" x14ac:dyDescent="0.4">
      <c r="A36" t="s">
        <v>30</v>
      </c>
      <c r="B36">
        <v>2</v>
      </c>
      <c r="C36">
        <v>510536743.14671999</v>
      </c>
      <c r="D36">
        <v>1880422706</v>
      </c>
      <c r="E36">
        <v>508101044</v>
      </c>
      <c r="F36">
        <v>21777523</v>
      </c>
      <c r="G36">
        <v>1686052652400</v>
      </c>
      <c r="H36">
        <v>1.11528112916481E-3</v>
      </c>
      <c r="I36" s="1">
        <v>3.0135538369857303E-4</v>
      </c>
      <c r="J36" s="1">
        <v>1.29162769436653E-5</v>
      </c>
      <c r="K36">
        <v>0.32774303936945798</v>
      </c>
      <c r="L36">
        <v>0.55955881033396404</v>
      </c>
      <c r="M36">
        <v>0.13672118269401601</v>
      </c>
      <c r="N36">
        <v>0.34134101079914603</v>
      </c>
      <c r="O36" s="3">
        <f t="shared" si="3"/>
        <v>0.89663491459669942</v>
      </c>
      <c r="P36" s="3">
        <f t="shared" si="4"/>
        <v>3.3183412478877017</v>
      </c>
      <c r="Q36" s="2">
        <f t="shared" si="5"/>
        <v>77421690.813965037</v>
      </c>
    </row>
    <row r="37" spans="1:17" x14ac:dyDescent="0.4">
      <c r="A37" s="3" t="s">
        <v>46</v>
      </c>
      <c r="B37" s="3">
        <v>2</v>
      </c>
      <c r="C37" s="3">
        <v>293947290</v>
      </c>
      <c r="D37" s="3">
        <v>788386642</v>
      </c>
      <c r="E37" s="3">
        <v>62077199.25</v>
      </c>
      <c r="F37" s="3">
        <v>4810112</v>
      </c>
      <c r="G37" s="3">
        <v>518700000000</v>
      </c>
      <c r="H37" s="3">
        <v>1.5199279776363899E-3</v>
      </c>
      <c r="I37" s="3">
        <v>1.19678425390399E-4</v>
      </c>
      <c r="J37" s="4">
        <v>9.2733988818199292E-6</v>
      </c>
      <c r="K37" s="3">
        <v>0.92123611591235599</v>
      </c>
      <c r="L37" s="3">
        <v>0.21552370714015701</v>
      </c>
      <c r="M37" s="3">
        <v>-0.137529770951828</v>
      </c>
      <c r="N37" s="3">
        <v>0.333076684033561</v>
      </c>
      <c r="O37" s="3">
        <f>1/H37/1000</f>
        <v>0.6579259114336985</v>
      </c>
      <c r="P37" s="3">
        <f>1/I37/1000</f>
        <v>8.3557249081272023</v>
      </c>
      <c r="Q37" s="2">
        <f t="shared" si="5"/>
        <v>107835326.91130692</v>
      </c>
    </row>
    <row r="38" spans="1:17" x14ac:dyDescent="0.4">
      <c r="A38" t="s">
        <v>54</v>
      </c>
      <c r="B38">
        <v>2</v>
      </c>
      <c r="C38">
        <v>436848055.31136</v>
      </c>
      <c r="D38">
        <v>675920851</v>
      </c>
      <c r="E38">
        <v>61589111.990000002</v>
      </c>
      <c r="F38">
        <v>14335386</v>
      </c>
      <c r="G38">
        <v>696061273600</v>
      </c>
      <c r="H38">
        <v>9.7106515853721505E-4</v>
      </c>
      <c r="I38" s="1">
        <v>8.8482313735777399E-5</v>
      </c>
      <c r="J38" s="1">
        <v>2.0595005847485201E-5</v>
      </c>
      <c r="K38">
        <v>0.11622235060669101</v>
      </c>
      <c r="L38">
        <v>0.156448755686281</v>
      </c>
      <c r="M38">
        <v>0.71480770903623103</v>
      </c>
      <c r="N38">
        <v>0.32915960510973402</v>
      </c>
      <c r="O38" s="3">
        <f t="shared" si="3"/>
        <v>1.0297970133192416</v>
      </c>
      <c r="P38" s="3">
        <f t="shared" si="4"/>
        <v>11.301693612874578</v>
      </c>
      <c r="Q38" s="2">
        <f t="shared" si="5"/>
        <v>48555460.843537815</v>
      </c>
    </row>
    <row r="39" spans="1:17" x14ac:dyDescent="0.4">
      <c r="A39" t="s">
        <v>55</v>
      </c>
      <c r="B39">
        <v>2</v>
      </c>
      <c r="C39">
        <v>526231397.19127399</v>
      </c>
      <c r="D39">
        <v>2648970036</v>
      </c>
      <c r="F39">
        <v>27508525</v>
      </c>
      <c r="G39">
        <v>2134812970350</v>
      </c>
      <c r="H39">
        <v>1.2408440799222299E-3</v>
      </c>
      <c r="I39" s="1"/>
      <c r="J39" s="1">
        <v>1.28856838430628E-5</v>
      </c>
      <c r="K39">
        <v>0.51190545710804503</v>
      </c>
      <c r="M39">
        <v>0.134418007327509</v>
      </c>
      <c r="N39">
        <v>0.323161732217777</v>
      </c>
      <c r="O39" s="3">
        <f t="shared" si="3"/>
        <v>0.8059030269642542</v>
      </c>
      <c r="P39" s="3" t="e">
        <f t="shared" si="4"/>
        <v>#DIV/0!</v>
      </c>
      <c r="Q39" s="2">
        <f t="shared" si="5"/>
        <v>77605504.851678073</v>
      </c>
    </row>
    <row r="40" spans="1:17" x14ac:dyDescent="0.4">
      <c r="A40" t="s">
        <v>56</v>
      </c>
      <c r="B40">
        <v>2</v>
      </c>
      <c r="C40">
        <v>155439216.29376</v>
      </c>
      <c r="D40">
        <v>673663913</v>
      </c>
      <c r="E40">
        <v>3876646.84</v>
      </c>
      <c r="F40">
        <v>3497405</v>
      </c>
      <c r="G40">
        <v>402901027200</v>
      </c>
      <c r="H40">
        <v>1.67203324767299E-3</v>
      </c>
      <c r="I40" s="1">
        <v>9.6218340939489097E-6</v>
      </c>
      <c r="J40" s="1">
        <v>8.6805561760553297E-6</v>
      </c>
      <c r="K40">
        <v>1.1443279922321099</v>
      </c>
      <c r="L40">
        <v>7.1135097412876698E-3</v>
      </c>
      <c r="M40">
        <v>-0.182161426104062</v>
      </c>
      <c r="N40">
        <v>0.323093358623115</v>
      </c>
      <c r="O40" s="3">
        <f t="shared" si="3"/>
        <v>0.59807423171263163</v>
      </c>
      <c r="P40" s="3">
        <f t="shared" si="4"/>
        <v>103.93028919807415</v>
      </c>
      <c r="Q40" s="2">
        <f t="shared" si="5"/>
        <v>115199991.76532327</v>
      </c>
    </row>
    <row r="41" spans="1:17" x14ac:dyDescent="0.4">
      <c r="A41" t="s">
        <v>57</v>
      </c>
      <c r="B41">
        <v>2</v>
      </c>
      <c r="C41">
        <v>746208864.73569906</v>
      </c>
      <c r="D41">
        <v>465073179</v>
      </c>
      <c r="E41">
        <v>98649959.709999993</v>
      </c>
      <c r="F41">
        <v>51402062</v>
      </c>
      <c r="G41">
        <v>1524742265500</v>
      </c>
      <c r="H41">
        <v>3.0501756888564398E-4</v>
      </c>
      <c r="I41" s="1">
        <v>6.4699432777676799E-5</v>
      </c>
      <c r="J41" s="1">
        <v>3.3711967696484098E-5</v>
      </c>
      <c r="K41">
        <v>-0.86066560638440204</v>
      </c>
      <c r="L41">
        <v>0.11141197182078399</v>
      </c>
      <c r="M41">
        <v>1.70230694314502</v>
      </c>
      <c r="N41">
        <v>0.31768443619380199</v>
      </c>
      <c r="O41" s="3">
        <f t="shared" si="3"/>
        <v>3.278499673489025</v>
      </c>
      <c r="P41" s="3">
        <f t="shared" si="4"/>
        <v>15.456086043849048</v>
      </c>
      <c r="Q41" s="2">
        <f t="shared" si="5"/>
        <v>29663056.425635234</v>
      </c>
    </row>
    <row r="42" spans="1:17" x14ac:dyDescent="0.4">
      <c r="A42" t="s">
        <v>58</v>
      </c>
      <c r="B42">
        <v>2</v>
      </c>
      <c r="C42">
        <v>615370968.34160995</v>
      </c>
      <c r="D42">
        <v>1140429329</v>
      </c>
      <c r="E42">
        <v>113047362.37</v>
      </c>
      <c r="F42">
        <v>14006286</v>
      </c>
      <c r="G42">
        <v>948621810300</v>
      </c>
      <c r="H42">
        <v>1.20219598223167E-3</v>
      </c>
      <c r="I42" s="1">
        <v>1.1917010671960901E-4</v>
      </c>
      <c r="J42" s="1">
        <v>1.4764878740844601E-5</v>
      </c>
      <c r="K42">
        <v>0.45522052681008801</v>
      </c>
      <c r="L42">
        <v>0.21456112240740399</v>
      </c>
      <c r="M42">
        <v>0.27589158510133499</v>
      </c>
      <c r="N42">
        <v>0.315224411439609</v>
      </c>
      <c r="O42" s="3">
        <f t="shared" si="3"/>
        <v>0.83181113127967043</v>
      </c>
      <c r="P42" s="3">
        <f t="shared" si="4"/>
        <v>8.3913661531986676</v>
      </c>
      <c r="Q42" s="2">
        <f t="shared" si="5"/>
        <v>67728290.733175129</v>
      </c>
    </row>
    <row r="43" spans="1:17" x14ac:dyDescent="0.4">
      <c r="A43" t="s">
        <v>59</v>
      </c>
      <c r="B43">
        <v>2</v>
      </c>
      <c r="C43">
        <v>652050000</v>
      </c>
      <c r="D43">
        <v>1019077319</v>
      </c>
      <c r="E43">
        <v>82535733.430000007</v>
      </c>
      <c r="F43">
        <v>29325028</v>
      </c>
      <c r="G43">
        <v>1260000000000</v>
      </c>
      <c r="H43">
        <v>8.0879152301587302E-4</v>
      </c>
      <c r="I43" s="1">
        <v>6.5504550341269804E-5</v>
      </c>
      <c r="J43" s="1">
        <v>2.3273831746031701E-5</v>
      </c>
      <c r="K43">
        <v>-0.121783405649989</v>
      </c>
      <c r="L43">
        <v>0.112936593911847</v>
      </c>
      <c r="M43">
        <v>0.91648082157390398</v>
      </c>
      <c r="N43">
        <v>0.30254466994525397</v>
      </c>
      <c r="O43" s="3">
        <f t="shared" si="3"/>
        <v>1.2364125631177942</v>
      </c>
      <c r="P43" s="3">
        <f t="shared" si="4"/>
        <v>15.266115022393649</v>
      </c>
      <c r="Q43" s="2">
        <f t="shared" si="5"/>
        <v>42966710.892825149</v>
      </c>
    </row>
    <row r="44" spans="1:17" x14ac:dyDescent="0.4">
      <c r="A44" t="s">
        <v>60</v>
      </c>
      <c r="B44">
        <v>2</v>
      </c>
      <c r="C44">
        <v>291364008.78495997</v>
      </c>
      <c r="D44">
        <v>357730092</v>
      </c>
      <c r="E44">
        <v>58923752.200000003</v>
      </c>
      <c r="F44">
        <v>8265167</v>
      </c>
      <c r="G44">
        <v>414812085400</v>
      </c>
      <c r="H44">
        <v>8.62390717606609E-4</v>
      </c>
      <c r="I44" s="1">
        <v>1.4204926585776801E-4</v>
      </c>
      <c r="J44" s="1">
        <v>1.9925087264586199E-5</v>
      </c>
      <c r="K44">
        <v>-4.3169792278152902E-2</v>
      </c>
      <c r="L44">
        <v>0.25788656085806499</v>
      </c>
      <c r="M44">
        <v>0.66437346251301899</v>
      </c>
      <c r="N44">
        <v>0.293030077030977</v>
      </c>
      <c r="O44" s="3">
        <f t="shared" si="3"/>
        <v>1.1595672119190912</v>
      </c>
      <c r="P44" s="3">
        <f t="shared" si="4"/>
        <v>7.0398111103318639</v>
      </c>
      <c r="Q44" s="2">
        <f t="shared" si="5"/>
        <v>50187985.965679929</v>
      </c>
    </row>
    <row r="45" spans="1:17" x14ac:dyDescent="0.4">
      <c r="A45" t="s">
        <v>61</v>
      </c>
      <c r="B45">
        <v>2</v>
      </c>
      <c r="C45">
        <v>548432019</v>
      </c>
      <c r="D45">
        <v>1095866163</v>
      </c>
      <c r="E45">
        <v>-55289126.920000002</v>
      </c>
      <c r="F45">
        <v>12735000</v>
      </c>
      <c r="G45">
        <v>811410000000</v>
      </c>
      <c r="H45">
        <v>1.35057019632491E-3</v>
      </c>
      <c r="I45" s="1">
        <v>-6.8139568060536604E-5</v>
      </c>
      <c r="J45" s="1">
        <v>1.56949014678152E-5</v>
      </c>
      <c r="K45">
        <v>0.67284008602435996</v>
      </c>
      <c r="L45">
        <v>-0.14014045280763099</v>
      </c>
      <c r="M45">
        <v>0.34590754925216499</v>
      </c>
      <c r="N45">
        <v>0.29286906082296399</v>
      </c>
      <c r="O45" s="3">
        <f t="shared" si="3"/>
        <v>0.7404280079044685</v>
      </c>
      <c r="P45" s="3">
        <f t="shared" si="4"/>
        <v>-14.67576077253057</v>
      </c>
      <c r="Q45" s="2">
        <f t="shared" si="5"/>
        <v>63714958.775029793</v>
      </c>
    </row>
    <row r="46" spans="1:17" x14ac:dyDescent="0.4">
      <c r="A46" t="s">
        <v>62</v>
      </c>
      <c r="B46">
        <v>2</v>
      </c>
      <c r="C46">
        <v>75507418.542645007</v>
      </c>
      <c r="D46">
        <v>247499980</v>
      </c>
      <c r="E46">
        <v>-15150172.16</v>
      </c>
      <c r="F46">
        <v>5898231</v>
      </c>
      <c r="G46">
        <v>261905718150</v>
      </c>
      <c r="H46">
        <v>9.44996473342558E-4</v>
      </c>
      <c r="I46" s="1">
        <v>-5.7845900681416601E-5</v>
      </c>
      <c r="J46" s="1">
        <v>2.2520436138862501E-5</v>
      </c>
      <c r="K46">
        <v>7.7987568262422299E-2</v>
      </c>
      <c r="L46">
        <v>-0.120647706165478</v>
      </c>
      <c r="M46">
        <v>0.85976207880212896</v>
      </c>
      <c r="N46">
        <v>0.27236731363302402</v>
      </c>
      <c r="O46" s="3">
        <f t="shared" si="3"/>
        <v>1.0582050073296976</v>
      </c>
      <c r="P46" s="3">
        <f t="shared" si="4"/>
        <v>-17.287309700776376</v>
      </c>
      <c r="Q46" s="2">
        <f t="shared" si="5"/>
        <v>44404113.394338094</v>
      </c>
    </row>
    <row r="47" spans="1:17" x14ac:dyDescent="0.4">
      <c r="A47" t="s">
        <v>63</v>
      </c>
      <c r="B47">
        <v>2</v>
      </c>
      <c r="C47">
        <v>146656071.27006</v>
      </c>
      <c r="D47">
        <v>489025825</v>
      </c>
      <c r="E47">
        <v>75092722.930000007</v>
      </c>
      <c r="F47">
        <v>6156131</v>
      </c>
      <c r="G47">
        <v>445607453280</v>
      </c>
      <c r="H47">
        <v>1.0974363678174701E-3</v>
      </c>
      <c r="I47" s="1">
        <v>1.6851765466951199E-4</v>
      </c>
      <c r="J47" s="1">
        <v>1.38151436980829E-5</v>
      </c>
      <c r="K47">
        <v>0.30157023621479101</v>
      </c>
      <c r="L47">
        <v>0.30800879408466803</v>
      </c>
      <c r="M47">
        <v>0.20439159614581501</v>
      </c>
      <c r="N47">
        <v>0.27132354214842502</v>
      </c>
      <c r="O47" s="3">
        <f t="shared" si="3"/>
        <v>0.91121456270740597</v>
      </c>
      <c r="P47" s="3">
        <f t="shared" si="4"/>
        <v>5.9340963530565842</v>
      </c>
      <c r="Q47" s="2">
        <f t="shared" si="5"/>
        <v>72384335.758937344</v>
      </c>
    </row>
    <row r="49" spans="1:17" x14ac:dyDescent="0.4">
      <c r="A49" t="s">
        <v>32</v>
      </c>
    </row>
    <row r="50" spans="1:17" x14ac:dyDescent="0.4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34</v>
      </c>
      <c r="K50" t="s">
        <v>9</v>
      </c>
      <c r="L50" t="s">
        <v>10</v>
      </c>
      <c r="M50" t="s">
        <v>11</v>
      </c>
      <c r="N50" t="s">
        <v>12</v>
      </c>
      <c r="O50" s="2" t="s">
        <v>14</v>
      </c>
      <c r="P50" s="2" t="s">
        <v>15</v>
      </c>
      <c r="Q50" s="2" t="s">
        <v>16</v>
      </c>
    </row>
    <row r="51" spans="1:17" x14ac:dyDescent="0.4">
      <c r="A51" t="s">
        <v>65</v>
      </c>
      <c r="B51">
        <v>3</v>
      </c>
      <c r="C51">
        <v>111767320.11609501</v>
      </c>
      <c r="D51">
        <v>434544674</v>
      </c>
      <c r="E51">
        <v>26978326.879999999</v>
      </c>
      <c r="F51">
        <v>0</v>
      </c>
      <c r="G51">
        <v>175514007720</v>
      </c>
      <c r="H51">
        <v>2.4758404166420399E-3</v>
      </c>
      <c r="I51" s="1">
        <v>1.5371039172576401E-4</v>
      </c>
      <c r="J51">
        <v>0</v>
      </c>
      <c r="K51">
        <v>1.6589371467498299</v>
      </c>
      <c r="L51">
        <v>0.41680777721127898</v>
      </c>
      <c r="M51">
        <v>-0.79517549801401199</v>
      </c>
      <c r="N51">
        <v>0.42685647531569898</v>
      </c>
      <c r="O51" s="3">
        <f>1/H51/1000</f>
        <v>0.40390325373082447</v>
      </c>
      <c r="P51" s="3">
        <f>1/I51/1000</f>
        <v>6.5057410157675504</v>
      </c>
      <c r="Q51" s="2" t="e">
        <f>1/J51*1000</f>
        <v>#DIV/0!</v>
      </c>
    </row>
    <row r="52" spans="1:17" x14ac:dyDescent="0.4">
      <c r="A52" t="s">
        <v>66</v>
      </c>
      <c r="B52">
        <v>3</v>
      </c>
      <c r="C52">
        <v>86238184.961018994</v>
      </c>
      <c r="D52">
        <v>131661535</v>
      </c>
      <c r="E52">
        <v>11891609.699999999</v>
      </c>
      <c r="F52">
        <v>3241529</v>
      </c>
      <c r="G52">
        <v>137343820610</v>
      </c>
      <c r="H52">
        <v>9.5862729327928495E-4</v>
      </c>
      <c r="I52" s="1">
        <v>8.6582779241064502E-5</v>
      </c>
      <c r="J52" s="1">
        <v>2.3601564202910899E-5</v>
      </c>
      <c r="K52">
        <v>-0.18621471375995099</v>
      </c>
      <c r="L52">
        <v>0.245843208529433</v>
      </c>
      <c r="M52">
        <v>1.21540056840083</v>
      </c>
      <c r="N52">
        <v>0.425009687723437</v>
      </c>
      <c r="O52" s="3">
        <f t="shared" ref="O52:O71" si="6">1/H52/1000</f>
        <v>1.0431582816499902</v>
      </c>
      <c r="P52" s="3">
        <f t="shared" ref="P52:P71" si="7">1/I52/1000</f>
        <v>11.549640803464989</v>
      </c>
      <c r="Q52" s="2">
        <f t="shared" ref="Q52:Q71" si="8">1/J52*1000</f>
        <v>42370073.076625362</v>
      </c>
    </row>
    <row r="53" spans="1:17" x14ac:dyDescent="0.4">
      <c r="A53" t="s">
        <v>67</v>
      </c>
      <c r="B53">
        <v>3</v>
      </c>
      <c r="C53">
        <v>180396751.90184999</v>
      </c>
      <c r="D53">
        <v>641259950</v>
      </c>
      <c r="E53">
        <v>38299799.75</v>
      </c>
      <c r="F53">
        <v>0</v>
      </c>
      <c r="G53">
        <v>258633336060</v>
      </c>
      <c r="H53">
        <v>2.4794172312390299E-3</v>
      </c>
      <c r="I53" s="1">
        <v>1.48085317745408E-4</v>
      </c>
      <c r="J53">
        <v>0</v>
      </c>
      <c r="K53">
        <v>1.66328707360368</v>
      </c>
      <c r="L53">
        <v>0.40248150652685299</v>
      </c>
      <c r="M53">
        <v>-0.79517549801401199</v>
      </c>
      <c r="N53">
        <v>0.42353102737217402</v>
      </c>
      <c r="O53" s="3">
        <f t="shared" si="6"/>
        <v>0.40332058170793372</v>
      </c>
      <c r="P53" s="3">
        <f t="shared" si="7"/>
        <v>6.7528639248303133</v>
      </c>
      <c r="Q53" s="2" t="e">
        <f t="shared" si="8"/>
        <v>#DIV/0!</v>
      </c>
    </row>
    <row r="54" spans="1:17" x14ac:dyDescent="0.4">
      <c r="A54" t="s">
        <v>68</v>
      </c>
      <c r="B54">
        <v>3</v>
      </c>
      <c r="C54">
        <v>37593472.770000003</v>
      </c>
      <c r="D54">
        <v>83809291</v>
      </c>
      <c r="F54">
        <v>1220625</v>
      </c>
      <c r="G54">
        <v>68940900000</v>
      </c>
      <c r="H54">
        <v>1.21566865242548E-3</v>
      </c>
      <c r="I54" s="1"/>
      <c r="J54" s="1">
        <v>1.7705382436260598E-5</v>
      </c>
      <c r="K54">
        <v>0.12638496966842</v>
      </c>
      <c r="M54">
        <v>0.71311513336188403</v>
      </c>
      <c r="N54">
        <v>0.41975005151515199</v>
      </c>
      <c r="O54" s="3">
        <f t="shared" si="6"/>
        <v>0.82259256912220136</v>
      </c>
      <c r="P54" s="3" t="e">
        <f t="shared" si="7"/>
        <v>#DIV/0!</v>
      </c>
      <c r="Q54" s="2">
        <f t="shared" si="8"/>
        <v>56480000.000000082</v>
      </c>
    </row>
    <row r="55" spans="1:17" x14ac:dyDescent="0.4">
      <c r="A55" t="s">
        <v>69</v>
      </c>
      <c r="B55">
        <v>3</v>
      </c>
      <c r="C55">
        <v>53717007.364019997</v>
      </c>
      <c r="D55">
        <v>228835069</v>
      </c>
      <c r="E55">
        <v>15494324.300000001</v>
      </c>
      <c r="F55">
        <v>0</v>
      </c>
      <c r="G55">
        <v>94091797800</v>
      </c>
      <c r="H55">
        <v>2.4320405641138601E-3</v>
      </c>
      <c r="I55" s="1">
        <v>1.64672422700802E-4</v>
      </c>
      <c r="J55">
        <v>0</v>
      </c>
      <c r="K55">
        <v>1.60567015469844</v>
      </c>
      <c r="L55">
        <v>0.44472652522203998</v>
      </c>
      <c r="M55">
        <v>-0.79517549801401199</v>
      </c>
      <c r="N55">
        <v>0.41840706063549099</v>
      </c>
      <c r="O55" s="3">
        <f t="shared" si="6"/>
        <v>0.41117735236639058</v>
      </c>
      <c r="P55" s="3">
        <f t="shared" si="7"/>
        <v>6.0726622199330151</v>
      </c>
      <c r="Q55" s="2" t="e">
        <f t="shared" si="8"/>
        <v>#DIV/0!</v>
      </c>
    </row>
    <row r="56" spans="1:17" x14ac:dyDescent="0.4">
      <c r="A56" t="s">
        <v>70</v>
      </c>
      <c r="B56">
        <v>3</v>
      </c>
      <c r="C56">
        <v>50492039.407600001</v>
      </c>
      <c r="D56">
        <v>195161141</v>
      </c>
      <c r="E56">
        <v>6133276.1799999997</v>
      </c>
      <c r="F56">
        <v>801900</v>
      </c>
      <c r="G56">
        <v>95484189500</v>
      </c>
      <c r="H56">
        <v>2.04391053662344E-3</v>
      </c>
      <c r="I56" s="1">
        <v>6.4233421387527201E-5</v>
      </c>
      <c r="J56" s="1">
        <v>8.3982490106385604E-6</v>
      </c>
      <c r="K56">
        <v>1.13364758165586</v>
      </c>
      <c r="L56">
        <v>0.18892254377888601</v>
      </c>
      <c r="M56">
        <v>-7.9743320917062294E-2</v>
      </c>
      <c r="N56">
        <v>0.41427560150589599</v>
      </c>
      <c r="O56" s="3">
        <f t="shared" si="6"/>
        <v>0.48925820483904825</v>
      </c>
      <c r="P56" s="3">
        <f t="shared" si="7"/>
        <v>15.568219447114478</v>
      </c>
      <c r="Q56" s="2">
        <f t="shared" si="8"/>
        <v>119072439.83040282</v>
      </c>
    </row>
    <row r="57" spans="1:17" x14ac:dyDescent="0.4">
      <c r="A57" t="s">
        <v>71</v>
      </c>
      <c r="B57">
        <v>3</v>
      </c>
      <c r="C57">
        <v>70599212</v>
      </c>
      <c r="D57">
        <v>69267390</v>
      </c>
      <c r="E57">
        <v>19634478.960000001</v>
      </c>
      <c r="F57">
        <v>5509400</v>
      </c>
      <c r="G57">
        <v>181256000000</v>
      </c>
      <c r="H57">
        <v>3.8215225978726198E-4</v>
      </c>
      <c r="I57" s="1">
        <v>1.08324573862382E-4</v>
      </c>
      <c r="J57" s="1">
        <v>3.0395683453237401E-5</v>
      </c>
      <c r="K57">
        <v>-0.88729221184254703</v>
      </c>
      <c r="L57">
        <v>0.301216495351605</v>
      </c>
      <c r="M57">
        <v>1.7941797306476199</v>
      </c>
      <c r="N57">
        <v>0.40270133805222702</v>
      </c>
      <c r="O57" s="3">
        <f t="shared" si="6"/>
        <v>2.6167580444419825</v>
      </c>
      <c r="P57" s="3">
        <f t="shared" si="7"/>
        <v>9.2315156602455026</v>
      </c>
      <c r="Q57" s="2">
        <f t="shared" si="8"/>
        <v>32899408.28402368</v>
      </c>
    </row>
    <row r="58" spans="1:17" x14ac:dyDescent="0.4">
      <c r="A58" t="s">
        <v>72</v>
      </c>
      <c r="B58">
        <v>3</v>
      </c>
      <c r="C58">
        <v>44992800.810000002</v>
      </c>
      <c r="D58">
        <v>96167027</v>
      </c>
      <c r="E58">
        <v>11130756.189999999</v>
      </c>
      <c r="F58">
        <v>1882500</v>
      </c>
      <c r="G58">
        <v>92066300000</v>
      </c>
      <c r="H58">
        <v>1.0445410209816101E-3</v>
      </c>
      <c r="I58" s="1">
        <v>1.20899353943842E-4</v>
      </c>
      <c r="J58" s="1">
        <v>2.04472211873399E-5</v>
      </c>
      <c r="K58">
        <v>-8.1731123371583503E-2</v>
      </c>
      <c r="L58">
        <v>0.33324268805115798</v>
      </c>
      <c r="M58">
        <v>0.94668759167415995</v>
      </c>
      <c r="N58">
        <v>0.39939971878457797</v>
      </c>
      <c r="O58" s="3">
        <f t="shared" si="6"/>
        <v>0.95735828456047378</v>
      </c>
      <c r="P58" s="3">
        <f t="shared" si="7"/>
        <v>8.2713427936472019</v>
      </c>
      <c r="Q58" s="2">
        <f t="shared" si="8"/>
        <v>48906401.062417224</v>
      </c>
    </row>
    <row r="59" spans="1:17" x14ac:dyDescent="0.4">
      <c r="A59" t="s">
        <v>73</v>
      </c>
      <c r="B59">
        <v>3</v>
      </c>
      <c r="C59">
        <v>65466966.364799999</v>
      </c>
      <c r="D59">
        <v>138344132</v>
      </c>
      <c r="E59">
        <v>19860636.52</v>
      </c>
      <c r="F59">
        <v>3291253</v>
      </c>
      <c r="G59">
        <v>151159008000</v>
      </c>
      <c r="H59">
        <v>9.1522254499050405E-4</v>
      </c>
      <c r="I59" s="1">
        <v>1.31389037165419E-4</v>
      </c>
      <c r="J59" s="1">
        <v>2.1773449320334201E-5</v>
      </c>
      <c r="K59">
        <v>-0.239001201582107</v>
      </c>
      <c r="L59">
        <v>0.35995843290198098</v>
      </c>
      <c r="M59">
        <v>1.0596666518703199</v>
      </c>
      <c r="N59">
        <v>0.39354129439673202</v>
      </c>
      <c r="O59" s="3">
        <f t="shared" si="6"/>
        <v>1.0926304268546789</v>
      </c>
      <c r="P59" s="3">
        <f t="shared" si="7"/>
        <v>7.6109850682671381</v>
      </c>
      <c r="Q59" s="2">
        <f t="shared" si="8"/>
        <v>45927495.69844687</v>
      </c>
    </row>
    <row r="60" spans="1:17" x14ac:dyDescent="0.4">
      <c r="A60" t="s">
        <v>74</v>
      </c>
      <c r="B60">
        <v>3</v>
      </c>
      <c r="C60">
        <v>20947333.458239999</v>
      </c>
      <c r="D60">
        <v>124561121</v>
      </c>
      <c r="E60">
        <v>-1939395.98</v>
      </c>
      <c r="F60">
        <v>0</v>
      </c>
      <c r="G60">
        <v>44398756800</v>
      </c>
      <c r="H60">
        <v>2.8055092074109598E-3</v>
      </c>
      <c r="I60" s="1">
        <v>-4.3681312716395697E-5</v>
      </c>
      <c r="J60">
        <v>0</v>
      </c>
      <c r="K60">
        <v>2.0598623518331198</v>
      </c>
      <c r="L60">
        <v>-8.5921075524546905E-2</v>
      </c>
      <c r="M60">
        <v>-0.79517549801401199</v>
      </c>
      <c r="N60">
        <v>0.39292192609818699</v>
      </c>
      <c r="O60" s="3">
        <f t="shared" si="6"/>
        <v>0.35644153202506912</v>
      </c>
      <c r="P60" s="3">
        <f t="shared" si="7"/>
        <v>-22.893084887182244</v>
      </c>
      <c r="Q60" s="2" t="e">
        <f t="shared" si="8"/>
        <v>#DIV/0!</v>
      </c>
    </row>
    <row r="61" spans="1:17" x14ac:dyDescent="0.4">
      <c r="A61" s="2" t="s">
        <v>64</v>
      </c>
      <c r="B61" s="2">
        <v>3</v>
      </c>
      <c r="C61" s="2">
        <v>65396233.229599997</v>
      </c>
      <c r="D61" s="2">
        <v>93158528</v>
      </c>
      <c r="E61" s="2">
        <v>7516600.7599999998</v>
      </c>
      <c r="F61" s="2">
        <v>2265953</v>
      </c>
      <c r="G61" s="2">
        <v>98785850800</v>
      </c>
      <c r="H61" s="2">
        <v>9.4303513352946597E-4</v>
      </c>
      <c r="I61" s="4">
        <v>7.6089851928470704E-5</v>
      </c>
      <c r="J61" s="4">
        <v>2.2938031931188199E-5</v>
      </c>
      <c r="K61" s="2">
        <v>-0.20517704814048801</v>
      </c>
      <c r="L61" s="2">
        <v>0.21911920143598199</v>
      </c>
      <c r="M61" s="2">
        <v>1.1588754121294</v>
      </c>
      <c r="N61" s="2">
        <v>0.390939188474967</v>
      </c>
      <c r="O61" s="3">
        <f t="shared" ref="O61" si="9">1/H61/1000</f>
        <v>1.060405879320035</v>
      </c>
      <c r="P61" s="3">
        <f t="shared" ref="P61" si="10">1/I61/1000</f>
        <v>13.142357024693169</v>
      </c>
      <c r="Q61" s="2">
        <f t="shared" ref="Q61" si="11">1/J61*1000</f>
        <v>43595719.240425676</v>
      </c>
    </row>
    <row r="62" spans="1:17" x14ac:dyDescent="0.4">
      <c r="A62" t="s">
        <v>75</v>
      </c>
      <c r="B62">
        <v>3</v>
      </c>
      <c r="C62">
        <v>28334848.437499899</v>
      </c>
      <c r="D62">
        <v>184142174</v>
      </c>
      <c r="E62">
        <v>3662228.66</v>
      </c>
      <c r="F62">
        <v>2501051</v>
      </c>
      <c r="G62">
        <v>135573437500</v>
      </c>
      <c r="H62">
        <v>1.35824669932117E-3</v>
      </c>
      <c r="I62" s="1">
        <v>2.7012877504120201E-5</v>
      </c>
      <c r="J62" s="1">
        <v>1.84479426510078E-5</v>
      </c>
      <c r="K62">
        <v>0.29978061491194402</v>
      </c>
      <c r="L62">
        <v>9.4127064011439596E-2</v>
      </c>
      <c r="M62">
        <v>0.77637254218475105</v>
      </c>
      <c r="N62">
        <v>0.390093407036045</v>
      </c>
      <c r="O62" s="3">
        <f t="shared" ref="O62:O71" si="12">1/H62/1000</f>
        <v>0.73624327635015341</v>
      </c>
      <c r="P62" s="3">
        <f t="shared" ref="P62:P71" si="13">1/I62/1000</f>
        <v>37.019380843357865</v>
      </c>
      <c r="Q62" s="2">
        <f t="shared" si="8"/>
        <v>54206586.55101417</v>
      </c>
    </row>
    <row r="63" spans="1:17" x14ac:dyDescent="0.4">
      <c r="A63" t="s">
        <v>76</v>
      </c>
      <c r="B63">
        <v>3</v>
      </c>
      <c r="C63">
        <v>42618829.200000003</v>
      </c>
      <c r="D63">
        <v>199372875</v>
      </c>
      <c r="E63">
        <v>34819797.469999999</v>
      </c>
      <c r="F63">
        <v>1044000</v>
      </c>
      <c r="G63">
        <v>127716000000</v>
      </c>
      <c r="H63">
        <v>1.5610641971248701E-3</v>
      </c>
      <c r="I63" s="1">
        <v>2.7263457569920701E-4</v>
      </c>
      <c r="J63" s="1">
        <v>8.1743869209809201E-6</v>
      </c>
      <c r="K63">
        <v>0.54643619523476095</v>
      </c>
      <c r="L63">
        <v>0.71969091376696104</v>
      </c>
      <c r="M63">
        <v>-9.8813741664333807E-2</v>
      </c>
      <c r="N63">
        <v>0.389104455779129</v>
      </c>
      <c r="O63" s="3">
        <f t="shared" si="12"/>
        <v>0.64058864577240038</v>
      </c>
      <c r="P63" s="3">
        <f t="shared" si="13"/>
        <v>3.6679133504448922</v>
      </c>
      <c r="Q63" s="2">
        <f t="shared" si="8"/>
        <v>122333333.33333343</v>
      </c>
    </row>
    <row r="64" spans="1:17" x14ac:dyDescent="0.4">
      <c r="A64" t="s">
        <v>77</v>
      </c>
      <c r="B64">
        <v>3</v>
      </c>
      <c r="C64">
        <v>154762042.627462</v>
      </c>
      <c r="D64">
        <v>320726363</v>
      </c>
      <c r="E64">
        <v>28862185.48</v>
      </c>
      <c r="F64">
        <v>4953895</v>
      </c>
      <c r="G64">
        <v>269479440410</v>
      </c>
      <c r="H64">
        <v>1.1901700645957601E-3</v>
      </c>
      <c r="I64" s="1">
        <v>1.07103478603367E-4</v>
      </c>
      <c r="J64" s="1">
        <v>1.8383202044886501E-5</v>
      </c>
      <c r="K64">
        <v>9.5374977697022106E-2</v>
      </c>
      <c r="L64">
        <v>0.29810653781625501</v>
      </c>
      <c r="M64">
        <v>0.77085740293069105</v>
      </c>
      <c r="N64">
        <v>0.38811297281465601</v>
      </c>
      <c r="O64" s="3">
        <f t="shared" si="12"/>
        <v>0.84021605797962062</v>
      </c>
      <c r="P64" s="3">
        <f t="shared" si="13"/>
        <v>9.3367649028774231</v>
      </c>
      <c r="Q64" s="2">
        <f t="shared" si="8"/>
        <v>54397487.312508844</v>
      </c>
    </row>
    <row r="65" spans="1:17" x14ac:dyDescent="0.4">
      <c r="A65" t="s">
        <v>78</v>
      </c>
      <c r="B65">
        <v>3</v>
      </c>
      <c r="C65">
        <v>79997233.386000007</v>
      </c>
      <c r="D65">
        <v>319624699</v>
      </c>
      <c r="E65">
        <v>2340998.12</v>
      </c>
      <c r="F65">
        <v>2965782</v>
      </c>
      <c r="G65">
        <v>198750890400</v>
      </c>
      <c r="H65">
        <v>1.60816738157365E-3</v>
      </c>
      <c r="I65" s="1">
        <v>1.17785541251592E-5</v>
      </c>
      <c r="J65" s="1">
        <v>1.4922106733867399E-5</v>
      </c>
      <c r="K65">
        <v>0.60372051942315996</v>
      </c>
      <c r="L65">
        <v>5.5327389343470999E-2</v>
      </c>
      <c r="M65">
        <v>0.47601273348046402</v>
      </c>
      <c r="N65">
        <v>0.37835354741569799</v>
      </c>
      <c r="O65" s="3">
        <f t="shared" si="12"/>
        <v>0.62182581953718263</v>
      </c>
      <c r="P65" s="3">
        <f t="shared" si="13"/>
        <v>84.900064080359599</v>
      </c>
      <c r="Q65" s="2">
        <f t="shared" si="8"/>
        <v>67014666.081324004</v>
      </c>
    </row>
    <row r="66" spans="1:17" x14ac:dyDescent="0.4">
      <c r="A66" t="s">
        <v>79</v>
      </c>
      <c r="B66">
        <v>3</v>
      </c>
      <c r="C66">
        <v>31545431.827442501</v>
      </c>
      <c r="D66">
        <v>87149035</v>
      </c>
      <c r="E66">
        <v>5117627.47</v>
      </c>
      <c r="F66">
        <v>908596</v>
      </c>
      <c r="G66">
        <v>60792892325</v>
      </c>
      <c r="H66">
        <v>1.4335398706496699E-3</v>
      </c>
      <c r="I66" s="1">
        <v>8.4181345454680106E-5</v>
      </c>
      <c r="J66" s="1">
        <v>1.49457603553821E-5</v>
      </c>
      <c r="K66">
        <v>0.39134806382284498</v>
      </c>
      <c r="L66">
        <v>0.23972709511037199</v>
      </c>
      <c r="M66">
        <v>0.47802774421841798</v>
      </c>
      <c r="N66">
        <v>0.369700967717212</v>
      </c>
      <c r="O66" s="3">
        <f t="shared" si="12"/>
        <v>0.69757390113384654</v>
      </c>
      <c r="P66" s="3">
        <f t="shared" si="13"/>
        <v>11.879116383787904</v>
      </c>
      <c r="Q66" s="2">
        <f t="shared" si="8"/>
        <v>66908606.6029348</v>
      </c>
    </row>
    <row r="67" spans="1:17" x14ac:dyDescent="0.4">
      <c r="A67" t="s">
        <v>80</v>
      </c>
      <c r="B67">
        <v>3</v>
      </c>
      <c r="C67">
        <v>58994981.303439997</v>
      </c>
      <c r="D67">
        <v>180678813</v>
      </c>
      <c r="E67">
        <v>5027049.1500000004</v>
      </c>
      <c r="F67">
        <v>1182050</v>
      </c>
      <c r="G67">
        <v>103246379600</v>
      </c>
      <c r="H67">
        <v>1.7499772263200901E-3</v>
      </c>
      <c r="I67" s="1">
        <v>4.8689834640942698E-5</v>
      </c>
      <c r="J67" s="1">
        <v>1.1448827596469001E-5</v>
      </c>
      <c r="K67">
        <v>0.77618191910612699</v>
      </c>
      <c r="L67">
        <v>0.149335218898169</v>
      </c>
      <c r="M67">
        <v>0.18013014512346101</v>
      </c>
      <c r="N67">
        <v>0.36854909437591898</v>
      </c>
      <c r="O67" s="3">
        <f t="shared" si="12"/>
        <v>0.57143600782898929</v>
      </c>
      <c r="P67" s="3">
        <f t="shared" si="13"/>
        <v>20.538167923024982</v>
      </c>
      <c r="Q67" s="2">
        <f t="shared" si="8"/>
        <v>87345188.105410531</v>
      </c>
    </row>
    <row r="68" spans="1:17" x14ac:dyDescent="0.4">
      <c r="A68" t="s">
        <v>81</v>
      </c>
      <c r="B68">
        <v>3</v>
      </c>
      <c r="C68">
        <v>54772490.604675002</v>
      </c>
      <c r="D68">
        <v>95346630</v>
      </c>
      <c r="E68">
        <v>14210901.48</v>
      </c>
      <c r="F68">
        <v>2574384</v>
      </c>
      <c r="G68">
        <v>115383380250</v>
      </c>
      <c r="H68">
        <v>8.2634630562402798E-4</v>
      </c>
      <c r="I68" s="1">
        <v>1.2316246455260099E-4</v>
      </c>
      <c r="J68" s="1">
        <v>2.2311566834167102E-5</v>
      </c>
      <c r="K68">
        <v>-0.34708763709796697</v>
      </c>
      <c r="L68">
        <v>0.33900651183073899</v>
      </c>
      <c r="M68">
        <v>1.1055079437834101</v>
      </c>
      <c r="N68">
        <v>0.365808939505395</v>
      </c>
      <c r="O68" s="3">
        <f t="shared" si="12"/>
        <v>1.2101463916448865</v>
      </c>
      <c r="P68" s="3">
        <f t="shared" si="13"/>
        <v>8.1193568481484366</v>
      </c>
      <c r="Q68" s="2">
        <f t="shared" si="8"/>
        <v>44819801.649637498</v>
      </c>
    </row>
    <row r="69" spans="1:17" x14ac:dyDescent="0.4">
      <c r="A69" t="s">
        <v>82</v>
      </c>
      <c r="B69">
        <v>3</v>
      </c>
      <c r="C69">
        <v>65673720</v>
      </c>
      <c r="D69">
        <v>148866093</v>
      </c>
      <c r="E69">
        <v>10080087.539999999</v>
      </c>
      <c r="F69">
        <v>6210000</v>
      </c>
      <c r="G69">
        <v>229950000000</v>
      </c>
      <c r="H69">
        <v>6.4738461839530304E-4</v>
      </c>
      <c r="I69" s="1">
        <v>4.3835997129810798E-5</v>
      </c>
      <c r="J69" s="1">
        <v>2.7005870841487199E-5</v>
      </c>
      <c r="K69">
        <v>-0.56473108155893303</v>
      </c>
      <c r="L69">
        <v>0.13697317881024601</v>
      </c>
      <c r="M69">
        <v>1.5054075099498301</v>
      </c>
      <c r="N69">
        <v>0.35921653573371598</v>
      </c>
      <c r="O69" s="3">
        <f t="shared" si="12"/>
        <v>1.5446767989000698</v>
      </c>
      <c r="P69" s="3">
        <f t="shared" si="13"/>
        <v>22.812301886021139</v>
      </c>
      <c r="Q69" s="2">
        <f t="shared" si="8"/>
        <v>37028985.507246487</v>
      </c>
    </row>
    <row r="70" spans="1:17" x14ac:dyDescent="0.4">
      <c r="A70" t="s">
        <v>83</v>
      </c>
      <c r="B70">
        <v>3</v>
      </c>
      <c r="C70">
        <v>42238730.939273998</v>
      </c>
      <c r="D70">
        <v>96620399</v>
      </c>
      <c r="E70">
        <v>6944448.6699999999</v>
      </c>
      <c r="F70">
        <v>1529402</v>
      </c>
      <c r="G70">
        <v>83032693020</v>
      </c>
      <c r="H70">
        <v>1.1636428433885299E-3</v>
      </c>
      <c r="I70" s="1">
        <v>8.36351130792216E-5</v>
      </c>
      <c r="J70" s="1">
        <v>1.84192749189962E-5</v>
      </c>
      <c r="K70">
        <v>6.3114017907674499E-2</v>
      </c>
      <c r="L70">
        <v>0.23833591823078901</v>
      </c>
      <c r="M70">
        <v>0.77393038812388204</v>
      </c>
      <c r="N70">
        <v>0.35846010808744799</v>
      </c>
      <c r="O70" s="3">
        <f t="shared" si="12"/>
        <v>0.85937021456514806</v>
      </c>
      <c r="P70" s="3">
        <f t="shared" si="13"/>
        <v>11.956700519466878</v>
      </c>
      <c r="Q70" s="2">
        <f t="shared" si="8"/>
        <v>54290953.601473108</v>
      </c>
    </row>
    <row r="71" spans="1:17" x14ac:dyDescent="0.4">
      <c r="A71" t="s">
        <v>84</v>
      </c>
      <c r="B71">
        <v>3</v>
      </c>
      <c r="C71">
        <v>78331143.120704994</v>
      </c>
      <c r="D71">
        <v>63833539</v>
      </c>
      <c r="E71">
        <v>-1928562</v>
      </c>
      <c r="F71">
        <v>3427999</v>
      </c>
      <c r="G71">
        <v>114871891950</v>
      </c>
      <c r="H71">
        <v>5.5569328507085603E-4</v>
      </c>
      <c r="I71" s="1">
        <v>-1.6788806793914699E-5</v>
      </c>
      <c r="J71" s="1">
        <v>2.9841930360928401E-5</v>
      </c>
      <c r="K71">
        <v>-0.67624108082735701</v>
      </c>
      <c r="L71">
        <v>-1.7429652909764198E-2</v>
      </c>
      <c r="M71">
        <v>1.7470064710904301</v>
      </c>
      <c r="N71">
        <v>0.35111191245110401</v>
      </c>
      <c r="O71" s="3">
        <f t="shared" si="12"/>
        <v>1.7995538669726605</v>
      </c>
      <c r="P71" s="3">
        <f t="shared" si="13"/>
        <v>-59.563494432639601</v>
      </c>
      <c r="Q71" s="2">
        <f t="shared" si="8"/>
        <v>33509896.57523245</v>
      </c>
    </row>
    <row r="73" spans="1:17" x14ac:dyDescent="0.4">
      <c r="A73" t="s">
        <v>33</v>
      </c>
    </row>
    <row r="74" spans="1:17" x14ac:dyDescent="0.4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34</v>
      </c>
      <c r="K74" t="s">
        <v>9</v>
      </c>
      <c r="L74" t="s">
        <v>10</v>
      </c>
      <c r="M74" t="s">
        <v>11</v>
      </c>
      <c r="N74" t="s">
        <v>12</v>
      </c>
      <c r="O74" s="2" t="s">
        <v>14</v>
      </c>
      <c r="P74" s="2" t="s">
        <v>15</v>
      </c>
      <c r="Q74" s="2" t="s">
        <v>16</v>
      </c>
    </row>
    <row r="75" spans="1:17" x14ac:dyDescent="0.4">
      <c r="A75" t="s">
        <v>86</v>
      </c>
      <c r="B75" t="s">
        <v>13</v>
      </c>
      <c r="C75">
        <v>5469404925.6000004</v>
      </c>
      <c r="D75">
        <v>63594908</v>
      </c>
      <c r="E75">
        <v>5217886.79</v>
      </c>
      <c r="F75">
        <v>1219680</v>
      </c>
      <c r="G75">
        <v>107941680000</v>
      </c>
      <c r="H75">
        <v>5.8915988707976296E-4</v>
      </c>
      <c r="I75" s="1">
        <v>4.8339870103930101E-5</v>
      </c>
      <c r="J75" s="1">
        <v>1.1299435028248499E-5</v>
      </c>
      <c r="K75">
        <v>0.29467288924644103</v>
      </c>
      <c r="L75">
        <v>0.195090493432856</v>
      </c>
      <c r="M75">
        <v>0.82282688736647303</v>
      </c>
      <c r="N75">
        <v>0.437530090015257</v>
      </c>
      <c r="O75" s="3">
        <f>1/H75/1000</f>
        <v>1.6973321197351234</v>
      </c>
      <c r="P75" s="3">
        <f>1/I75/1000</f>
        <v>20.686857408801739</v>
      </c>
      <c r="Q75" s="2">
        <f>1/J75*1000</f>
        <v>88500000.000000685</v>
      </c>
    </row>
    <row r="76" spans="1:17" x14ac:dyDescent="0.4">
      <c r="A76" t="s">
        <v>87</v>
      </c>
      <c r="B76" t="s">
        <v>13</v>
      </c>
      <c r="C76">
        <v>12226060891.5984</v>
      </c>
      <c r="D76">
        <v>130848653</v>
      </c>
      <c r="E76">
        <v>14974629</v>
      </c>
      <c r="F76">
        <v>1070860</v>
      </c>
      <c r="G76">
        <v>172855378080</v>
      </c>
      <c r="H76">
        <v>7.5698340690008104E-4</v>
      </c>
      <c r="I76" s="1">
        <v>8.6630969578912996E-5</v>
      </c>
      <c r="J76" s="1">
        <v>6.1951211000469401E-6</v>
      </c>
      <c r="K76">
        <v>0.70288145702576399</v>
      </c>
      <c r="L76">
        <v>0.39974727919811298</v>
      </c>
      <c r="M76">
        <v>0.209310576149915</v>
      </c>
      <c r="N76">
        <v>0.43731310412459701</v>
      </c>
      <c r="O76" s="3">
        <f t="shared" ref="O76:O95" si="14">1/H76/1000</f>
        <v>1.3210329194600117</v>
      </c>
      <c r="P76" s="3">
        <f t="shared" ref="P76:P95" si="15">1/I76/1000</f>
        <v>11.543216067656846</v>
      </c>
      <c r="Q76" s="2">
        <f t="shared" ref="Q76:Q95" si="16">1/J76*1000</f>
        <v>161417345.01242003</v>
      </c>
    </row>
    <row r="77" spans="1:17" x14ac:dyDescent="0.4">
      <c r="A77" t="s">
        <v>88</v>
      </c>
      <c r="B77" t="s">
        <v>13</v>
      </c>
      <c r="C77">
        <v>4285277975.3471999</v>
      </c>
      <c r="D77">
        <v>36214454</v>
      </c>
      <c r="E77">
        <v>2883883.95</v>
      </c>
      <c r="F77">
        <v>705397</v>
      </c>
      <c r="G77">
        <v>61854474240</v>
      </c>
      <c r="H77">
        <v>5.8547832545605605E-4</v>
      </c>
      <c r="I77" s="1">
        <v>4.6623691906430402E-5</v>
      </c>
      <c r="J77" s="1">
        <v>1.14041386442475E-5</v>
      </c>
      <c r="K77">
        <v>0.28571797637598201</v>
      </c>
      <c r="L77">
        <v>0.185917930656742</v>
      </c>
      <c r="M77">
        <v>0.83541180615522903</v>
      </c>
      <c r="N77">
        <v>0.43568257106265101</v>
      </c>
      <c r="O77" s="3">
        <f t="shared" si="14"/>
        <v>1.708005158382343</v>
      </c>
      <c r="P77" s="3">
        <f t="shared" si="15"/>
        <v>21.448322925754379</v>
      </c>
      <c r="Q77" s="2">
        <f t="shared" si="16"/>
        <v>87687464.278981045</v>
      </c>
    </row>
    <row r="78" spans="1:17" x14ac:dyDescent="0.4">
      <c r="A78" t="s">
        <v>89</v>
      </c>
      <c r="B78" t="s">
        <v>13</v>
      </c>
      <c r="C78">
        <v>44108446517.849998</v>
      </c>
      <c r="D78">
        <v>185815646</v>
      </c>
      <c r="E78">
        <v>33148983</v>
      </c>
      <c r="F78">
        <v>12086336</v>
      </c>
      <c r="G78">
        <v>684382413000</v>
      </c>
      <c r="H78">
        <v>2.71508505289425E-4</v>
      </c>
      <c r="I78" s="1">
        <v>4.8436345485108101E-5</v>
      </c>
      <c r="J78" s="1">
        <v>1.7660208343197099E-5</v>
      </c>
      <c r="K78">
        <v>-0.47797218310449002</v>
      </c>
      <c r="L78">
        <v>0.19560613131445501</v>
      </c>
      <c r="M78">
        <v>1.5873641465485</v>
      </c>
      <c r="N78">
        <v>0.43499936491948998</v>
      </c>
      <c r="O78" s="3">
        <f t="shared" si="14"/>
        <v>3.6831258708967929</v>
      </c>
      <c r="P78" s="3">
        <f t="shared" si="15"/>
        <v>20.645653382488426</v>
      </c>
      <c r="Q78" s="2">
        <f t="shared" si="16"/>
        <v>56624473.537720792</v>
      </c>
    </row>
    <row r="79" spans="1:17" x14ac:dyDescent="0.4">
      <c r="A79" t="s">
        <v>90</v>
      </c>
      <c r="B79" t="s">
        <v>13</v>
      </c>
      <c r="C79">
        <v>11410463792.976</v>
      </c>
      <c r="D79">
        <v>158318752</v>
      </c>
      <c r="E79">
        <v>15567477.369999999</v>
      </c>
      <c r="F79">
        <v>0</v>
      </c>
      <c r="G79">
        <v>153945814800</v>
      </c>
      <c r="H79">
        <v>1.0284056907014999E-3</v>
      </c>
      <c r="I79" s="1">
        <v>1.01123095747842E-4</v>
      </c>
      <c r="J79">
        <v>0</v>
      </c>
      <c r="K79">
        <v>1.3630803484123699</v>
      </c>
      <c r="L79">
        <v>0.47720423398144002</v>
      </c>
      <c r="M79">
        <v>-0.53531600801078305</v>
      </c>
      <c r="N79">
        <v>0.434989524794343</v>
      </c>
      <c r="O79" s="3">
        <f t="shared" si="14"/>
        <v>0.97237890556388917</v>
      </c>
      <c r="P79" s="3">
        <f t="shared" si="15"/>
        <v>9.8889377605050264</v>
      </c>
      <c r="Q79" s="2" t="e">
        <f t="shared" si="16"/>
        <v>#DIV/0!</v>
      </c>
    </row>
    <row r="80" spans="1:17" x14ac:dyDescent="0.4">
      <c r="A80" t="s">
        <v>91</v>
      </c>
      <c r="B80" t="s">
        <v>13</v>
      </c>
      <c r="C80">
        <v>5040141863.8559999</v>
      </c>
      <c r="D80">
        <v>53105389</v>
      </c>
      <c r="E80">
        <v>-1844470.14</v>
      </c>
      <c r="F80">
        <v>735622</v>
      </c>
      <c r="G80">
        <v>68405834200</v>
      </c>
      <c r="H80">
        <v>7.7632835884632696E-4</v>
      </c>
      <c r="I80" s="1">
        <v>-2.6963637847135501E-5</v>
      </c>
      <c r="J80" s="1">
        <v>1.0753790354331999E-5</v>
      </c>
      <c r="K80">
        <v>0.74993550008356702</v>
      </c>
      <c r="L80">
        <v>-0.207388779960232</v>
      </c>
      <c r="M80">
        <v>0.75724277316718103</v>
      </c>
      <c r="N80">
        <v>0.43326316443017199</v>
      </c>
      <c r="O80" s="3">
        <f t="shared" si="14"/>
        <v>1.2881147372821253</v>
      </c>
      <c r="P80" s="3">
        <f t="shared" si="15"/>
        <v>-37.086983799043857</v>
      </c>
      <c r="Q80" s="2">
        <f t="shared" si="16"/>
        <v>92990468.202419922</v>
      </c>
    </row>
    <row r="81" spans="1:17" x14ac:dyDescent="0.4">
      <c r="A81" t="s">
        <v>92</v>
      </c>
      <c r="B81" t="s">
        <v>13</v>
      </c>
      <c r="C81">
        <v>3933927785.4068799</v>
      </c>
      <c r="D81">
        <v>51811155</v>
      </c>
      <c r="E81">
        <v>8568252.1899999995</v>
      </c>
      <c r="F81">
        <v>662922</v>
      </c>
      <c r="G81">
        <v>83088352600</v>
      </c>
      <c r="H81">
        <v>6.2356700281959796E-4</v>
      </c>
      <c r="I81" s="1">
        <v>1.03122181652209E-4</v>
      </c>
      <c r="J81" s="1">
        <v>7.9785190012300208E-6</v>
      </c>
      <c r="K81">
        <v>0.37836365829128799</v>
      </c>
      <c r="L81">
        <v>0.48788887091445998</v>
      </c>
      <c r="M81">
        <v>0.42366723938725698</v>
      </c>
      <c r="N81">
        <v>0.42997325619766802</v>
      </c>
      <c r="O81" s="3">
        <f t="shared" si="14"/>
        <v>1.6036769031688267</v>
      </c>
      <c r="P81" s="3">
        <f t="shared" si="15"/>
        <v>9.6972347168973876</v>
      </c>
      <c r="Q81" s="2">
        <f t="shared" si="16"/>
        <v>125336544.2691599</v>
      </c>
    </row>
    <row r="82" spans="1:17" x14ac:dyDescent="0.4">
      <c r="A82" t="s">
        <v>93</v>
      </c>
      <c r="B82" t="s">
        <v>13</v>
      </c>
      <c r="C82">
        <v>7068465600</v>
      </c>
      <c r="D82">
        <v>62036357</v>
      </c>
      <c r="E82">
        <v>8749026.3699999992</v>
      </c>
      <c r="F82">
        <v>1385000</v>
      </c>
      <c r="G82">
        <v>120540000000</v>
      </c>
      <c r="H82">
        <v>5.1465370001659201E-4</v>
      </c>
      <c r="I82" s="1">
        <v>7.2581934378629498E-5</v>
      </c>
      <c r="J82" s="1">
        <v>1.1489961838393801E-5</v>
      </c>
      <c r="K82">
        <v>0.113446420249015</v>
      </c>
      <c r="L82">
        <v>0.32465853986662702</v>
      </c>
      <c r="M82">
        <v>0.84572738043810303</v>
      </c>
      <c r="N82">
        <v>0.427944113517915</v>
      </c>
      <c r="O82" s="3">
        <f t="shared" si="14"/>
        <v>1.943054135174314</v>
      </c>
      <c r="P82" s="3">
        <f t="shared" si="15"/>
        <v>13.777533053657947</v>
      </c>
      <c r="Q82" s="2">
        <f t="shared" si="16"/>
        <v>87032490.974729955</v>
      </c>
    </row>
    <row r="83" spans="1:17" x14ac:dyDescent="0.4">
      <c r="A83" t="s">
        <v>94</v>
      </c>
      <c r="B83" t="s">
        <v>13</v>
      </c>
      <c r="C83">
        <v>14471757300</v>
      </c>
      <c r="D83">
        <v>182268112</v>
      </c>
      <c r="E83">
        <v>9929520.2100000009</v>
      </c>
      <c r="F83">
        <v>3575000</v>
      </c>
      <c r="G83">
        <v>306735000000</v>
      </c>
      <c r="H83">
        <v>5.9422013138376705E-4</v>
      </c>
      <c r="I83" s="1">
        <v>3.2371657000342299E-5</v>
      </c>
      <c r="J83" s="1">
        <v>1.1655011655011601E-5</v>
      </c>
      <c r="K83">
        <v>0.30698126582061003</v>
      </c>
      <c r="L83">
        <v>0.10974420635823</v>
      </c>
      <c r="M83">
        <v>0.86556564980841499</v>
      </c>
      <c r="N83">
        <v>0.42743037399575101</v>
      </c>
      <c r="O83" s="3">
        <f t="shared" si="14"/>
        <v>1.6828780231179459</v>
      </c>
      <c r="P83" s="3">
        <f t="shared" si="15"/>
        <v>30.891220674598955</v>
      </c>
      <c r="Q83" s="2">
        <f t="shared" si="16"/>
        <v>85800000.000000387</v>
      </c>
    </row>
    <row r="84" spans="1:17" x14ac:dyDescent="0.4">
      <c r="A84" t="s">
        <v>95</v>
      </c>
      <c r="B84" t="s">
        <v>13</v>
      </c>
      <c r="C84">
        <v>2999049585.7379999</v>
      </c>
      <c r="D84">
        <v>39025662</v>
      </c>
      <c r="E84">
        <v>1254229.49</v>
      </c>
      <c r="F84">
        <v>353917</v>
      </c>
      <c r="G84">
        <v>48038596600</v>
      </c>
      <c r="H84">
        <v>8.1238139250720701E-4</v>
      </c>
      <c r="I84" s="1">
        <v>2.61087870747664E-5</v>
      </c>
      <c r="J84" s="1">
        <v>7.3673467804844203E-6</v>
      </c>
      <c r="K84">
        <v>0.83762974729375905</v>
      </c>
      <c r="L84">
        <v>7.6270661690972505E-2</v>
      </c>
      <c r="M84">
        <v>0.35020699935026101</v>
      </c>
      <c r="N84">
        <v>0.42136913611166399</v>
      </c>
      <c r="O84" s="3">
        <f t="shared" si="14"/>
        <v>1.2309489227882933</v>
      </c>
      <c r="P84" s="3">
        <f t="shared" si="15"/>
        <v>38.301281370764222</v>
      </c>
      <c r="Q84" s="2">
        <f t="shared" si="16"/>
        <v>135734074.93847433</v>
      </c>
    </row>
    <row r="85" spans="1:17" x14ac:dyDescent="0.4">
      <c r="A85" s="2" t="s">
        <v>85</v>
      </c>
      <c r="B85" s="2" t="s">
        <v>13</v>
      </c>
      <c r="C85" s="2">
        <v>1942872500</v>
      </c>
      <c r="D85" s="2">
        <v>29924601</v>
      </c>
      <c r="E85" s="2">
        <v>595900.02</v>
      </c>
      <c r="F85" s="2">
        <v>234967</v>
      </c>
      <c r="G85" s="2">
        <v>34750000000</v>
      </c>
      <c r="H85" s="2">
        <v>8.6113959712230204E-4</v>
      </c>
      <c r="I85" s="4">
        <v>1.7148202014388401E-5</v>
      </c>
      <c r="J85" s="4">
        <v>6.7616402877697801E-6</v>
      </c>
      <c r="K85" s="2">
        <v>0.95622764641260105</v>
      </c>
      <c r="L85" s="2">
        <v>2.83784736321975E-2</v>
      </c>
      <c r="M85" s="2">
        <v>0.27740371602612401</v>
      </c>
      <c r="N85" s="2">
        <v>0.420669945356974</v>
      </c>
      <c r="O85" s="3">
        <f t="shared" ref="O85" si="17">1/H85/1000</f>
        <v>1.1612519077530894</v>
      </c>
      <c r="P85" s="3">
        <f t="shared" ref="P85" si="18">1/I85/1000</f>
        <v>58.315151592040856</v>
      </c>
      <c r="Q85" s="2">
        <f t="shared" ref="Q85" si="19">1/J85*1000</f>
        <v>147893108.39394477</v>
      </c>
    </row>
    <row r="86" spans="1:17" x14ac:dyDescent="0.4">
      <c r="A86" t="s">
        <v>96</v>
      </c>
      <c r="B86" t="s">
        <v>13</v>
      </c>
      <c r="C86">
        <v>1351040769.2628</v>
      </c>
      <c r="D86">
        <v>32725315</v>
      </c>
      <c r="E86">
        <v>2320658.59</v>
      </c>
      <c r="F86">
        <v>400593</v>
      </c>
      <c r="G86">
        <v>47151396380</v>
      </c>
      <c r="H86">
        <v>6.9404763193568796E-4</v>
      </c>
      <c r="I86" s="1">
        <v>4.9217176333389398E-5</v>
      </c>
      <c r="J86" s="1">
        <v>8.4958883671559194E-6</v>
      </c>
      <c r="K86">
        <v>0.54979848875169401</v>
      </c>
      <c r="L86">
        <v>0.199779485797002</v>
      </c>
      <c r="M86">
        <v>0.48585278466995901</v>
      </c>
      <c r="N86">
        <v>0.41181025307288499</v>
      </c>
      <c r="O86" s="3">
        <f t="shared" si="14"/>
        <v>1.4408233008605125</v>
      </c>
      <c r="P86" s="3">
        <f t="shared" si="15"/>
        <v>20.318109946538939</v>
      </c>
      <c r="Q86" s="2">
        <f t="shared" si="16"/>
        <v>117703994.77774207</v>
      </c>
    </row>
    <row r="87" spans="1:17" x14ac:dyDescent="0.4">
      <c r="A87" t="s">
        <v>97</v>
      </c>
      <c r="B87" t="s">
        <v>13</v>
      </c>
      <c r="C87">
        <v>4743816000</v>
      </c>
      <c r="D87">
        <v>51839168.539999999</v>
      </c>
      <c r="E87">
        <v>2294235.52</v>
      </c>
      <c r="F87">
        <v>1200000</v>
      </c>
      <c r="G87">
        <v>95200000000</v>
      </c>
      <c r="H87">
        <v>5.4452908130252101E-4</v>
      </c>
      <c r="I87" s="1">
        <v>2.4099112605042001E-5</v>
      </c>
      <c r="J87" s="1">
        <v>1.2605042016806699E-5</v>
      </c>
      <c r="K87">
        <v>0.18611434319358999</v>
      </c>
      <c r="L87">
        <v>6.55294314038396E-2</v>
      </c>
      <c r="M87">
        <v>0.97975516309283694</v>
      </c>
      <c r="N87">
        <v>0.41046631256342198</v>
      </c>
      <c r="O87" s="3">
        <f t="shared" si="14"/>
        <v>1.8364492078329155</v>
      </c>
      <c r="P87" s="3">
        <f t="shared" si="15"/>
        <v>41.495303847444603</v>
      </c>
      <c r="Q87" s="2">
        <f t="shared" si="16"/>
        <v>79333333.333333477</v>
      </c>
    </row>
    <row r="88" spans="1:17" x14ac:dyDescent="0.4">
      <c r="A88" t="s">
        <v>98</v>
      </c>
      <c r="B88" t="s">
        <v>13</v>
      </c>
      <c r="C88">
        <v>7363738076.7159996</v>
      </c>
      <c r="D88">
        <v>443933068</v>
      </c>
      <c r="E88">
        <v>60260560.490000002</v>
      </c>
      <c r="F88">
        <v>0</v>
      </c>
      <c r="G88">
        <v>472337272400</v>
      </c>
      <c r="H88">
        <v>9.3986457122963195E-4</v>
      </c>
      <c r="I88" s="1">
        <v>1.27579515763829E-4</v>
      </c>
      <c r="J88">
        <v>0</v>
      </c>
      <c r="K88">
        <v>1.1477157582292501</v>
      </c>
      <c r="L88">
        <v>0.61860748323692405</v>
      </c>
      <c r="M88">
        <v>-0.53531600801078305</v>
      </c>
      <c r="N88">
        <v>0.41033574448513199</v>
      </c>
      <c r="O88" s="3">
        <f t="shared" si="14"/>
        <v>1.0639830786383322</v>
      </c>
      <c r="P88" s="3">
        <f t="shared" si="15"/>
        <v>7.8382489070672365</v>
      </c>
      <c r="Q88" s="2" t="e">
        <f t="shared" si="16"/>
        <v>#DIV/0!</v>
      </c>
    </row>
    <row r="89" spans="1:17" x14ac:dyDescent="0.4">
      <c r="A89" t="s">
        <v>99</v>
      </c>
      <c r="B89" t="s">
        <v>13</v>
      </c>
      <c r="C89">
        <v>2668008345.8559899</v>
      </c>
      <c r="D89">
        <v>133010395</v>
      </c>
      <c r="E89">
        <v>4614802.9800000004</v>
      </c>
      <c r="F89">
        <v>0</v>
      </c>
      <c r="G89">
        <v>117429944800</v>
      </c>
      <c r="H89">
        <v>1.1326786811195E-3</v>
      </c>
      <c r="I89" s="1">
        <v>3.9298349223101997E-5</v>
      </c>
      <c r="J89">
        <v>0</v>
      </c>
      <c r="K89">
        <v>1.61671063886374</v>
      </c>
      <c r="L89">
        <v>0.14676572273493699</v>
      </c>
      <c r="M89">
        <v>-0.53531600801078305</v>
      </c>
      <c r="N89">
        <v>0.409386784529298</v>
      </c>
      <c r="O89" s="3">
        <f t="shared" si="14"/>
        <v>0.88286291308284792</v>
      </c>
      <c r="P89" s="3">
        <f t="shared" si="15"/>
        <v>25.446361482587115</v>
      </c>
      <c r="Q89" s="2" t="e">
        <f t="shared" si="16"/>
        <v>#DIV/0!</v>
      </c>
    </row>
    <row r="90" spans="1:17" x14ac:dyDescent="0.4">
      <c r="A90" t="s">
        <v>100</v>
      </c>
      <c r="B90" t="s">
        <v>13</v>
      </c>
      <c r="C90">
        <v>2304444946.4039998</v>
      </c>
      <c r="D90">
        <v>33981701</v>
      </c>
      <c r="E90">
        <v>-1709272</v>
      </c>
      <c r="F90">
        <v>0</v>
      </c>
      <c r="G90">
        <v>24886014540</v>
      </c>
      <c r="H90">
        <v>1.3654938980036399E-3</v>
      </c>
      <c r="I90" s="1">
        <v>-6.86840392724451E-5</v>
      </c>
      <c r="J90">
        <v>0</v>
      </c>
      <c r="K90">
        <v>2.1830029341466699</v>
      </c>
      <c r="L90">
        <v>-0.43037436600010398</v>
      </c>
      <c r="M90">
        <v>-0.53531600801078305</v>
      </c>
      <c r="N90">
        <v>0.40577085337859597</v>
      </c>
      <c r="O90" s="3">
        <f t="shared" si="14"/>
        <v>0.73233575152697927</v>
      </c>
      <c r="P90" s="3">
        <f t="shared" si="15"/>
        <v>-14.559423274938105</v>
      </c>
      <c r="Q90" s="2" t="e">
        <f t="shared" si="16"/>
        <v>#DIV/0!</v>
      </c>
    </row>
    <row r="91" spans="1:17" x14ac:dyDescent="0.4">
      <c r="A91" t="s">
        <v>101</v>
      </c>
      <c r="B91" t="s">
        <v>13</v>
      </c>
      <c r="C91">
        <v>2481915280</v>
      </c>
      <c r="D91">
        <v>38082989</v>
      </c>
      <c r="E91">
        <v>76169.02</v>
      </c>
      <c r="F91">
        <v>489476</v>
      </c>
      <c r="G91">
        <v>51428000000</v>
      </c>
      <c r="H91">
        <v>7.40510791786575E-4</v>
      </c>
      <c r="I91" s="1">
        <v>1.4810807342303799E-6</v>
      </c>
      <c r="J91" s="1">
        <v>9.5176946410515605E-6</v>
      </c>
      <c r="K91">
        <v>0.66281399431098098</v>
      </c>
      <c r="L91">
        <v>-5.5358549523444003E-2</v>
      </c>
      <c r="M91">
        <v>0.60866945009383899</v>
      </c>
      <c r="N91">
        <v>0.405374964960458</v>
      </c>
      <c r="O91" s="3">
        <f t="shared" si="14"/>
        <v>1.350419212105437</v>
      </c>
      <c r="P91" s="3">
        <f t="shared" si="15"/>
        <v>675.18263987117086</v>
      </c>
      <c r="Q91" s="2">
        <f t="shared" si="16"/>
        <v>105067459.89588873</v>
      </c>
    </row>
    <row r="92" spans="1:17" x14ac:dyDescent="0.4">
      <c r="A92" t="s">
        <v>102</v>
      </c>
      <c r="B92" t="s">
        <v>13</v>
      </c>
      <c r="C92">
        <v>7946616081.8000002</v>
      </c>
      <c r="D92">
        <v>128556293</v>
      </c>
      <c r="E92">
        <v>-555761.84</v>
      </c>
      <c r="F92">
        <v>2520533</v>
      </c>
      <c r="G92">
        <v>208026599000</v>
      </c>
      <c r="H92">
        <v>6.1798007378854403E-4</v>
      </c>
      <c r="I92" s="1">
        <v>-2.6715902806256002E-6</v>
      </c>
      <c r="J92" s="1">
        <v>1.2116397672780199E-5</v>
      </c>
      <c r="K92">
        <v>0.36477419061421201</v>
      </c>
      <c r="L92">
        <v>-7.7553584763845704E-2</v>
      </c>
      <c r="M92">
        <v>0.92102224038062597</v>
      </c>
      <c r="N92">
        <v>0.40274761541033099</v>
      </c>
      <c r="O92" s="3">
        <f t="shared" si="14"/>
        <v>1.6181751522657879</v>
      </c>
      <c r="P92" s="3">
        <f t="shared" si="15"/>
        <v>-374.30889281639105</v>
      </c>
      <c r="Q92" s="2">
        <f t="shared" si="16"/>
        <v>82532781.360133618</v>
      </c>
    </row>
    <row r="93" spans="1:17" x14ac:dyDescent="0.4">
      <c r="A93" t="s">
        <v>103</v>
      </c>
      <c r="B93" t="s">
        <v>13</v>
      </c>
      <c r="C93">
        <v>1371576600</v>
      </c>
      <c r="D93">
        <v>36454623</v>
      </c>
      <c r="E93">
        <v>977672.41</v>
      </c>
      <c r="F93">
        <v>239705</v>
      </c>
      <c r="G93">
        <v>42060000000</v>
      </c>
      <c r="H93">
        <v>8.6672902995720404E-4</v>
      </c>
      <c r="I93" s="1">
        <v>2.32447077983832E-5</v>
      </c>
      <c r="J93" s="1">
        <v>5.6991203043271497E-6</v>
      </c>
      <c r="K93">
        <v>0.96982320426216095</v>
      </c>
      <c r="L93">
        <v>6.0962841677488E-2</v>
      </c>
      <c r="M93">
        <v>0.14969343997237999</v>
      </c>
      <c r="N93">
        <v>0.39349316197067602</v>
      </c>
      <c r="O93" s="3">
        <f t="shared" si="14"/>
        <v>1.1537631317706947</v>
      </c>
      <c r="P93" s="3">
        <f t="shared" si="15"/>
        <v>43.020545092399729</v>
      </c>
      <c r="Q93" s="2">
        <f t="shared" si="16"/>
        <v>175465676.56077266</v>
      </c>
    </row>
    <row r="94" spans="1:17" x14ac:dyDescent="0.4">
      <c r="A94" t="s">
        <v>104</v>
      </c>
      <c r="B94" t="s">
        <v>13</v>
      </c>
      <c r="C94">
        <v>4989860144.2452002</v>
      </c>
      <c r="D94">
        <v>90844478</v>
      </c>
      <c r="E94">
        <v>18072900.010000002</v>
      </c>
      <c r="F94">
        <v>0</v>
      </c>
      <c r="G94">
        <v>109643158520</v>
      </c>
      <c r="H94">
        <v>8.2854670757618698E-4</v>
      </c>
      <c r="I94" s="1">
        <v>1.64833814110739E-4</v>
      </c>
      <c r="J94">
        <v>0</v>
      </c>
      <c r="K94">
        <v>0.87694974319823604</v>
      </c>
      <c r="L94">
        <v>0.81772281447988804</v>
      </c>
      <c r="M94">
        <v>-0.53531600801078305</v>
      </c>
      <c r="N94">
        <v>0.38645218322244601</v>
      </c>
      <c r="O94" s="3">
        <f t="shared" si="14"/>
        <v>1.2069325613825428</v>
      </c>
      <c r="P94" s="3">
        <f t="shared" si="15"/>
        <v>6.0667163797361257</v>
      </c>
      <c r="Q94" s="2" t="e">
        <f t="shared" si="16"/>
        <v>#DIV/0!</v>
      </c>
    </row>
    <row r="95" spans="1:17" x14ac:dyDescent="0.4">
      <c r="A95" t="s">
        <v>105</v>
      </c>
      <c r="B95" t="s">
        <v>13</v>
      </c>
      <c r="C95">
        <v>2757171933.0479898</v>
      </c>
      <c r="D95">
        <v>41402461</v>
      </c>
      <c r="E95">
        <v>1934045.01</v>
      </c>
      <c r="F95">
        <v>0</v>
      </c>
      <c r="G95">
        <v>38357984600</v>
      </c>
      <c r="H95">
        <v>1.07937008244171E-3</v>
      </c>
      <c r="I95" s="1">
        <v>5.0420923574801098E-5</v>
      </c>
      <c r="J95">
        <v>0</v>
      </c>
      <c r="K95">
        <v>1.48704450660837</v>
      </c>
      <c r="L95">
        <v>0.20621322744137799</v>
      </c>
      <c r="M95">
        <v>-0.53531600801078305</v>
      </c>
      <c r="N95">
        <v>0.38598057534632202</v>
      </c>
      <c r="O95" s="3">
        <f t="shared" si="14"/>
        <v>0.92646629387562607</v>
      </c>
      <c r="P95" s="3">
        <f t="shared" si="15"/>
        <v>19.833036150487548</v>
      </c>
      <c r="Q95" s="2" t="e">
        <f t="shared" si="16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2017-05-17T06:04:40Z</dcterms:created>
  <dcterms:modified xsi:type="dcterms:W3CDTF">2017-05-17T07:16:10Z</dcterms:modified>
</cp:coreProperties>
</file>