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\GIT\msci\200103~201612(25811월말 리밸런싱)\"/>
    </mc:Choice>
  </mc:AlternateContent>
  <bookViews>
    <workbookView xWindow="0" yWindow="0" windowWidth="23040" windowHeight="9108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3" i="1" l="1"/>
  <c r="BQ3" i="1"/>
  <c r="BQ2" i="1"/>
  <c r="BR2" i="1" s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BN4" i="1" l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BO3" i="1"/>
  <c r="BP3" i="1" s="1"/>
  <c r="BO2" i="1"/>
  <c r="BP2" i="1" s="1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BQ4" i="1" l="1"/>
  <c r="BR4" i="1" s="1"/>
  <c r="B6" i="1" s="1"/>
  <c r="BP5" i="1"/>
  <c r="BO4" i="1"/>
  <c r="BP4" i="1" s="1"/>
  <c r="C6" i="1" s="1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sharedStrings.xml><?xml version="1.0" encoding="utf-8"?>
<sst xmlns="http://schemas.openxmlformats.org/spreadsheetml/2006/main" count="134" uniqueCount="23">
  <si>
    <t xml:space="preserve">     Refresh     </t>
  </si>
  <si>
    <t>All Listed</t>
  </si>
  <si>
    <t>Korean</t>
  </si>
  <si>
    <t>W100</t>
  </si>
  <si>
    <t>R100200</t>
  </si>
  <si>
    <t>I100100</t>
  </si>
  <si>
    <t>P</t>
  </si>
  <si>
    <t>Account Type</t>
  </si>
  <si>
    <t>Txt</t>
  </si>
  <si>
    <t>Last Update : 2017-08-14 16:35:09</t>
    <phoneticPr fontId="1" type="noConversion"/>
  </si>
  <si>
    <t>Peer Analysis (To Select)</t>
    <phoneticPr fontId="1" type="noConversion"/>
  </si>
  <si>
    <t>Account</t>
    <phoneticPr fontId="1" type="noConversion"/>
  </si>
  <si>
    <t>Period</t>
    <phoneticPr fontId="1" type="noConversion"/>
  </si>
  <si>
    <t>Unit</t>
    <phoneticPr fontId="1" type="noConversion"/>
  </si>
  <si>
    <t>Code</t>
    <phoneticPr fontId="1" type="noConversion"/>
  </si>
  <si>
    <t>Name</t>
    <phoneticPr fontId="1" type="noConversion"/>
  </si>
  <si>
    <t>Base Date</t>
    <phoneticPr fontId="1" type="noConversion"/>
  </si>
  <si>
    <t>결산월</t>
    <phoneticPr fontId="1" type="noConversion"/>
  </si>
  <si>
    <t>종가지수</t>
    <phoneticPr fontId="1" type="noConversion"/>
  </si>
  <si>
    <t>KSE</t>
    <phoneticPr fontId="1" type="noConversion"/>
  </si>
  <si>
    <t>전략</t>
    <phoneticPr fontId="1" type="noConversion"/>
  </si>
  <si>
    <t>코스피</t>
    <phoneticPr fontId="1" type="noConversion"/>
  </si>
  <si>
    <t>2008분기평균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</si>
</sst>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sz val="9"/>
      <color indexed="81"/>
      <name val="돋움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5A7AB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/>
      <bottom style="thin">
        <color rgb="FF3664FD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2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4" fontId="0" fillId="0" borderId="0" xfId="0" applyNumberFormat="1" applyAlignment="1">
      <alignment horizontal="right" vertical="center"/>
    </xf>
    <xf numFmtId="0" fontId="0" fillId="0" borderId="0" xfId="0" applyNumberFormat="1" applyBorder="1" applyAlignment="1">
      <alignment horizontal="left" vertical="center"/>
    </xf>
    <xf numFmtId="11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"/>
  <sheetViews>
    <sheetView tabSelected="1" workbookViewId="0">
      <selection activeCell="B6" sqref="B6:C6"/>
    </sheetView>
  </sheetViews>
  <sheetFormatPr defaultRowHeight="17.399999999999999" x14ac:dyDescent="0.4"/>
  <sheetData>
    <row r="1" spans="1:70" x14ac:dyDescent="0.4">
      <c r="BO1" t="s">
        <v>22</v>
      </c>
      <c r="BQ1">
        <v>2001</v>
      </c>
    </row>
    <row r="2" spans="1:70" x14ac:dyDescent="0.4">
      <c r="A2" t="s">
        <v>20</v>
      </c>
      <c r="B2">
        <v>1.13715463569693</v>
      </c>
      <c r="C2">
        <v>0.94465775306589195</v>
      </c>
      <c r="D2">
        <v>1.2455528608648101</v>
      </c>
      <c r="E2">
        <v>1.3518868586809201</v>
      </c>
      <c r="F2">
        <v>0.89643760584927801</v>
      </c>
      <c r="G2">
        <v>0.97991982320476001</v>
      </c>
      <c r="H2">
        <v>1.0024920234722701</v>
      </c>
      <c r="I2">
        <v>0.79329782992808096</v>
      </c>
      <c r="J2">
        <v>1.1660534309967301</v>
      </c>
      <c r="K2">
        <v>1.1855558803156201</v>
      </c>
      <c r="L2">
        <v>1.0706827013379401</v>
      </c>
      <c r="M2">
        <v>1.0786847484019</v>
      </c>
      <c r="N2">
        <v>0.92561127813292599</v>
      </c>
      <c r="O2">
        <v>1.0172374023158799</v>
      </c>
      <c r="P2">
        <v>1.1823837803614801</v>
      </c>
      <c r="Q2">
        <v>1.2562282729410701</v>
      </c>
      <c r="R2">
        <v>0.95385427333707795</v>
      </c>
      <c r="S2">
        <v>1.2073617312233</v>
      </c>
      <c r="T2">
        <v>1.32626709895171</v>
      </c>
      <c r="U2">
        <v>0.95685371997870805</v>
      </c>
      <c r="V2">
        <v>0.97244185991443499</v>
      </c>
      <c r="W2">
        <v>0.95384548088109</v>
      </c>
      <c r="X2">
        <v>1.19016833992259</v>
      </c>
      <c r="Y2">
        <v>0.90684452079053002</v>
      </c>
      <c r="Z2">
        <v>1.3878207086050001</v>
      </c>
      <c r="AA2">
        <v>1.0703936315648199</v>
      </c>
      <c r="AB2">
        <v>0.90171789445816097</v>
      </c>
      <c r="AC2">
        <v>0.96189551134150097</v>
      </c>
      <c r="AD2">
        <v>1.08729324081836</v>
      </c>
      <c r="AE2">
        <v>0.81216857608635196</v>
      </c>
      <c r="AF2">
        <v>0.68409893593889703</v>
      </c>
      <c r="AG2">
        <v>1.0062452285679599</v>
      </c>
      <c r="AH2">
        <v>1.29762983589889</v>
      </c>
      <c r="AI2">
        <v>1.11299477645956</v>
      </c>
      <c r="AJ2">
        <v>0.92992902834614299</v>
      </c>
      <c r="AK2">
        <v>1.04459452560326</v>
      </c>
      <c r="AL2">
        <v>1.07150603095969</v>
      </c>
      <c r="AM2">
        <v>1.0356032235185</v>
      </c>
      <c r="AN2">
        <v>1.1566363654618499</v>
      </c>
      <c r="AO2">
        <v>0.95915127921090404</v>
      </c>
      <c r="AP2">
        <v>1.0887976522194001</v>
      </c>
      <c r="AQ2">
        <v>1.0303093542245301</v>
      </c>
      <c r="AR2">
        <v>0.99874455041439203</v>
      </c>
      <c r="AS2">
        <v>1.1335050878074699</v>
      </c>
      <c r="AT2">
        <v>0.89392165439919502</v>
      </c>
      <c r="AU2">
        <v>1.0842995608628001</v>
      </c>
      <c r="AV2">
        <v>1.14272800332476</v>
      </c>
      <c r="AW2">
        <v>1.11118021693916</v>
      </c>
      <c r="AX2">
        <v>1.1271454639787</v>
      </c>
      <c r="AY2">
        <v>0.92427738951819305</v>
      </c>
      <c r="AZ2">
        <v>1.0381921137880801</v>
      </c>
      <c r="BA2">
        <v>1.03762850564147</v>
      </c>
      <c r="BB2">
        <v>1.06877446301088</v>
      </c>
      <c r="BC2">
        <v>1.11080473937641</v>
      </c>
      <c r="BD2">
        <v>0.98688920648329004</v>
      </c>
      <c r="BE2">
        <v>1.1146675162966</v>
      </c>
      <c r="BF2">
        <v>1.2049517514188399</v>
      </c>
      <c r="BG2">
        <v>0.94164919535464298</v>
      </c>
      <c r="BH2">
        <v>1.01862209532944</v>
      </c>
      <c r="BI2">
        <v>0.98582631752608596</v>
      </c>
      <c r="BJ2">
        <v>1.0929709376754599</v>
      </c>
      <c r="BK2">
        <v>1.02939735187295</v>
      </c>
      <c r="BL2">
        <v>0.96406394045959798</v>
      </c>
      <c r="BM2">
        <v>1.0537466584035999</v>
      </c>
      <c r="BN2">
        <v>1.1177084770566801</v>
      </c>
      <c r="BO2">
        <f>AVERAGE(AD2:BN2)</f>
        <v>1.0405041418987293</v>
      </c>
      <c r="BP2">
        <f>BO2*4</f>
        <v>4.1620165675949172</v>
      </c>
      <c r="BQ2">
        <f>AVERAGE(B2:BN2)</f>
        <v>1.0541839216428985</v>
      </c>
      <c r="BR2">
        <f>BQ2*4</f>
        <v>4.2167356865715941</v>
      </c>
    </row>
    <row r="3" spans="1:70" x14ac:dyDescent="0.4">
      <c r="A3" t="s">
        <v>21</v>
      </c>
      <c r="B3">
        <v>1.0708634268500701</v>
      </c>
      <c r="C3">
        <v>0.89056277643151205</v>
      </c>
      <c r="D3">
        <v>1.19991246931669</v>
      </c>
      <c r="E3">
        <v>1.28944321984173</v>
      </c>
      <c r="F3">
        <v>0.97061898144162495</v>
      </c>
      <c r="G3">
        <v>0.92813157294543902</v>
      </c>
      <c r="H3">
        <v>0.98566552901023896</v>
      </c>
      <c r="I3">
        <v>0.78777008310249297</v>
      </c>
      <c r="J3">
        <v>1.0964713328761999</v>
      </c>
      <c r="K3">
        <v>1.21890834455775</v>
      </c>
      <c r="L3">
        <v>1.04647705746158</v>
      </c>
      <c r="M3">
        <v>1.12255339476297</v>
      </c>
      <c r="N3">
        <v>0.90237183363569096</v>
      </c>
      <c r="O3">
        <v>0.98546785802928705</v>
      </c>
      <c r="P3" s="13">
        <v>1.08938533415607</v>
      </c>
      <c r="Q3">
        <v>1.16721190192701</v>
      </c>
      <c r="R3">
        <v>0.947114051420195</v>
      </c>
      <c r="S3">
        <v>1.1255437510456701</v>
      </c>
      <c r="T3">
        <v>1.1977554395287899</v>
      </c>
      <c r="U3">
        <v>1.0632077813285301</v>
      </c>
      <c r="V3" s="13">
        <v>0.96555849802659899</v>
      </c>
      <c r="W3">
        <v>1.0293988757253301</v>
      </c>
      <c r="X3">
        <v>1.05750754167186</v>
      </c>
      <c r="Y3">
        <v>0.991594830577881</v>
      </c>
      <c r="Z3">
        <v>1.18209943513897</v>
      </c>
      <c r="AA3">
        <v>1.1090991988536401</v>
      </c>
      <c r="AB3">
        <v>1.0136566510773699</v>
      </c>
      <c r="AC3">
        <v>0.90086166032886295</v>
      </c>
      <c r="AD3">
        <v>1.0870424396204399</v>
      </c>
      <c r="AE3">
        <v>0.79770990313610901</v>
      </c>
      <c r="AF3">
        <v>0.73385742892009698</v>
      </c>
      <c r="AG3">
        <v>0.98788185033763598</v>
      </c>
      <c r="AH3">
        <v>1.3090508342168401</v>
      </c>
      <c r="AI3">
        <v>1.1529586450407401</v>
      </c>
      <c r="AJ3">
        <v>0.98166827903652099</v>
      </c>
      <c r="AK3">
        <v>1.01779526965953</v>
      </c>
      <c r="AL3">
        <v>1.0310459027919101</v>
      </c>
      <c r="AM3">
        <v>1.0562683558538299</v>
      </c>
      <c r="AN3">
        <v>1.0930244410718699</v>
      </c>
      <c r="AO3">
        <v>1.02388415408128</v>
      </c>
      <c r="AP3">
        <v>1.0959595192915801</v>
      </c>
      <c r="AQ3">
        <v>0.87195102244342904</v>
      </c>
      <c r="AR3">
        <v>0.99202033305975401</v>
      </c>
      <c r="AS3">
        <v>1.1031929884492999</v>
      </c>
      <c r="AT3">
        <v>0.91691060136151803</v>
      </c>
      <c r="AU3">
        <v>1.02759777951326</v>
      </c>
      <c r="AV3">
        <v>1.0151023426347101</v>
      </c>
      <c r="AW3">
        <v>1.05122445985663</v>
      </c>
      <c r="AX3">
        <v>0.98598686268376501</v>
      </c>
      <c r="AY3">
        <v>0.961692200319191</v>
      </c>
      <c r="AZ3">
        <v>1.06743163963378</v>
      </c>
      <c r="BA3">
        <v>0.96445126966543204</v>
      </c>
      <c r="BB3">
        <v>1.00989874491013</v>
      </c>
      <c r="BC3">
        <v>1.0272476105866299</v>
      </c>
      <c r="BD3">
        <v>0.95405428522552305</v>
      </c>
      <c r="BE3">
        <v>0.99826671647366405</v>
      </c>
      <c r="BF3">
        <v>1.0498785093824601</v>
      </c>
      <c r="BG3">
        <v>0.90431224575143498</v>
      </c>
      <c r="BH3">
        <v>1.0404805322430599</v>
      </c>
      <c r="BI3">
        <v>0.96058426603095004</v>
      </c>
      <c r="BJ3">
        <v>1.0415378467621501</v>
      </c>
      <c r="BK3">
        <v>1.0422892855700401</v>
      </c>
      <c r="BL3">
        <v>0.98130918073281104</v>
      </c>
      <c r="BM3">
        <v>1.06170103550733</v>
      </c>
      <c r="BN3">
        <v>1.1242265477181099</v>
      </c>
      <c r="BO3">
        <f>AVERAGE(AD3:BN3)</f>
        <v>1.01409446836685</v>
      </c>
      <c r="BP3">
        <f>BO3*4</f>
        <v>4.0563778734674001</v>
      </c>
      <c r="BQ3">
        <f>AVERAGE(B3:BN3)</f>
        <v>1.0285647409329768</v>
      </c>
      <c r="BR3">
        <f>BQ3*4</f>
        <v>4.1142589637319071</v>
      </c>
    </row>
    <row r="4" spans="1:70" x14ac:dyDescent="0.4">
      <c r="B4">
        <f>B2-B3</f>
        <v>6.6291208846859906E-2</v>
      </c>
      <c r="C4">
        <f t="shared" ref="C4:AC4" si="0">C2-C3</f>
        <v>5.4094976634379899E-2</v>
      </c>
      <c r="D4">
        <f t="shared" si="0"/>
        <v>4.5640391548120052E-2</v>
      </c>
      <c r="E4">
        <f t="shared" si="0"/>
        <v>6.2443638839190019E-2</v>
      </c>
      <c r="F4">
        <f t="shared" si="0"/>
        <v>-7.4181375592346943E-2</v>
      </c>
      <c r="G4">
        <f t="shared" si="0"/>
        <v>5.1788250259320989E-2</v>
      </c>
      <c r="H4">
        <f t="shared" si="0"/>
        <v>1.6826494462031105E-2</v>
      </c>
      <c r="I4">
        <f t="shared" si="0"/>
        <v>5.5277468255879869E-3</v>
      </c>
      <c r="J4">
        <f t="shared" si="0"/>
        <v>6.9582098120530178E-2</v>
      </c>
      <c r="K4">
        <f t="shared" si="0"/>
        <v>-3.3352464242129898E-2</v>
      </c>
      <c r="L4">
        <f t="shared" si="0"/>
        <v>2.4205643876360039E-2</v>
      </c>
      <c r="M4">
        <f t="shared" si="0"/>
        <v>-4.3868646361070018E-2</v>
      </c>
      <c r="N4">
        <f t="shared" si="0"/>
        <v>2.3239444497235029E-2</v>
      </c>
      <c r="O4">
        <f t="shared" si="0"/>
        <v>3.1769544286592843E-2</v>
      </c>
      <c r="P4">
        <f t="shared" si="0"/>
        <v>9.299844620541009E-2</v>
      </c>
      <c r="Q4">
        <f t="shared" si="0"/>
        <v>8.9016371014060125E-2</v>
      </c>
      <c r="R4">
        <f t="shared" si="0"/>
        <v>6.7402219168829491E-3</v>
      </c>
      <c r="S4">
        <f t="shared" si="0"/>
        <v>8.1817980177629979E-2</v>
      </c>
      <c r="T4">
        <f t="shared" si="0"/>
        <v>0.12851165942292009</v>
      </c>
      <c r="U4">
        <f t="shared" si="0"/>
        <v>-0.10635406134982206</v>
      </c>
      <c r="V4">
        <f t="shared" si="0"/>
        <v>6.8833618878360037E-3</v>
      </c>
      <c r="W4">
        <f t="shared" si="0"/>
        <v>-7.5553394844240063E-2</v>
      </c>
      <c r="X4">
        <f t="shared" si="0"/>
        <v>0.13266079825072996</v>
      </c>
      <c r="Y4">
        <f t="shared" si="0"/>
        <v>-8.4750309787350986E-2</v>
      </c>
      <c r="Z4">
        <f t="shared" si="0"/>
        <v>0.20572127346603009</v>
      </c>
      <c r="AA4">
        <f t="shared" si="0"/>
        <v>-3.8705567288820131E-2</v>
      </c>
      <c r="AB4">
        <f t="shared" si="0"/>
        <v>-0.11193875661920893</v>
      </c>
      <c r="AC4">
        <f t="shared" si="0"/>
        <v>6.103385101263803E-2</v>
      </c>
      <c r="AD4">
        <f>AD2-AD3</f>
        <v>2.5080119792009192E-4</v>
      </c>
      <c r="AE4">
        <f>AE2-AE3</f>
        <v>1.4458672950242946E-2</v>
      </c>
      <c r="AF4">
        <f t="shared" ref="AF4:BN4" si="1">AF2-AF3</f>
        <v>-4.9758492981199942E-2</v>
      </c>
      <c r="AG4">
        <f t="shared" si="1"/>
        <v>1.8363378230323968E-2</v>
      </c>
      <c r="AH4">
        <f t="shared" si="1"/>
        <v>-1.1420998317950071E-2</v>
      </c>
      <c r="AI4">
        <f t="shared" si="1"/>
        <v>-3.9963868581180062E-2</v>
      </c>
      <c r="AJ4">
        <f t="shared" si="1"/>
        <v>-5.1739250690377991E-2</v>
      </c>
      <c r="AK4">
        <f t="shared" si="1"/>
        <v>2.6799255943730005E-2</v>
      </c>
      <c r="AL4">
        <f t="shared" si="1"/>
        <v>4.0460128167779885E-2</v>
      </c>
      <c r="AM4">
        <f t="shared" si="1"/>
        <v>-2.0665132335329961E-2</v>
      </c>
      <c r="AN4">
        <f t="shared" si="1"/>
        <v>6.3611924389979979E-2</v>
      </c>
      <c r="AO4">
        <f t="shared" si="1"/>
        <v>-6.4732874870375934E-2</v>
      </c>
      <c r="AP4">
        <f t="shared" si="1"/>
        <v>-7.1618670721800282E-3</v>
      </c>
      <c r="AQ4">
        <f t="shared" si="1"/>
        <v>0.15835833178110104</v>
      </c>
      <c r="AR4">
        <f t="shared" si="1"/>
        <v>6.724217354638018E-3</v>
      </c>
      <c r="AS4">
        <f t="shared" si="1"/>
        <v>3.031209935817003E-2</v>
      </c>
      <c r="AT4">
        <f t="shared" si="1"/>
        <v>-2.2988946962323009E-2</v>
      </c>
      <c r="AU4">
        <f t="shared" si="1"/>
        <v>5.670178134954007E-2</v>
      </c>
      <c r="AV4">
        <f t="shared" si="1"/>
        <v>0.12762566069004988</v>
      </c>
      <c r="AW4">
        <f t="shared" si="1"/>
        <v>5.9955757082529981E-2</v>
      </c>
      <c r="AX4">
        <f t="shared" si="1"/>
        <v>0.14115860129493496</v>
      </c>
      <c r="AY4">
        <f t="shared" si="1"/>
        <v>-3.7414810800997955E-2</v>
      </c>
      <c r="AZ4">
        <f t="shared" si="1"/>
        <v>-2.9239525845699887E-2</v>
      </c>
      <c r="BA4">
        <f t="shared" si="1"/>
        <v>7.317723597603798E-2</v>
      </c>
      <c r="BB4">
        <f t="shared" si="1"/>
        <v>5.8875718100749985E-2</v>
      </c>
      <c r="BC4">
        <f t="shared" si="1"/>
        <v>8.3557128789780055E-2</v>
      </c>
      <c r="BD4">
        <f t="shared" si="1"/>
        <v>3.2834921257766991E-2</v>
      </c>
      <c r="BE4">
        <f t="shared" si="1"/>
        <v>0.11640079982293594</v>
      </c>
      <c r="BF4">
        <f t="shared" si="1"/>
        <v>0.15507324203637984</v>
      </c>
      <c r="BG4">
        <f t="shared" si="1"/>
        <v>3.7336949603207992E-2</v>
      </c>
      <c r="BH4">
        <f t="shared" si="1"/>
        <v>-2.1858436913619883E-2</v>
      </c>
      <c r="BI4">
        <f t="shared" si="1"/>
        <v>2.524205149513592E-2</v>
      </c>
      <c r="BJ4">
        <f t="shared" si="1"/>
        <v>5.1433090913309831E-2</v>
      </c>
      <c r="BK4">
        <f t="shared" si="1"/>
        <v>-1.2891933697090074E-2</v>
      </c>
      <c r="BL4">
        <f t="shared" si="1"/>
        <v>-1.7245240273213058E-2</v>
      </c>
      <c r="BM4">
        <f t="shared" si="1"/>
        <v>-7.954377103730037E-3</v>
      </c>
      <c r="BN4">
        <f t="shared" si="1"/>
        <v>-6.5180706614298423E-3</v>
      </c>
      <c r="BO4">
        <f>_xlfn.STDEV.S(AD4:BN4)</f>
        <v>5.8864490152379607E-2</v>
      </c>
      <c r="BP4">
        <f>BO4*SQRT(4)</f>
        <v>0.11772898030475921</v>
      </c>
      <c r="BQ4">
        <f>_xlfn.STDEV.S(B4:BN4)</f>
        <v>6.6314975351767266E-2</v>
      </c>
      <c r="BR4">
        <f>BQ4*2</f>
        <v>0.13262995070353453</v>
      </c>
    </row>
    <row r="5" spans="1:70" x14ac:dyDescent="0.4">
      <c r="B5">
        <v>2001</v>
      </c>
      <c r="C5">
        <v>2008</v>
      </c>
      <c r="BP5">
        <f>BP2-BP3</f>
        <v>0.10563869412751714</v>
      </c>
    </row>
    <row r="6" spans="1:70" x14ac:dyDescent="0.4">
      <c r="B6">
        <f>(BR2-BR3)/BR4</f>
        <v>0.77265144332859992</v>
      </c>
      <c r="C6">
        <f>BP5/BP4</f>
        <v>0.89730407801083012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5"/>
  <sheetViews>
    <sheetView showGridLines="0" workbookViewId="0">
      <pane xSplit="3" ySplit="13" topLeftCell="E14" activePane="bottomRight" state="frozen"/>
      <selection pane="topRight" activeCell="D1" sqref="D1"/>
      <selection pane="bottomLeft" activeCell="A14" sqref="A14"/>
      <selection pane="bottomRight" activeCell="AO15" sqref="E15:AO15"/>
    </sheetView>
  </sheetViews>
  <sheetFormatPr defaultRowHeight="17.399999999999999" x14ac:dyDescent="0.4"/>
  <cols>
    <col min="1" max="4" width="14.69921875" customWidth="1"/>
  </cols>
  <sheetData>
    <row r="1" spans="1:41" ht="15" customHeight="1" x14ac:dyDescent="0.4">
      <c r="A1" s="1" t="s">
        <v>0</v>
      </c>
      <c r="B1" t="s">
        <v>9</v>
      </c>
    </row>
    <row r="3" spans="1:41" x14ac:dyDescent="0.4">
      <c r="A3" s="2" t="s">
        <v>10</v>
      </c>
    </row>
    <row r="4" spans="1:41" x14ac:dyDescent="0.4">
      <c r="A4" s="3" t="s">
        <v>7</v>
      </c>
      <c r="B4" s="3" t="s">
        <v>1</v>
      </c>
      <c r="C4" s="3" t="s">
        <v>2</v>
      </c>
    </row>
    <row r="5" spans="1:41" x14ac:dyDescent="0.4">
      <c r="A5" s="4"/>
      <c r="B5" s="4"/>
      <c r="C5" s="4"/>
    </row>
    <row r="6" spans="1:41" x14ac:dyDescent="0.4">
      <c r="A6" s="4"/>
      <c r="B6" s="4"/>
      <c r="C6" s="4"/>
    </row>
    <row r="7" spans="1:41" x14ac:dyDescent="0.4">
      <c r="A7" s="5"/>
      <c r="B7" s="5"/>
      <c r="C7" s="5"/>
    </row>
    <row r="9" spans="1:41" x14ac:dyDescent="0.4">
      <c r="A9" s="3"/>
      <c r="B9" s="3" t="s">
        <v>11</v>
      </c>
      <c r="C9" s="3" t="s">
        <v>4</v>
      </c>
      <c r="D9" s="3" t="s">
        <v>5</v>
      </c>
      <c r="E9" s="3" t="s">
        <v>5</v>
      </c>
      <c r="F9" s="3" t="s">
        <v>5</v>
      </c>
      <c r="G9" s="3" t="s">
        <v>5</v>
      </c>
      <c r="H9" s="3" t="s">
        <v>5</v>
      </c>
      <c r="I9" s="3" t="s">
        <v>5</v>
      </c>
      <c r="J9" s="3" t="s">
        <v>5</v>
      </c>
      <c r="K9" s="3" t="s">
        <v>5</v>
      </c>
      <c r="L9" s="3" t="s">
        <v>5</v>
      </c>
      <c r="M9" s="3" t="s">
        <v>5</v>
      </c>
      <c r="N9" s="3" t="s">
        <v>5</v>
      </c>
      <c r="O9" s="3" t="s">
        <v>5</v>
      </c>
      <c r="P9" s="3" t="s">
        <v>5</v>
      </c>
      <c r="Q9" s="3" t="s">
        <v>5</v>
      </c>
      <c r="R9" s="3" t="s">
        <v>5</v>
      </c>
      <c r="S9" s="3" t="s">
        <v>5</v>
      </c>
      <c r="T9" s="3" t="s">
        <v>5</v>
      </c>
      <c r="U9" s="3" t="s">
        <v>5</v>
      </c>
      <c r="V9" s="3" t="s">
        <v>5</v>
      </c>
      <c r="W9" s="3" t="s">
        <v>5</v>
      </c>
      <c r="X9" s="3" t="s">
        <v>5</v>
      </c>
      <c r="Y9" s="3" t="s">
        <v>5</v>
      </c>
      <c r="Z9" s="3" t="s">
        <v>5</v>
      </c>
      <c r="AA9" s="3" t="s">
        <v>5</v>
      </c>
      <c r="AB9" s="3" t="s">
        <v>5</v>
      </c>
      <c r="AC9" s="3" t="s">
        <v>5</v>
      </c>
      <c r="AD9" s="3" t="s">
        <v>5</v>
      </c>
      <c r="AE9" s="3" t="s">
        <v>5</v>
      </c>
      <c r="AF9" s="3" t="s">
        <v>5</v>
      </c>
      <c r="AG9" s="3" t="s">
        <v>5</v>
      </c>
      <c r="AH9" s="3" t="s">
        <v>5</v>
      </c>
      <c r="AI9" s="3" t="s">
        <v>5</v>
      </c>
      <c r="AJ9" s="3" t="s">
        <v>5</v>
      </c>
      <c r="AK9" s="3" t="s">
        <v>5</v>
      </c>
      <c r="AL9" s="3" t="s">
        <v>5</v>
      </c>
      <c r="AM9" s="3" t="s">
        <v>5</v>
      </c>
      <c r="AN9" s="3" t="s">
        <v>5</v>
      </c>
      <c r="AO9" s="3" t="s">
        <v>5</v>
      </c>
    </row>
    <row r="10" spans="1:41" x14ac:dyDescent="0.4">
      <c r="A10" s="7"/>
      <c r="B10" s="7" t="s">
        <v>12</v>
      </c>
      <c r="C10" s="7"/>
      <c r="D10" s="12">
        <v>20080229</v>
      </c>
      <c r="E10" s="12">
        <v>20080530</v>
      </c>
      <c r="F10" s="12">
        <v>20080829</v>
      </c>
      <c r="G10" s="12">
        <v>20081128</v>
      </c>
      <c r="H10" s="12">
        <v>20090227</v>
      </c>
      <c r="I10" s="12">
        <v>20090529</v>
      </c>
      <c r="J10" s="12">
        <v>20090831</v>
      </c>
      <c r="K10" s="12">
        <v>20091130</v>
      </c>
      <c r="L10" s="12">
        <v>20100226</v>
      </c>
      <c r="M10" s="12">
        <v>20100531</v>
      </c>
      <c r="N10" s="12">
        <v>20100831</v>
      </c>
      <c r="O10" s="12">
        <v>20101130</v>
      </c>
      <c r="P10" s="12">
        <v>20110228</v>
      </c>
      <c r="Q10" s="12">
        <v>20110531</v>
      </c>
      <c r="R10" s="12">
        <v>20110831</v>
      </c>
      <c r="S10" s="12">
        <v>20111130</v>
      </c>
      <c r="T10" s="12">
        <v>20120229</v>
      </c>
      <c r="U10" s="12">
        <v>20120531</v>
      </c>
      <c r="V10" s="12">
        <v>20120831</v>
      </c>
      <c r="W10" s="12">
        <v>20121130</v>
      </c>
      <c r="X10" s="12">
        <v>20130228</v>
      </c>
      <c r="Y10" s="12">
        <v>20130531</v>
      </c>
      <c r="Z10" s="12">
        <v>20130830</v>
      </c>
      <c r="AA10" s="12">
        <v>20131129</v>
      </c>
      <c r="AB10" s="12">
        <v>20140228</v>
      </c>
      <c r="AC10" s="12">
        <v>20140530</v>
      </c>
      <c r="AD10" s="12">
        <v>20140829</v>
      </c>
      <c r="AE10" s="12">
        <v>20141128</v>
      </c>
      <c r="AF10" s="12">
        <v>20150227</v>
      </c>
      <c r="AG10" s="12">
        <v>20150529</v>
      </c>
      <c r="AH10" s="12">
        <v>20150831</v>
      </c>
      <c r="AI10" s="12">
        <v>20151130</v>
      </c>
      <c r="AJ10" s="12">
        <v>20160229</v>
      </c>
      <c r="AK10" s="12">
        <v>20160531</v>
      </c>
      <c r="AL10" s="12">
        <v>20160831</v>
      </c>
      <c r="AM10" s="12">
        <v>20161130</v>
      </c>
      <c r="AN10" s="12">
        <v>20170228</v>
      </c>
      <c r="AO10" s="12">
        <v>20170531</v>
      </c>
    </row>
    <row r="11" spans="1:41" x14ac:dyDescent="0.4">
      <c r="A11" s="7"/>
      <c r="B11" s="7" t="s">
        <v>13</v>
      </c>
      <c r="C11" s="7" t="s">
        <v>8</v>
      </c>
      <c r="D11" s="7" t="s">
        <v>6</v>
      </c>
      <c r="E11" s="7" t="s">
        <v>6</v>
      </c>
      <c r="F11" s="7" t="s">
        <v>6</v>
      </c>
      <c r="G11" s="7" t="s">
        <v>6</v>
      </c>
      <c r="H11" s="7" t="s">
        <v>6</v>
      </c>
      <c r="I11" s="7" t="s">
        <v>6</v>
      </c>
      <c r="J11" s="7" t="s">
        <v>6</v>
      </c>
      <c r="K11" s="7" t="s">
        <v>6</v>
      </c>
      <c r="L11" s="7" t="s">
        <v>6</v>
      </c>
      <c r="M11" s="7" t="s">
        <v>6</v>
      </c>
      <c r="N11" s="7" t="s">
        <v>6</v>
      </c>
      <c r="O11" s="7" t="s">
        <v>6</v>
      </c>
      <c r="P11" s="7" t="s">
        <v>6</v>
      </c>
      <c r="Q11" s="7" t="s">
        <v>6</v>
      </c>
      <c r="R11" s="7" t="s">
        <v>6</v>
      </c>
      <c r="S11" s="7" t="s">
        <v>6</v>
      </c>
      <c r="T11" s="7" t="s">
        <v>6</v>
      </c>
      <c r="U11" s="7" t="s">
        <v>6</v>
      </c>
      <c r="V11" s="7" t="s">
        <v>6</v>
      </c>
      <c r="W11" s="7" t="s">
        <v>6</v>
      </c>
      <c r="X11" s="7" t="s">
        <v>6</v>
      </c>
      <c r="Y11" s="7" t="s">
        <v>6</v>
      </c>
      <c r="Z11" s="7" t="s">
        <v>6</v>
      </c>
      <c r="AA11" s="7" t="s">
        <v>6</v>
      </c>
      <c r="AB11" s="7" t="s">
        <v>6</v>
      </c>
      <c r="AC11" s="7" t="s">
        <v>6</v>
      </c>
      <c r="AD11" s="7" t="s">
        <v>6</v>
      </c>
      <c r="AE11" s="7" t="s">
        <v>6</v>
      </c>
      <c r="AF11" s="7" t="s">
        <v>6</v>
      </c>
      <c r="AG11" s="7" t="s">
        <v>6</v>
      </c>
      <c r="AH11" s="7" t="s">
        <v>6</v>
      </c>
      <c r="AI11" s="7" t="s">
        <v>6</v>
      </c>
      <c r="AJ11" s="7" t="s">
        <v>6</v>
      </c>
      <c r="AK11" s="7" t="s">
        <v>6</v>
      </c>
      <c r="AL11" s="7" t="s">
        <v>6</v>
      </c>
      <c r="AM11" s="7" t="s">
        <v>6</v>
      </c>
      <c r="AN11" s="7" t="s">
        <v>6</v>
      </c>
      <c r="AO11" s="7" t="s">
        <v>6</v>
      </c>
    </row>
    <row r="12" spans="1:41" x14ac:dyDescent="0.4">
      <c r="A12" s="8"/>
      <c r="B12" s="8" t="s">
        <v>16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1" x14ac:dyDescent="0.4">
      <c r="A13" s="9" t="s">
        <v>14</v>
      </c>
      <c r="B13" s="10" t="s">
        <v>15</v>
      </c>
      <c r="C13" s="10" t="s">
        <v>17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18</v>
      </c>
      <c r="AG13" s="10" t="s">
        <v>18</v>
      </c>
      <c r="AH13" s="10" t="s">
        <v>18</v>
      </c>
      <c r="AI13" s="10" t="s">
        <v>18</v>
      </c>
      <c r="AJ13" s="10" t="s">
        <v>18</v>
      </c>
      <c r="AK13" s="10" t="s">
        <v>18</v>
      </c>
      <c r="AL13" s="10" t="s">
        <v>18</v>
      </c>
      <c r="AM13" s="10" t="s">
        <v>18</v>
      </c>
      <c r="AN13" s="10" t="s">
        <v>18</v>
      </c>
      <c r="AO13" s="10" t="s">
        <v>18</v>
      </c>
    </row>
    <row r="14" spans="1:41" x14ac:dyDescent="0.4">
      <c r="A14" s="6" t="s">
        <v>3</v>
      </c>
      <c r="B14" s="4" t="s">
        <v>19</v>
      </c>
      <c r="C14" s="6"/>
      <c r="D14" s="11">
        <v>1710.43</v>
      </c>
      <c r="E14" s="11">
        <v>1859.31</v>
      </c>
      <c r="F14" s="11">
        <v>1483.19</v>
      </c>
      <c r="G14" s="11">
        <v>1088.45</v>
      </c>
      <c r="H14" s="11">
        <v>1075.26</v>
      </c>
      <c r="I14" s="11">
        <v>1407.57</v>
      </c>
      <c r="J14" s="11">
        <v>1622.87</v>
      </c>
      <c r="K14" s="11">
        <v>1593.12</v>
      </c>
      <c r="L14" s="11">
        <v>1621.47</v>
      </c>
      <c r="M14" s="11">
        <v>1671.81</v>
      </c>
      <c r="N14" s="11">
        <v>1765.88</v>
      </c>
      <c r="O14" s="11">
        <v>1930.15</v>
      </c>
      <c r="P14" s="11">
        <v>1976.25</v>
      </c>
      <c r="Q14" s="11">
        <v>2165.89</v>
      </c>
      <c r="R14" s="11">
        <v>1888.55</v>
      </c>
      <c r="S14" s="11">
        <v>1873.48</v>
      </c>
      <c r="T14" s="11">
        <v>2066.81</v>
      </c>
      <c r="U14" s="11">
        <v>1895.08</v>
      </c>
      <c r="V14" s="11">
        <v>1947.38</v>
      </c>
      <c r="W14" s="11">
        <v>1976.79</v>
      </c>
      <c r="X14" s="11">
        <v>2078.0500000000002</v>
      </c>
      <c r="Y14" s="11">
        <v>2048.9299999999998</v>
      </c>
      <c r="Z14" s="11">
        <v>1970.44</v>
      </c>
      <c r="AA14" s="11">
        <v>2103.31</v>
      </c>
      <c r="AB14" s="11">
        <v>2028.54</v>
      </c>
      <c r="AC14" s="11">
        <v>2048.62</v>
      </c>
      <c r="AD14" s="11">
        <v>2104.44</v>
      </c>
      <c r="AE14" s="11">
        <v>2007.75</v>
      </c>
      <c r="AF14" s="11">
        <v>2004.27</v>
      </c>
      <c r="AG14" s="11">
        <v>2104.2399999999998</v>
      </c>
      <c r="AH14" s="11">
        <v>1902.89</v>
      </c>
      <c r="AI14" s="11">
        <v>1979.92</v>
      </c>
      <c r="AJ14" s="11">
        <v>1901.88</v>
      </c>
      <c r="AK14" s="11">
        <v>1980.88</v>
      </c>
      <c r="AL14" s="11">
        <v>2064.65</v>
      </c>
      <c r="AM14" s="11">
        <v>2026.06</v>
      </c>
      <c r="AN14" s="11">
        <v>2151.0700000000002</v>
      </c>
      <c r="AO14" s="11">
        <v>2418.29</v>
      </c>
    </row>
    <row r="15" spans="1:41" x14ac:dyDescent="0.4">
      <c r="E15">
        <f>E14/D14</f>
        <v>1.0870424396204463</v>
      </c>
      <c r="F15">
        <f t="shared" ref="F15:AO15" si="0">F14/E14</f>
        <v>0.79770990313610968</v>
      </c>
      <c r="G15">
        <f t="shared" si="0"/>
        <v>0.73385742892009787</v>
      </c>
      <c r="H15">
        <f t="shared" si="0"/>
        <v>0.98788185033763609</v>
      </c>
      <c r="I15">
        <f t="shared" si="0"/>
        <v>1.3090508342168405</v>
      </c>
      <c r="J15">
        <f t="shared" si="0"/>
        <v>1.1529586450407439</v>
      </c>
      <c r="K15">
        <f t="shared" si="0"/>
        <v>0.98166827903652176</v>
      </c>
      <c r="L15">
        <f t="shared" si="0"/>
        <v>1.017795269659536</v>
      </c>
      <c r="M15">
        <f t="shared" si="0"/>
        <v>1.031045902791911</v>
      </c>
      <c r="N15">
        <f t="shared" si="0"/>
        <v>1.0562683558538353</v>
      </c>
      <c r="O15">
        <f t="shared" si="0"/>
        <v>1.0930244410718735</v>
      </c>
      <c r="P15">
        <f t="shared" si="0"/>
        <v>1.0238841540812891</v>
      </c>
      <c r="Q15">
        <f t="shared" si="0"/>
        <v>1.0959595192915876</v>
      </c>
      <c r="R15">
        <f t="shared" si="0"/>
        <v>0.8719510224434297</v>
      </c>
      <c r="S15">
        <f t="shared" si="0"/>
        <v>0.9920203330597549</v>
      </c>
      <c r="T15">
        <f t="shared" si="0"/>
        <v>1.1031929884493028</v>
      </c>
      <c r="U15">
        <f t="shared" si="0"/>
        <v>0.91691060136151847</v>
      </c>
      <c r="V15">
        <f t="shared" si="0"/>
        <v>1.027597779513266</v>
      </c>
      <c r="W15">
        <f t="shared" si="0"/>
        <v>1.0151023426347194</v>
      </c>
      <c r="X15">
        <f t="shared" si="0"/>
        <v>1.0512244598566365</v>
      </c>
      <c r="Y15">
        <f t="shared" si="0"/>
        <v>0.9859868626837659</v>
      </c>
      <c r="Z15">
        <f t="shared" si="0"/>
        <v>0.96169220031919112</v>
      </c>
      <c r="AA15">
        <f t="shared" si="0"/>
        <v>1.0674316396337873</v>
      </c>
      <c r="AB15">
        <f t="shared" si="0"/>
        <v>0.96445126966543215</v>
      </c>
      <c r="AC15">
        <f t="shared" si="0"/>
        <v>1.0098987449101324</v>
      </c>
      <c r="AD15">
        <f t="shared" si="0"/>
        <v>1.0272476105866388</v>
      </c>
      <c r="AE15">
        <f t="shared" si="0"/>
        <v>0.95405428522552316</v>
      </c>
      <c r="AF15">
        <f t="shared" si="0"/>
        <v>0.99826671647366449</v>
      </c>
      <c r="AG15">
        <f t="shared" si="0"/>
        <v>1.0498785093824683</v>
      </c>
      <c r="AH15">
        <f t="shared" si="0"/>
        <v>0.90431224575143532</v>
      </c>
      <c r="AI15">
        <f t="shared" si="0"/>
        <v>1.0404805322430619</v>
      </c>
      <c r="AJ15">
        <f t="shared" si="0"/>
        <v>0.96058426603095082</v>
      </c>
      <c r="AK15">
        <f t="shared" si="0"/>
        <v>1.0415378467621512</v>
      </c>
      <c r="AL15">
        <f t="shared" si="0"/>
        <v>1.0422892855700496</v>
      </c>
      <c r="AM15">
        <f t="shared" si="0"/>
        <v>0.98130918073281181</v>
      </c>
      <c r="AN15">
        <f t="shared" si="0"/>
        <v>1.0617010355073395</v>
      </c>
      <c r="AO15">
        <f t="shared" si="0"/>
        <v>1.1242265477181124</v>
      </c>
    </row>
  </sheetData>
  <phoneticPr fontId="1" type="noConversion"/>
  <hyperlinks>
    <hyperlink ref="A1" tooltip="Quantiwise7G" display="     Refresh     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2017-08-14T07:33:04Z</dcterms:created>
  <dcterms:modified xsi:type="dcterms:W3CDTF">2017-08-16T08:02:43Z</dcterms:modified>
</cp:coreProperties>
</file>