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-NoteBook\Google 드라이브\python\25종목 수익률 결과 저장\"/>
    </mc:Choice>
  </mc:AlternateContent>
  <bookViews>
    <workbookView xWindow="0" yWindow="0" windowWidth="23040" windowHeight="9108"/>
  </bookViews>
  <sheets>
    <sheet name="raw_data" sheetId="2" r:id="rId1"/>
    <sheet name="시가총액" sheetId="3" r:id="rId2"/>
    <sheet name="시총제한x" sheetId="6" r:id="rId3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"07/24/2017 00:37:06"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6" l="1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H5" i="6" l="1"/>
  <c r="G7" i="2"/>
  <c r="H2" i="6"/>
  <c r="H3" i="6"/>
  <c r="G5" i="2"/>
  <c r="G4" i="2"/>
  <c r="G6" i="2"/>
  <c r="G3" i="2"/>
  <c r="H4" i="6"/>
  <c r="H1" i="6"/>
</calcChain>
</file>

<file path=xl/comments1.xml><?xml version="1.0" encoding="utf-8"?>
<comments xmlns="http://schemas.openxmlformats.org/spreadsheetml/2006/main">
  <authors>
    <author>이상훈</author>
  </authors>
  <commentList>
    <comment ref="B4" authorId="0" shapeId="0">
      <text>
        <r>
          <rPr>
            <sz val="9"/>
            <color indexed="81"/>
            <rFont val="돋움체"/>
            <family val="3"/>
            <charset val="129"/>
          </rPr>
          <t>0 or AL - All Listed
1 or MF - Manufacturing
2 or BK - Banking
3 or IS - Insurance
4 or SC - Securities
6 or MS - Mutual Savings
7 or MB - Merchant Banking
8 or CF - Credit Finance
9 or OF - Other Financing</t>
        </r>
      </text>
    </comment>
    <comment ref="C4" authorId="0" shapeId="0">
      <text>
        <r>
          <rPr>
            <sz val="9"/>
            <color indexed="81"/>
            <rFont val="돋움체"/>
            <family val="3"/>
            <charset val="129"/>
          </rPr>
          <t>K - Korean
E - English</t>
        </r>
      </text>
    </comment>
    <comment ref="B11" authorId="0" shapeId="0">
      <text>
        <r>
          <rPr>
            <sz val="9"/>
            <color indexed="81"/>
            <rFont val="돋움체"/>
            <family val="3"/>
            <charset val="129"/>
          </rPr>
          <t xml:space="preserve">
KRW
KRW thou
KRW mn
KRW 100mn
KRW bil
%
R
X
No.
Shares
Shares thou
Shares mn
Actual
thou
mn
100mn
bil
dt
Txt
Type
KRW/Shares
KRW/pt.
P
#
%p</t>
        </r>
      </text>
    </comment>
  </commentList>
</comments>
</file>

<file path=xl/comments2.xml><?xml version="1.0" encoding="utf-8"?>
<comments xmlns="http://schemas.openxmlformats.org/spreadsheetml/2006/main">
  <authors>
    <author>이상훈</author>
  </authors>
  <commentList>
    <comment ref="B4" authorId="0" shapeId="0">
      <text>
        <r>
          <rPr>
            <sz val="9"/>
            <color indexed="81"/>
            <rFont val="돋움체"/>
            <family val="3"/>
            <charset val="129"/>
          </rPr>
          <t>0 or AL - All Listed
1 or MF - Manufacturing
2 or BK - Banking
3 or IS - Insurance
4 or SC - Securities
6 or MS - Mutual Savings
7 or MB - Merchant Banking
8 or CF - Credit Finance
9 or OF - Other Financing</t>
        </r>
      </text>
    </comment>
    <comment ref="C4" authorId="0" shapeId="0">
      <text>
        <r>
          <rPr>
            <sz val="9"/>
            <color indexed="81"/>
            <rFont val="돋움체"/>
            <family val="3"/>
            <charset val="129"/>
          </rPr>
          <t>K - Korean
E - English</t>
        </r>
      </text>
    </comment>
    <comment ref="B11" authorId="0" shapeId="0">
      <text>
        <r>
          <rPr>
            <sz val="9"/>
            <color indexed="81"/>
            <rFont val="돋움체"/>
            <family val="3"/>
            <charset val="129"/>
          </rPr>
          <t xml:space="preserve">
KRW
KRW thou
KRW mn
KRW 100mn
KRW bil
%
R
X
No.
Shares
Shares thou
Shares mn
Actual
thou
mn
100mn
bil
dt
Txt
Type
KRW/Shares
KRW/pt.
P
#
%p</t>
        </r>
      </text>
    </comment>
  </commentList>
</comments>
</file>

<file path=xl/comments3.xml><?xml version="1.0" encoding="utf-8"?>
<comments xmlns="http://schemas.openxmlformats.org/spreadsheetml/2006/main">
  <authors>
    <author>이상훈</author>
  </authors>
  <commentList>
    <comment ref="B4" authorId="0" shapeId="0">
      <text>
        <r>
          <rPr>
            <sz val="9"/>
            <color indexed="81"/>
            <rFont val="돋움체"/>
            <family val="3"/>
            <charset val="129"/>
          </rPr>
          <t>0 or AL - All Listed
1 or MF - Manufacturing
2 or BK - Banking
3 or IS - Insurance
4 or SC - Securities
6 or MS - Mutual Savings
7 or MB - Merchant Banking
8 or CF - Credit Finance
9 or OF - Other Financing</t>
        </r>
      </text>
    </comment>
    <comment ref="C4" authorId="0" shapeId="0">
      <text>
        <r>
          <rPr>
            <sz val="9"/>
            <color indexed="81"/>
            <rFont val="돋움체"/>
            <family val="3"/>
            <charset val="129"/>
          </rPr>
          <t>K - Korean
E - English</t>
        </r>
      </text>
    </comment>
    <comment ref="L4" authorId="0" shapeId="0">
      <text>
        <r>
          <rPr>
            <sz val="9"/>
            <color indexed="81"/>
            <rFont val="돋움체"/>
            <family val="3"/>
            <charset val="129"/>
          </rPr>
          <t>0 or AL - All Listed
1 or MF - Manufacturing
2 or BK - Banking
3 or IS - Insurance
4 or SC - Securities
6 or MS - Mutual Savings
7 or MB - Merchant Banking
8 or CF - Credit Finance
9 or OF - Other Financing</t>
        </r>
      </text>
    </comment>
    <comment ref="M4" authorId="0" shapeId="0">
      <text>
        <r>
          <rPr>
            <sz val="9"/>
            <color indexed="81"/>
            <rFont val="돋움체"/>
            <family val="3"/>
            <charset val="129"/>
          </rPr>
          <t>K - Korean
E - English</t>
        </r>
      </text>
    </comment>
    <comment ref="B11" authorId="0" shapeId="0">
      <text>
        <r>
          <rPr>
            <sz val="9"/>
            <color indexed="81"/>
            <rFont val="돋움체"/>
            <family val="3"/>
            <charset val="129"/>
          </rPr>
          <t xml:space="preserve">
KRW
KRW thou
KRW mn
KRW 100mn
KRW bil
%
R
X
No.
Shares
Shares thou
Shares mn
Actual
thou
mn
100mn
bil
dt
Txt
Type
KRW/Shares
KRW/pt.
P
#
%p</t>
        </r>
      </text>
    </comment>
    <comment ref="L11" authorId="0" shapeId="0">
      <text>
        <r>
          <rPr>
            <sz val="9"/>
            <color indexed="81"/>
            <rFont val="돋움체"/>
            <family val="3"/>
            <charset val="129"/>
          </rPr>
          <t xml:space="preserve">
KRW
KRW thou
KRW mn
KRW 100mn
KRW bil
%
R
X
No.
Shares
Shares thou
Shares mn
Actual
thou
mn
100mn
bil
dt
Txt
Type
KRW/Shares
KRW/pt.
P
#
%p</t>
        </r>
      </text>
    </comment>
  </commentList>
</comments>
</file>

<file path=xl/sharedStrings.xml><?xml version="1.0" encoding="utf-8"?>
<sst xmlns="http://schemas.openxmlformats.org/spreadsheetml/2006/main" count="269" uniqueCount="183">
  <si>
    <t xml:space="preserve">     Refresh     </t>
  </si>
  <si>
    <t>All Listed</t>
  </si>
  <si>
    <t>Korean</t>
  </si>
  <si>
    <t>A003080</t>
  </si>
  <si>
    <t>A000500</t>
  </si>
  <si>
    <t>A000850</t>
  </si>
  <si>
    <t>A002000</t>
  </si>
  <si>
    <t>A002460</t>
  </si>
  <si>
    <t>A024110</t>
  </si>
  <si>
    <t>A007330</t>
  </si>
  <si>
    <t>A023590</t>
  </si>
  <si>
    <t>A078000</t>
  </si>
  <si>
    <t>A046440</t>
  </si>
  <si>
    <t>A092130</t>
  </si>
  <si>
    <t>A121440</t>
  </si>
  <si>
    <t>A136540</t>
  </si>
  <si>
    <t>A215000</t>
  </si>
  <si>
    <t>A041520</t>
  </si>
  <si>
    <t>A078070</t>
  </si>
  <si>
    <t>A093920</t>
  </si>
  <si>
    <t>A092220</t>
  </si>
  <si>
    <t>A033160</t>
  </si>
  <si>
    <t>A080520</t>
  </si>
  <si>
    <t>A005680</t>
  </si>
  <si>
    <t>A115160</t>
  </si>
  <si>
    <t>A054620</t>
  </si>
  <si>
    <t>R100200</t>
  </si>
  <si>
    <t>S100300</t>
  </si>
  <si>
    <t>CPD-1TD</t>
  </si>
  <si>
    <t>Local/Shares</t>
  </si>
  <si>
    <t>Account Type</t>
  </si>
  <si>
    <t>Txt</t>
  </si>
  <si>
    <t>Period</t>
    <phoneticPr fontId="1" type="noConversion"/>
  </si>
  <si>
    <t>Code</t>
    <phoneticPr fontId="1" type="noConversion"/>
  </si>
  <si>
    <t>수정주가</t>
    <phoneticPr fontId="1" type="noConversion"/>
  </si>
  <si>
    <t>누적평균수익률</t>
    <phoneticPr fontId="1" type="noConversion"/>
  </si>
  <si>
    <t>누적상승종목</t>
    <phoneticPr fontId="1" type="noConversion"/>
  </si>
  <si>
    <t>누적하락종목</t>
    <phoneticPr fontId="1" type="noConversion"/>
  </si>
  <si>
    <t>A049520</t>
  </si>
  <si>
    <t>A079960</t>
  </si>
  <si>
    <t>MAX</t>
    <phoneticPr fontId="1" type="noConversion"/>
  </si>
  <si>
    <t>MIN</t>
    <phoneticPr fontId="1" type="noConversion"/>
  </si>
  <si>
    <t>S102300</t>
  </si>
  <si>
    <t>Local</t>
  </si>
  <si>
    <t>Peer Analysis (To Select)</t>
    <phoneticPr fontId="1" type="noConversion"/>
  </si>
  <si>
    <t>Account</t>
    <phoneticPr fontId="1" type="noConversion"/>
  </si>
  <si>
    <t>Name</t>
    <phoneticPr fontId="1" type="noConversion"/>
  </si>
  <si>
    <t>Base Date</t>
    <phoneticPr fontId="1" type="noConversion"/>
  </si>
  <si>
    <t>결산월</t>
    <phoneticPr fontId="1" type="noConversion"/>
  </si>
  <si>
    <t>시가총액(전체)</t>
    <phoneticPr fontId="1" type="noConversion"/>
  </si>
  <si>
    <t>이라이콤</t>
    <phoneticPr fontId="1" type="noConversion"/>
  </si>
  <si>
    <t>오디텍</t>
    <phoneticPr fontId="1" type="noConversion"/>
  </si>
  <si>
    <t>삼영전자</t>
    <phoneticPr fontId="1" type="noConversion"/>
  </si>
  <si>
    <t>A037350</t>
  </si>
  <si>
    <t>A005620</t>
  </si>
  <si>
    <t>A006200</t>
  </si>
  <si>
    <t>A065710</t>
  </si>
  <si>
    <t>A067010</t>
  </si>
  <si>
    <t>A019010</t>
  </si>
  <si>
    <t>A036010</t>
  </si>
  <si>
    <t>A115310</t>
  </si>
  <si>
    <t>A075130</t>
  </si>
  <si>
    <t>A028080</t>
  </si>
  <si>
    <t>A101930</t>
  </si>
  <si>
    <t>평균누적수익률</t>
    <phoneticPr fontId="1" type="noConversion"/>
  </si>
  <si>
    <t>W100</t>
  </si>
  <si>
    <t>S100100</t>
    <phoneticPr fontId="1" type="noConversion"/>
  </si>
  <si>
    <t>코스피</t>
    <phoneticPr fontId="1" type="noConversion"/>
  </si>
  <si>
    <t>종가</t>
    <phoneticPr fontId="1" type="noConversion"/>
  </si>
  <si>
    <t>유비쿼스홀딩스</t>
    <phoneticPr fontId="1" type="noConversion"/>
  </si>
  <si>
    <t>KEC</t>
    <phoneticPr fontId="1" type="noConversion"/>
  </si>
  <si>
    <t>Unit</t>
    <phoneticPr fontId="1" type="noConversion"/>
  </si>
  <si>
    <t>Code</t>
    <phoneticPr fontId="1" type="noConversion"/>
  </si>
  <si>
    <t>수정주가</t>
    <phoneticPr fontId="1" type="noConversion"/>
  </si>
  <si>
    <t>Last Update : 2017-09-01 14:04:26</t>
    <phoneticPr fontId="1" type="noConversion"/>
  </si>
  <si>
    <t>Peer Analysis (To Select)</t>
    <phoneticPr fontId="1" type="noConversion"/>
  </si>
  <si>
    <t>Period</t>
    <phoneticPr fontId="1" type="noConversion"/>
  </si>
  <si>
    <t>결산월</t>
    <phoneticPr fontId="1" type="noConversion"/>
  </si>
  <si>
    <t>성보화학</t>
    <phoneticPr fontId="1" type="noConversion"/>
  </si>
  <si>
    <t>가온전선</t>
    <phoneticPr fontId="1" type="noConversion"/>
  </si>
  <si>
    <t>화천기공</t>
    <phoneticPr fontId="1" type="noConversion"/>
  </si>
  <si>
    <t>한국유리</t>
    <phoneticPr fontId="1" type="noConversion"/>
  </si>
  <si>
    <t>화성산업</t>
    <phoneticPr fontId="1" type="noConversion"/>
  </si>
  <si>
    <t>기업은행</t>
    <phoneticPr fontId="1" type="noConversion"/>
  </si>
  <si>
    <t>푸른저축은행</t>
    <phoneticPr fontId="1" type="noConversion"/>
  </si>
  <si>
    <t>다우기술</t>
    <phoneticPr fontId="1" type="noConversion"/>
  </si>
  <si>
    <t>텔코웨어</t>
    <phoneticPr fontId="1" type="noConversion"/>
  </si>
  <si>
    <t>KG모빌리언스</t>
    <phoneticPr fontId="1" type="noConversion"/>
  </si>
  <si>
    <t>이크레더블</t>
    <phoneticPr fontId="1" type="noConversion"/>
  </si>
  <si>
    <t>골프존뉴딘</t>
    <phoneticPr fontId="1" type="noConversion"/>
  </si>
  <si>
    <t>윈스</t>
    <phoneticPr fontId="1" type="noConversion"/>
  </si>
  <si>
    <t>골프존</t>
    <phoneticPr fontId="1" type="noConversion"/>
  </si>
  <si>
    <t>서원인텍</t>
    <phoneticPr fontId="1" type="noConversion"/>
  </si>
  <si>
    <t>엠케이전자</t>
    <phoneticPr fontId="1" type="noConversion"/>
  </si>
  <si>
    <t>휴맥스</t>
    <phoneticPr fontId="1" type="noConversion"/>
  </si>
  <si>
    <t>APS홀딩스</t>
    <phoneticPr fontId="1" type="noConversion"/>
  </si>
  <si>
    <t>유아이엘</t>
    <phoneticPr fontId="1" type="noConversion"/>
  </si>
  <si>
    <t>동양이엔피</t>
    <phoneticPr fontId="1" type="noConversion"/>
  </si>
  <si>
    <t>Name</t>
    <phoneticPr fontId="1" type="noConversion"/>
  </si>
  <si>
    <t>Last Update : 2017-09-01 14:07:21</t>
    <phoneticPr fontId="1" type="noConversion"/>
  </si>
  <si>
    <t>Code</t>
    <phoneticPr fontId="1" type="noConversion"/>
  </si>
  <si>
    <t>결산월</t>
    <phoneticPr fontId="1" type="noConversion"/>
  </si>
  <si>
    <t>수정주가</t>
    <phoneticPr fontId="1" type="noConversion"/>
  </si>
  <si>
    <t>시가총액(전체)</t>
    <phoneticPr fontId="1" type="noConversion"/>
  </si>
  <si>
    <t>성도이엔지</t>
    <phoneticPr fontId="1" type="noConversion"/>
  </si>
  <si>
    <t>대성합동지주</t>
    <phoneticPr fontId="1" type="noConversion"/>
  </si>
  <si>
    <t>한국전자홀딩스</t>
    <phoneticPr fontId="1" type="noConversion"/>
  </si>
  <si>
    <t>서호전기</t>
    <phoneticPr fontId="1" type="noConversion"/>
  </si>
  <si>
    <t>유비쿼스홀딩스</t>
    <phoneticPr fontId="1" type="noConversion"/>
  </si>
  <si>
    <t>KEC</t>
    <phoneticPr fontId="1" type="noConversion"/>
  </si>
  <si>
    <t>골프존뉴딘</t>
    <phoneticPr fontId="1" type="noConversion"/>
  </si>
  <si>
    <t>이라이콤</t>
    <phoneticPr fontId="1" type="noConversion"/>
  </si>
  <si>
    <t>성보화학</t>
    <phoneticPr fontId="1" type="noConversion"/>
  </si>
  <si>
    <t>APS홀딩스</t>
    <phoneticPr fontId="1" type="noConversion"/>
  </si>
  <si>
    <t>동양이엔피</t>
    <phoneticPr fontId="1" type="noConversion"/>
  </si>
  <si>
    <t>이씨에스</t>
    <phoneticPr fontId="1" type="noConversion"/>
  </si>
  <si>
    <t>그랜드백화점</t>
    <phoneticPr fontId="1" type="noConversion"/>
  </si>
  <si>
    <t>아비코전자</t>
    <phoneticPr fontId="1" type="noConversion"/>
  </si>
  <si>
    <t>인포바인</t>
    <phoneticPr fontId="1" type="noConversion"/>
  </si>
  <si>
    <t>기업은행</t>
    <phoneticPr fontId="1" type="noConversion"/>
  </si>
  <si>
    <t>이크레더블</t>
    <phoneticPr fontId="1" type="noConversion"/>
  </si>
  <si>
    <t>오디텍</t>
    <phoneticPr fontId="1" type="noConversion"/>
  </si>
  <si>
    <t>엠케이전자</t>
    <phoneticPr fontId="1" type="noConversion"/>
  </si>
  <si>
    <t>플랜티넷</t>
    <phoneticPr fontId="1" type="noConversion"/>
  </si>
  <si>
    <t>휴맥스홀딩스</t>
    <phoneticPr fontId="1" type="noConversion"/>
  </si>
  <si>
    <t>화성산업</t>
    <phoneticPr fontId="1" type="noConversion"/>
  </si>
  <si>
    <t>인화정공</t>
    <phoneticPr fontId="1" type="noConversion"/>
  </si>
  <si>
    <t>휴맥스</t>
    <phoneticPr fontId="1" type="noConversion"/>
  </si>
  <si>
    <t>텔코웨어</t>
    <phoneticPr fontId="1" type="noConversion"/>
  </si>
  <si>
    <t>A005930</t>
  </si>
  <si>
    <t>A032190</t>
  </si>
  <si>
    <t>A002150</t>
  </si>
  <si>
    <t>A016610</t>
  </si>
  <si>
    <t>A011160</t>
  </si>
  <si>
    <t>A042420</t>
  </si>
  <si>
    <t>A035510</t>
  </si>
  <si>
    <t>A079370</t>
  </si>
  <si>
    <t>A001750</t>
  </si>
  <si>
    <t>A059090</t>
  </si>
  <si>
    <t>A009200</t>
  </si>
  <si>
    <t>A005010</t>
  </si>
  <si>
    <t>A049070</t>
  </si>
  <si>
    <t>A001500</t>
  </si>
  <si>
    <t>A035600</t>
  </si>
  <si>
    <t>Last Update : 2017-09-05 14:17:10</t>
    <phoneticPr fontId="1" type="noConversion"/>
  </si>
  <si>
    <t>Peer Analysis (To Select)</t>
    <phoneticPr fontId="1" type="noConversion"/>
  </si>
  <si>
    <t>Account</t>
    <phoneticPr fontId="1" type="noConversion"/>
  </si>
  <si>
    <t>Period</t>
    <phoneticPr fontId="1" type="noConversion"/>
  </si>
  <si>
    <t>Unit</t>
    <phoneticPr fontId="1" type="noConversion"/>
  </si>
  <si>
    <t>Name</t>
    <phoneticPr fontId="1" type="noConversion"/>
  </si>
  <si>
    <t>Base Date</t>
    <phoneticPr fontId="1" type="noConversion"/>
  </si>
  <si>
    <t>삼성전자</t>
  </si>
  <si>
    <t>엠케이전자</t>
  </si>
  <si>
    <t>KEC</t>
  </si>
  <si>
    <t>다우데이타</t>
  </si>
  <si>
    <t>골프존뉴딘</t>
  </si>
  <si>
    <t>이라이콤</t>
  </si>
  <si>
    <t>도화엔지니어링</t>
  </si>
  <si>
    <t>동부증권</t>
  </si>
  <si>
    <t>두산건설</t>
  </si>
  <si>
    <t>네오위즈홀딩스</t>
  </si>
  <si>
    <t>신세계 I&amp;C</t>
  </si>
  <si>
    <t>제우스</t>
  </si>
  <si>
    <t>다우기술</t>
  </si>
  <si>
    <t>한양증권</t>
  </si>
  <si>
    <t>미코</t>
  </si>
  <si>
    <t>무림페이퍼</t>
  </si>
  <si>
    <t>이크레더블</t>
  </si>
  <si>
    <t>휴스틸</t>
  </si>
  <si>
    <t>인탑스</t>
  </si>
  <si>
    <t>골프존</t>
  </si>
  <si>
    <t>가온전선</t>
  </si>
  <si>
    <t>유아이엘</t>
  </si>
  <si>
    <t>현대차투자증권</t>
  </si>
  <si>
    <t>기업은행</t>
  </si>
  <si>
    <t>KG이니시스</t>
  </si>
  <si>
    <t>Last Update : 2017-09-05 14:17:38</t>
    <phoneticPr fontId="1" type="noConversion"/>
  </si>
  <si>
    <t>Period</t>
    <phoneticPr fontId="1" type="noConversion"/>
  </si>
  <si>
    <t>Name</t>
    <phoneticPr fontId="1" type="noConversion"/>
  </si>
  <si>
    <t>Base Date</t>
    <phoneticPr fontId="1" type="noConversion"/>
  </si>
  <si>
    <t>결산월</t>
    <phoneticPr fontId="1" type="noConversion"/>
  </si>
  <si>
    <t>시가총액(전체)</t>
    <phoneticPr fontId="1" type="noConversion"/>
  </si>
  <si>
    <t>KSE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</si>
</sst>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color rgb="FFFFFFFF"/>
      <name val="맑은 고딕"/>
      <family val="2"/>
      <charset val="129"/>
      <scheme val="minor"/>
    </font>
    <font>
      <b/>
      <sz val="11"/>
      <color rgb="FF404040"/>
      <name val="맑은 고딕"/>
      <family val="3"/>
      <charset val="129"/>
      <scheme val="minor"/>
    </font>
    <font>
      <sz val="9"/>
      <color indexed="81"/>
      <name val="돋움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5A7AB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3664FD"/>
      </top>
      <bottom/>
      <diagonal/>
    </border>
    <border>
      <left/>
      <right/>
      <top/>
      <bottom style="thin">
        <color rgb="FF3664FD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3" fillId="2" borderId="0" xfId="1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0" xfId="0" applyAlignment="1">
      <alignment horizontal="right" vertical="center"/>
    </xf>
    <xf numFmtId="3" fontId="0" fillId="0" borderId="0" xfId="0" applyNumberFormat="1" applyAlignment="1">
      <alignment horizontal="right" vertical="center"/>
    </xf>
    <xf numFmtId="10" fontId="0" fillId="0" borderId="0" xfId="0" applyNumberFormat="1">
      <alignment vertical="center"/>
    </xf>
    <xf numFmtId="0" fontId="0" fillId="0" borderId="0" xfId="0" applyFill="1" applyBorder="1" applyAlignment="1">
      <alignment horizontal="left" vertical="center"/>
    </xf>
    <xf numFmtId="11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right" vertical="center"/>
    </xf>
  </cellXfs>
  <cellStyles count="2">
    <cellStyle name="표준" xfId="0" builtinId="0"/>
    <cellStyle name="하이퍼링크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8"/>
  <sheetViews>
    <sheetView showGridLines="0" tabSelected="1" workbookViewId="0">
      <pane xSplit="3" ySplit="13" topLeftCell="D28" activePane="bottomRight" state="frozen"/>
      <selection pane="topRight" activeCell="D1" sqref="D1"/>
      <selection pane="bottomLeft" activeCell="A14" sqref="A14"/>
      <selection pane="bottomRight" activeCell="G12" sqref="G12"/>
    </sheetView>
  </sheetViews>
  <sheetFormatPr defaultRowHeight="17.399999999999999" x14ac:dyDescent="0.4"/>
  <cols>
    <col min="1" max="4" width="14.69921875" customWidth="1"/>
    <col min="5" max="5" width="9.3984375" bestFit="1" customWidth="1"/>
    <col min="6" max="6" width="14.3984375" bestFit="1" customWidth="1"/>
  </cols>
  <sheetData>
    <row r="1" spans="1:7" ht="15" customHeight="1" x14ac:dyDescent="0.4">
      <c r="A1" s="1" t="s">
        <v>0</v>
      </c>
      <c r="B1" t="s">
        <v>144</v>
      </c>
    </row>
    <row r="3" spans="1:7" x14ac:dyDescent="0.4">
      <c r="A3" s="2" t="s">
        <v>145</v>
      </c>
      <c r="F3" t="s">
        <v>35</v>
      </c>
      <c r="G3" s="13">
        <f>AVERAGE(F14:F38)</f>
        <v>2.8007449289480686E-2</v>
      </c>
    </row>
    <row r="4" spans="1:7" x14ac:dyDescent="0.4">
      <c r="A4" s="3" t="s">
        <v>30</v>
      </c>
      <c r="B4" s="3" t="s">
        <v>1</v>
      </c>
      <c r="C4" s="3" t="s">
        <v>2</v>
      </c>
      <c r="F4" s="14" t="s">
        <v>36</v>
      </c>
      <c r="G4">
        <f>COUNTIF(F14:F38,"&gt;=0")</f>
        <v>12</v>
      </c>
    </row>
    <row r="5" spans="1:7" x14ac:dyDescent="0.4">
      <c r="A5" s="4"/>
      <c r="B5" s="4"/>
      <c r="C5" s="4"/>
      <c r="F5" t="s">
        <v>37</v>
      </c>
      <c r="G5">
        <f>COUNTIF(F14:F38,"&lt;0")</f>
        <v>13</v>
      </c>
    </row>
    <row r="6" spans="1:7" x14ac:dyDescent="0.4">
      <c r="A6" s="4"/>
      <c r="B6" s="4"/>
      <c r="C6" s="4"/>
      <c r="F6" t="s">
        <v>40</v>
      </c>
      <c r="G6" s="13">
        <f>MAX(F14:F38)</f>
        <v>0.41964285714285721</v>
      </c>
    </row>
    <row r="7" spans="1:7" x14ac:dyDescent="0.4">
      <c r="A7" s="5"/>
      <c r="B7" s="5"/>
      <c r="C7" s="5"/>
      <c r="F7" t="s">
        <v>41</v>
      </c>
      <c r="G7" s="13">
        <f>MIN(F14:F38)</f>
        <v>-0.15463917525773196</v>
      </c>
    </row>
    <row r="9" spans="1:7" x14ac:dyDescent="0.4">
      <c r="A9" s="3"/>
      <c r="B9" s="3" t="s">
        <v>146</v>
      </c>
      <c r="C9" s="3" t="s">
        <v>26</v>
      </c>
      <c r="D9" s="3" t="s">
        <v>27</v>
      </c>
      <c r="E9" s="3" t="s">
        <v>27</v>
      </c>
    </row>
    <row r="10" spans="1:7" x14ac:dyDescent="0.4">
      <c r="A10" s="7"/>
      <c r="B10" s="7" t="s">
        <v>147</v>
      </c>
      <c r="C10" s="7"/>
      <c r="D10" s="7">
        <v>20170531</v>
      </c>
      <c r="E10" s="7">
        <v>20170831</v>
      </c>
    </row>
    <row r="11" spans="1:7" x14ac:dyDescent="0.4">
      <c r="A11" s="7"/>
      <c r="B11" s="7" t="s">
        <v>148</v>
      </c>
      <c r="C11" s="7" t="s">
        <v>31</v>
      </c>
      <c r="D11" s="7" t="s">
        <v>29</v>
      </c>
      <c r="E11" s="7" t="s">
        <v>29</v>
      </c>
    </row>
    <row r="12" spans="1:7" x14ac:dyDescent="0.4">
      <c r="A12" s="8"/>
      <c r="B12" s="8" t="s">
        <v>150</v>
      </c>
      <c r="C12" s="7"/>
      <c r="D12" s="7"/>
      <c r="E12" s="7"/>
    </row>
    <row r="13" spans="1:7" x14ac:dyDescent="0.4">
      <c r="A13" s="9" t="s">
        <v>33</v>
      </c>
      <c r="B13" s="10" t="s">
        <v>149</v>
      </c>
      <c r="C13" s="10" t="s">
        <v>48</v>
      </c>
      <c r="D13" s="10" t="s">
        <v>73</v>
      </c>
      <c r="E13" s="10" t="s">
        <v>73</v>
      </c>
    </row>
    <row r="14" spans="1:7" x14ac:dyDescent="0.4">
      <c r="A14" s="6" t="s">
        <v>129</v>
      </c>
      <c r="B14" s="4" t="s">
        <v>151</v>
      </c>
      <c r="C14" s="6">
        <v>12</v>
      </c>
      <c r="D14" s="12">
        <v>2235000</v>
      </c>
      <c r="E14" s="12">
        <v>2316000</v>
      </c>
      <c r="F14" s="13">
        <f>E14/D14-1</f>
        <v>3.6241610738255048E-2</v>
      </c>
    </row>
    <row r="15" spans="1:7" x14ac:dyDescent="0.4">
      <c r="A15" s="6" t="s">
        <v>21</v>
      </c>
      <c r="B15" s="4" t="s">
        <v>152</v>
      </c>
      <c r="C15" s="6">
        <v>12</v>
      </c>
      <c r="D15" s="12">
        <v>9700</v>
      </c>
      <c r="E15" s="12">
        <v>12050</v>
      </c>
      <c r="F15" s="13">
        <f t="shared" ref="F15:F38" si="0">E15/D15-1</f>
        <v>0.24226804123711343</v>
      </c>
    </row>
    <row r="16" spans="1:7" x14ac:dyDescent="0.4">
      <c r="A16" s="6" t="s">
        <v>20</v>
      </c>
      <c r="B16" s="4" t="s">
        <v>153</v>
      </c>
      <c r="C16" s="6">
        <v>12</v>
      </c>
      <c r="D16" s="12">
        <v>1120</v>
      </c>
      <c r="E16" s="12">
        <v>1590</v>
      </c>
      <c r="F16" s="13">
        <f t="shared" si="0"/>
        <v>0.41964285714285721</v>
      </c>
    </row>
    <row r="17" spans="1:6" x14ac:dyDescent="0.4">
      <c r="A17" s="6" t="s">
        <v>130</v>
      </c>
      <c r="B17" s="4" t="s">
        <v>154</v>
      </c>
      <c r="C17" s="6">
        <v>12</v>
      </c>
      <c r="D17" s="12">
        <v>12050</v>
      </c>
      <c r="E17" s="12">
        <v>11900</v>
      </c>
      <c r="F17" s="13">
        <f t="shared" si="0"/>
        <v>-1.2448132780082943E-2</v>
      </c>
    </row>
    <row r="18" spans="1:6" x14ac:dyDescent="0.4">
      <c r="A18" s="6" t="s">
        <v>14</v>
      </c>
      <c r="B18" s="4" t="s">
        <v>155</v>
      </c>
      <c r="C18" s="6">
        <v>12</v>
      </c>
      <c r="D18" s="12">
        <v>5670</v>
      </c>
      <c r="E18" s="12">
        <v>5410</v>
      </c>
      <c r="F18" s="13">
        <f t="shared" si="0"/>
        <v>-4.585537918871252E-2</v>
      </c>
    </row>
    <row r="19" spans="1:6" x14ac:dyDescent="0.4">
      <c r="A19" s="6" t="s">
        <v>17</v>
      </c>
      <c r="B19" s="4" t="s">
        <v>156</v>
      </c>
      <c r="C19" s="6">
        <v>12</v>
      </c>
      <c r="D19" s="12">
        <v>9400</v>
      </c>
      <c r="E19" s="12">
        <v>9060</v>
      </c>
      <c r="F19" s="13">
        <f t="shared" si="0"/>
        <v>-3.6170212765957444E-2</v>
      </c>
    </row>
    <row r="20" spans="1:6" x14ac:dyDescent="0.4">
      <c r="A20" s="6" t="s">
        <v>131</v>
      </c>
      <c r="B20" s="4" t="s">
        <v>157</v>
      </c>
      <c r="C20" s="6">
        <v>12</v>
      </c>
      <c r="D20" s="12">
        <v>5060</v>
      </c>
      <c r="E20" s="12">
        <v>5280</v>
      </c>
      <c r="F20" s="13">
        <f t="shared" si="0"/>
        <v>4.3478260869565188E-2</v>
      </c>
    </row>
    <row r="21" spans="1:6" x14ac:dyDescent="0.4">
      <c r="A21" s="6" t="s">
        <v>132</v>
      </c>
      <c r="B21" s="4" t="s">
        <v>158</v>
      </c>
      <c r="C21" s="6">
        <v>12</v>
      </c>
      <c r="D21" s="12">
        <v>3960</v>
      </c>
      <c r="E21" s="12">
        <v>3845</v>
      </c>
      <c r="F21" s="13">
        <f t="shared" si="0"/>
        <v>-2.9040404040404089E-2</v>
      </c>
    </row>
    <row r="22" spans="1:6" x14ac:dyDescent="0.4">
      <c r="A22" s="6" t="s">
        <v>133</v>
      </c>
      <c r="B22" s="4" t="s">
        <v>159</v>
      </c>
      <c r="C22" s="6">
        <v>12</v>
      </c>
      <c r="D22" s="12">
        <v>3835</v>
      </c>
      <c r="E22" s="12">
        <v>3350</v>
      </c>
      <c r="F22" s="13">
        <f t="shared" si="0"/>
        <v>-0.12646675358539761</v>
      </c>
    </row>
    <row r="23" spans="1:6" x14ac:dyDescent="0.4">
      <c r="A23" s="6" t="s">
        <v>134</v>
      </c>
      <c r="B23" s="4" t="s">
        <v>160</v>
      </c>
      <c r="C23" s="6">
        <v>12</v>
      </c>
      <c r="D23" s="12">
        <v>16300</v>
      </c>
      <c r="E23" s="12">
        <v>14700</v>
      </c>
      <c r="F23" s="13">
        <f t="shared" si="0"/>
        <v>-9.8159509202453976E-2</v>
      </c>
    </row>
    <row r="24" spans="1:6" x14ac:dyDescent="0.4">
      <c r="A24" s="6" t="s">
        <v>135</v>
      </c>
      <c r="B24" s="4" t="s">
        <v>161</v>
      </c>
      <c r="C24" s="6">
        <v>12</v>
      </c>
      <c r="D24" s="12">
        <v>73700</v>
      </c>
      <c r="E24" s="12">
        <v>79200</v>
      </c>
      <c r="F24" s="13">
        <f t="shared" si="0"/>
        <v>7.4626865671641784E-2</v>
      </c>
    </row>
    <row r="25" spans="1:6" x14ac:dyDescent="0.4">
      <c r="A25" s="6" t="s">
        <v>136</v>
      </c>
      <c r="B25" s="4" t="s">
        <v>162</v>
      </c>
      <c r="C25" s="6">
        <v>12</v>
      </c>
      <c r="D25" s="12">
        <v>18500</v>
      </c>
      <c r="E25" s="12">
        <v>16450</v>
      </c>
      <c r="F25" s="13">
        <f t="shared" si="0"/>
        <v>-0.11081081081081079</v>
      </c>
    </row>
    <row r="26" spans="1:6" x14ac:dyDescent="0.4">
      <c r="A26" s="6" t="s">
        <v>10</v>
      </c>
      <c r="B26" s="4" t="s">
        <v>163</v>
      </c>
      <c r="C26" s="6">
        <v>12</v>
      </c>
      <c r="D26" s="12">
        <v>21450</v>
      </c>
      <c r="E26" s="12">
        <v>19700</v>
      </c>
      <c r="F26" s="13">
        <f t="shared" si="0"/>
        <v>-8.1585081585081598E-2</v>
      </c>
    </row>
    <row r="27" spans="1:6" x14ac:dyDescent="0.4">
      <c r="A27" s="6" t="s">
        <v>137</v>
      </c>
      <c r="B27" s="4" t="s">
        <v>164</v>
      </c>
      <c r="C27" s="6">
        <v>12</v>
      </c>
      <c r="D27" s="12">
        <v>7680</v>
      </c>
      <c r="E27" s="12">
        <v>8580</v>
      </c>
      <c r="F27" s="13">
        <f t="shared" si="0"/>
        <v>0.1171875</v>
      </c>
    </row>
    <row r="28" spans="1:6" x14ac:dyDescent="0.4">
      <c r="A28" s="6" t="s">
        <v>138</v>
      </c>
      <c r="B28" s="4" t="s">
        <v>165</v>
      </c>
      <c r="C28" s="6">
        <v>12</v>
      </c>
      <c r="D28" s="12">
        <v>3340</v>
      </c>
      <c r="E28" s="12">
        <v>3910</v>
      </c>
      <c r="F28" s="13">
        <f t="shared" si="0"/>
        <v>0.1706586826347305</v>
      </c>
    </row>
    <row r="29" spans="1:6" x14ac:dyDescent="0.4">
      <c r="A29" s="6" t="s">
        <v>139</v>
      </c>
      <c r="B29" s="4" t="s">
        <v>166</v>
      </c>
      <c r="C29" s="6">
        <v>12</v>
      </c>
      <c r="D29" s="12">
        <v>2750</v>
      </c>
      <c r="E29" s="12">
        <v>2605</v>
      </c>
      <c r="F29" s="13">
        <f t="shared" si="0"/>
        <v>-5.2727272727272734E-2</v>
      </c>
    </row>
    <row r="30" spans="1:6" x14ac:dyDescent="0.4">
      <c r="A30" s="6" t="s">
        <v>13</v>
      </c>
      <c r="B30" s="4" t="s">
        <v>167</v>
      </c>
      <c r="C30" s="6">
        <v>12</v>
      </c>
      <c r="D30" s="12">
        <v>13300</v>
      </c>
      <c r="E30" s="12">
        <v>14500</v>
      </c>
      <c r="F30" s="13">
        <f t="shared" si="0"/>
        <v>9.0225563909774431E-2</v>
      </c>
    </row>
    <row r="31" spans="1:6" x14ac:dyDescent="0.4">
      <c r="A31" s="6" t="s">
        <v>140</v>
      </c>
      <c r="B31" s="4" t="s">
        <v>168</v>
      </c>
      <c r="C31" s="6">
        <v>12</v>
      </c>
      <c r="D31" s="12">
        <v>15850</v>
      </c>
      <c r="E31" s="12">
        <v>15950</v>
      </c>
      <c r="F31" s="13">
        <f t="shared" si="0"/>
        <v>6.3091482649841879E-3</v>
      </c>
    </row>
    <row r="32" spans="1:6" x14ac:dyDescent="0.4">
      <c r="A32" s="6" t="s">
        <v>141</v>
      </c>
      <c r="B32" s="4" t="s">
        <v>169</v>
      </c>
      <c r="C32" s="6">
        <v>12</v>
      </c>
      <c r="D32" s="12">
        <v>11450</v>
      </c>
      <c r="E32" s="12">
        <v>11050</v>
      </c>
      <c r="F32" s="13">
        <f t="shared" si="0"/>
        <v>-3.4934497816593857E-2</v>
      </c>
    </row>
    <row r="33" spans="1:6" x14ac:dyDescent="0.4">
      <c r="A33" s="6" t="s">
        <v>16</v>
      </c>
      <c r="B33" s="4" t="s">
        <v>170</v>
      </c>
      <c r="C33" s="6">
        <v>12</v>
      </c>
      <c r="D33" s="12">
        <v>58200</v>
      </c>
      <c r="E33" s="12">
        <v>49200</v>
      </c>
      <c r="F33" s="13">
        <f t="shared" si="0"/>
        <v>-0.15463917525773196</v>
      </c>
    </row>
    <row r="34" spans="1:6" x14ac:dyDescent="0.4">
      <c r="A34" s="6" t="s">
        <v>4</v>
      </c>
      <c r="B34" s="4" t="s">
        <v>171</v>
      </c>
      <c r="C34" s="6">
        <v>12</v>
      </c>
      <c r="D34" s="12">
        <v>24800</v>
      </c>
      <c r="E34" s="12">
        <v>23600</v>
      </c>
      <c r="F34" s="13">
        <f t="shared" si="0"/>
        <v>-4.8387096774193505E-2</v>
      </c>
    </row>
    <row r="35" spans="1:6" x14ac:dyDescent="0.4">
      <c r="A35" s="6" t="s">
        <v>38</v>
      </c>
      <c r="B35" s="4" t="s">
        <v>172</v>
      </c>
      <c r="C35" s="6">
        <v>12</v>
      </c>
      <c r="D35" s="12">
        <v>6604</v>
      </c>
      <c r="E35" s="12">
        <v>7960</v>
      </c>
      <c r="F35" s="13">
        <f t="shared" si="0"/>
        <v>0.20533010296789822</v>
      </c>
    </row>
    <row r="36" spans="1:6" x14ac:dyDescent="0.4">
      <c r="A36" s="6" t="s">
        <v>142</v>
      </c>
      <c r="B36" s="4" t="s">
        <v>173</v>
      </c>
      <c r="C36" s="6">
        <v>12</v>
      </c>
      <c r="D36" s="12">
        <v>11950</v>
      </c>
      <c r="E36" s="12">
        <v>10950</v>
      </c>
      <c r="F36" s="13">
        <f t="shared" si="0"/>
        <v>-8.3682008368200833E-2</v>
      </c>
    </row>
    <row r="37" spans="1:6" x14ac:dyDescent="0.4">
      <c r="A37" s="6" t="s">
        <v>8</v>
      </c>
      <c r="B37" s="4" t="s">
        <v>174</v>
      </c>
      <c r="C37" s="6">
        <v>12</v>
      </c>
      <c r="D37" s="12">
        <v>12900</v>
      </c>
      <c r="E37" s="12">
        <v>14950</v>
      </c>
      <c r="F37" s="13">
        <f t="shared" si="0"/>
        <v>0.1589147286821706</v>
      </c>
    </row>
    <row r="38" spans="1:6" x14ac:dyDescent="0.4">
      <c r="A38" s="6" t="s">
        <v>143</v>
      </c>
      <c r="B38" s="4" t="s">
        <v>175</v>
      </c>
      <c r="C38" s="6">
        <v>12</v>
      </c>
      <c r="D38" s="12">
        <v>11950</v>
      </c>
      <c r="E38" s="12">
        <v>12550</v>
      </c>
      <c r="F38" s="13">
        <f t="shared" si="0"/>
        <v>5.0209205020920411E-2</v>
      </c>
    </row>
  </sheetData>
  <phoneticPr fontId="1" type="noConversion"/>
  <hyperlinks>
    <hyperlink ref="A1" tooltip="Quantiwise7G" display="     Refresh     "/>
  </hyperlink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8"/>
  <sheetViews>
    <sheetView showGridLines="0" workbookViewId="0">
      <pane xSplit="3" ySplit="13" topLeftCell="D14" activePane="bottomRight" state="frozen"/>
      <selection pane="topRight" activeCell="D1" sqref="D1"/>
      <selection pane="bottomLeft" activeCell="A14" sqref="A14"/>
      <selection pane="bottomRight" activeCell="B17" sqref="B17"/>
    </sheetView>
  </sheetViews>
  <sheetFormatPr defaultRowHeight="17.399999999999999" x14ac:dyDescent="0.4"/>
  <cols>
    <col min="1" max="5" width="14.69921875" customWidth="1"/>
    <col min="6" max="7" width="16.5" bestFit="1" customWidth="1"/>
  </cols>
  <sheetData>
    <row r="1" spans="1:7" ht="15" customHeight="1" x14ac:dyDescent="0.4">
      <c r="A1" s="1" t="s">
        <v>0</v>
      </c>
      <c r="B1" t="s">
        <v>74</v>
      </c>
    </row>
    <row r="3" spans="1:7" x14ac:dyDescent="0.4">
      <c r="A3" s="2" t="s">
        <v>75</v>
      </c>
    </row>
    <row r="4" spans="1:7" x14ac:dyDescent="0.4">
      <c r="A4" s="3" t="s">
        <v>30</v>
      </c>
      <c r="B4" s="3" t="s">
        <v>1</v>
      </c>
      <c r="C4" s="3" t="s">
        <v>2</v>
      </c>
    </row>
    <row r="5" spans="1:7" x14ac:dyDescent="0.4">
      <c r="A5" s="4"/>
      <c r="B5" s="4"/>
      <c r="C5" s="4"/>
    </row>
    <row r="6" spans="1:7" x14ac:dyDescent="0.4">
      <c r="A6" s="4"/>
      <c r="B6" s="4"/>
      <c r="C6" s="4"/>
    </row>
    <row r="7" spans="1:7" x14ac:dyDescent="0.4">
      <c r="A7" s="5"/>
      <c r="B7" s="5"/>
      <c r="C7" s="5"/>
    </row>
    <row r="9" spans="1:7" x14ac:dyDescent="0.4">
      <c r="A9" s="3"/>
      <c r="B9" s="3" t="s">
        <v>45</v>
      </c>
      <c r="C9" s="3" t="s">
        <v>26</v>
      </c>
      <c r="D9" s="3" t="s">
        <v>27</v>
      </c>
      <c r="E9" s="3" t="s">
        <v>27</v>
      </c>
      <c r="F9" s="3" t="s">
        <v>42</v>
      </c>
      <c r="G9" s="3" t="s">
        <v>42</v>
      </c>
    </row>
    <row r="10" spans="1:7" x14ac:dyDescent="0.4">
      <c r="A10" s="7"/>
      <c r="B10" s="7" t="s">
        <v>76</v>
      </c>
      <c r="C10" s="7"/>
      <c r="D10" s="7">
        <v>20170531</v>
      </c>
      <c r="E10" s="7" t="s">
        <v>28</v>
      </c>
      <c r="F10" s="7">
        <v>20170531</v>
      </c>
      <c r="G10" s="7" t="s">
        <v>28</v>
      </c>
    </row>
    <row r="11" spans="1:7" x14ac:dyDescent="0.4">
      <c r="A11" s="7"/>
      <c r="B11" s="7" t="s">
        <v>71</v>
      </c>
      <c r="C11" s="7" t="s">
        <v>31</v>
      </c>
      <c r="D11" s="7" t="s">
        <v>29</v>
      </c>
      <c r="E11" s="7" t="s">
        <v>29</v>
      </c>
      <c r="F11" s="7" t="s">
        <v>43</v>
      </c>
      <c r="G11" s="7" t="s">
        <v>43</v>
      </c>
    </row>
    <row r="12" spans="1:7" x14ac:dyDescent="0.4">
      <c r="A12" s="8"/>
      <c r="B12" s="8" t="s">
        <v>47</v>
      </c>
      <c r="C12" s="7"/>
      <c r="D12" s="7"/>
      <c r="E12" s="7"/>
      <c r="F12" s="7"/>
      <c r="G12" s="7"/>
    </row>
    <row r="13" spans="1:7" x14ac:dyDescent="0.4">
      <c r="A13" s="9" t="s">
        <v>72</v>
      </c>
      <c r="B13" s="10" t="s">
        <v>46</v>
      </c>
      <c r="C13" s="10" t="s">
        <v>77</v>
      </c>
      <c r="D13" s="10" t="s">
        <v>34</v>
      </c>
      <c r="E13" s="10" t="s">
        <v>34</v>
      </c>
      <c r="F13" s="10" t="s">
        <v>49</v>
      </c>
      <c r="G13" s="10" t="s">
        <v>49</v>
      </c>
    </row>
    <row r="14" spans="1:7" x14ac:dyDescent="0.4">
      <c r="A14" s="6" t="s">
        <v>3</v>
      </c>
      <c r="B14" s="4" t="s">
        <v>78</v>
      </c>
      <c r="C14" s="6">
        <v>12</v>
      </c>
      <c r="D14" s="12">
        <v>6790</v>
      </c>
      <c r="E14" s="12">
        <v>6140</v>
      </c>
      <c r="F14" s="12">
        <v>135935800000</v>
      </c>
      <c r="G14" s="12">
        <v>122922800000</v>
      </c>
    </row>
    <row r="15" spans="1:7" x14ac:dyDescent="0.4">
      <c r="A15" s="6" t="s">
        <v>4</v>
      </c>
      <c r="B15" s="4" t="s">
        <v>79</v>
      </c>
      <c r="C15" s="6">
        <v>12</v>
      </c>
      <c r="D15" s="12">
        <v>24800</v>
      </c>
      <c r="E15" s="12">
        <v>23600</v>
      </c>
      <c r="F15" s="12">
        <v>103176605600</v>
      </c>
      <c r="G15" s="12">
        <v>98184189200</v>
      </c>
    </row>
    <row r="16" spans="1:7" x14ac:dyDescent="0.4">
      <c r="A16" s="6" t="s">
        <v>5</v>
      </c>
      <c r="B16" s="4" t="s">
        <v>80</v>
      </c>
      <c r="C16" s="6">
        <v>12</v>
      </c>
      <c r="D16" s="12">
        <v>53200</v>
      </c>
      <c r="E16" s="12">
        <v>60500</v>
      </c>
      <c r="F16" s="12">
        <v>117040000000</v>
      </c>
      <c r="G16" s="12">
        <v>133100000000</v>
      </c>
    </row>
    <row r="17" spans="1:7" x14ac:dyDescent="0.4">
      <c r="A17" s="6" t="s">
        <v>6</v>
      </c>
      <c r="B17" s="4" t="s">
        <v>81</v>
      </c>
      <c r="C17" s="6">
        <v>12</v>
      </c>
      <c r="D17" s="12">
        <v>27400</v>
      </c>
      <c r="E17" s="12">
        <v>30550</v>
      </c>
      <c r="F17" s="12">
        <v>286187558000</v>
      </c>
      <c r="G17" s="12">
        <v>320121368600</v>
      </c>
    </row>
    <row r="18" spans="1:7" x14ac:dyDescent="0.4">
      <c r="A18" s="6" t="s">
        <v>7</v>
      </c>
      <c r="B18" s="4" t="s">
        <v>82</v>
      </c>
      <c r="C18" s="6">
        <v>12</v>
      </c>
      <c r="D18" s="12">
        <v>16600</v>
      </c>
      <c r="E18" s="12">
        <v>14200</v>
      </c>
      <c r="F18" s="12">
        <v>206683280000</v>
      </c>
      <c r="G18" s="12">
        <v>176801360000</v>
      </c>
    </row>
    <row r="19" spans="1:7" x14ac:dyDescent="0.4">
      <c r="A19" s="6" t="s">
        <v>8</v>
      </c>
      <c r="B19" s="4" t="s">
        <v>83</v>
      </c>
      <c r="C19" s="6">
        <v>12</v>
      </c>
      <c r="D19" s="12">
        <v>12900</v>
      </c>
      <c r="E19" s="12">
        <v>14950</v>
      </c>
      <c r="F19" s="12">
        <v>7223726713500</v>
      </c>
      <c r="G19" s="12">
        <v>8371683284250</v>
      </c>
    </row>
    <row r="20" spans="1:7" x14ac:dyDescent="0.4">
      <c r="A20" s="6" t="s">
        <v>9</v>
      </c>
      <c r="B20" s="4" t="s">
        <v>84</v>
      </c>
      <c r="C20" s="6">
        <v>12</v>
      </c>
      <c r="D20" s="12">
        <v>7750</v>
      </c>
      <c r="E20" s="12">
        <v>7850</v>
      </c>
      <c r="F20" s="12">
        <v>116891700000</v>
      </c>
      <c r="G20" s="12">
        <v>118399980000</v>
      </c>
    </row>
    <row r="21" spans="1:7" x14ac:dyDescent="0.4">
      <c r="A21" s="6" t="s">
        <v>10</v>
      </c>
      <c r="B21" s="4" t="s">
        <v>85</v>
      </c>
      <c r="C21" s="6">
        <v>12</v>
      </c>
      <c r="D21" s="12">
        <v>21450</v>
      </c>
      <c r="E21" s="12">
        <v>19700</v>
      </c>
      <c r="F21" s="12">
        <v>962388934650</v>
      </c>
      <c r="G21" s="12">
        <v>883872354900</v>
      </c>
    </row>
    <row r="22" spans="1:7" x14ac:dyDescent="0.4">
      <c r="A22" s="6" t="s">
        <v>11</v>
      </c>
      <c r="B22" s="4" t="s">
        <v>86</v>
      </c>
      <c r="C22" s="6">
        <v>12</v>
      </c>
      <c r="D22" s="12">
        <v>12100</v>
      </c>
      <c r="E22" s="12">
        <v>11950</v>
      </c>
      <c r="F22" s="12">
        <v>117402742600</v>
      </c>
      <c r="G22" s="12">
        <v>115947336700</v>
      </c>
    </row>
    <row r="23" spans="1:7" x14ac:dyDescent="0.4">
      <c r="A23" s="6" t="s">
        <v>12</v>
      </c>
      <c r="B23" s="4" t="s">
        <v>87</v>
      </c>
      <c r="C23" s="6">
        <v>12</v>
      </c>
      <c r="D23" s="12">
        <v>7530</v>
      </c>
      <c r="E23" s="12">
        <v>7460</v>
      </c>
      <c r="F23" s="12">
        <v>223727000130</v>
      </c>
      <c r="G23" s="12">
        <v>221647200660</v>
      </c>
    </row>
    <row r="24" spans="1:7" x14ac:dyDescent="0.4">
      <c r="A24" s="6" t="s">
        <v>13</v>
      </c>
      <c r="B24" s="4" t="s">
        <v>88</v>
      </c>
      <c r="C24" s="6">
        <v>12</v>
      </c>
      <c r="D24" s="12">
        <v>13300</v>
      </c>
      <c r="E24" s="12">
        <v>14500</v>
      </c>
      <c r="F24" s="12">
        <v>160179880000</v>
      </c>
      <c r="G24" s="12">
        <v>174632200000</v>
      </c>
    </row>
    <row r="25" spans="1:7" x14ac:dyDescent="0.4">
      <c r="A25" s="6" t="s">
        <v>14</v>
      </c>
      <c r="B25" s="4" t="s">
        <v>89</v>
      </c>
      <c r="C25" s="6">
        <v>12</v>
      </c>
      <c r="D25" s="12">
        <v>5670</v>
      </c>
      <c r="E25" s="12">
        <v>5410</v>
      </c>
      <c r="F25" s="12">
        <v>242884758060</v>
      </c>
      <c r="G25" s="12">
        <v>231747185380</v>
      </c>
    </row>
    <row r="26" spans="1:7" x14ac:dyDescent="0.4">
      <c r="A26" s="6" t="s">
        <v>15</v>
      </c>
      <c r="B26" s="4" t="s">
        <v>90</v>
      </c>
      <c r="C26" s="6">
        <v>12</v>
      </c>
      <c r="D26" s="12">
        <v>12200</v>
      </c>
      <c r="E26" s="12">
        <v>13200</v>
      </c>
      <c r="F26" s="12">
        <v>137923818200</v>
      </c>
      <c r="G26" s="12">
        <v>151519249200</v>
      </c>
    </row>
    <row r="27" spans="1:7" x14ac:dyDescent="0.4">
      <c r="A27" s="6" t="s">
        <v>16</v>
      </c>
      <c r="B27" s="4" t="s">
        <v>91</v>
      </c>
      <c r="C27" s="6">
        <v>12</v>
      </c>
      <c r="D27" s="12">
        <v>58200</v>
      </c>
      <c r="E27" s="12">
        <v>49200</v>
      </c>
      <c r="F27" s="12">
        <v>365229153000</v>
      </c>
      <c r="G27" s="12">
        <v>308750418000</v>
      </c>
    </row>
    <row r="28" spans="1:7" x14ac:dyDescent="0.4">
      <c r="A28" s="6" t="s">
        <v>17</v>
      </c>
      <c r="B28" s="4" t="s">
        <v>50</v>
      </c>
      <c r="C28" s="6">
        <v>12</v>
      </c>
      <c r="D28" s="12">
        <v>9400</v>
      </c>
      <c r="E28" s="12">
        <v>9060</v>
      </c>
      <c r="F28" s="12">
        <v>114574062000</v>
      </c>
      <c r="G28" s="12">
        <v>110429893800</v>
      </c>
    </row>
    <row r="29" spans="1:7" x14ac:dyDescent="0.4">
      <c r="A29" s="6" t="s">
        <v>18</v>
      </c>
      <c r="B29" s="4" t="s">
        <v>69</v>
      </c>
      <c r="C29" s="6">
        <v>12</v>
      </c>
      <c r="D29" s="12">
        <v>6470</v>
      </c>
      <c r="E29" s="12">
        <v>6720</v>
      </c>
      <c r="F29" s="12">
        <v>104012011150</v>
      </c>
      <c r="G29" s="12">
        <v>108031022400</v>
      </c>
    </row>
    <row r="30" spans="1:7" x14ac:dyDescent="0.4">
      <c r="A30" s="6" t="s">
        <v>19</v>
      </c>
      <c r="B30" s="4" t="s">
        <v>92</v>
      </c>
      <c r="C30" s="6">
        <v>12</v>
      </c>
      <c r="D30" s="12">
        <v>11500</v>
      </c>
      <c r="E30" s="12">
        <v>11500</v>
      </c>
      <c r="F30" s="12">
        <v>213900000000</v>
      </c>
      <c r="G30" s="12">
        <v>213900000000</v>
      </c>
    </row>
    <row r="31" spans="1:7" x14ac:dyDescent="0.4">
      <c r="A31" s="6" t="s">
        <v>20</v>
      </c>
      <c r="B31" s="4" t="s">
        <v>70</v>
      </c>
      <c r="C31" s="6">
        <v>12</v>
      </c>
      <c r="D31" s="12">
        <v>1120</v>
      </c>
      <c r="E31" s="12">
        <v>1590</v>
      </c>
      <c r="F31" s="12">
        <v>100090514720</v>
      </c>
      <c r="G31" s="12">
        <v>144630015660</v>
      </c>
    </row>
    <row r="32" spans="1:7" x14ac:dyDescent="0.4">
      <c r="A32" s="6" t="s">
        <v>21</v>
      </c>
      <c r="B32" s="4" t="s">
        <v>93</v>
      </c>
      <c r="C32" s="6">
        <v>12</v>
      </c>
      <c r="D32" s="12">
        <v>9700</v>
      </c>
      <c r="E32" s="12">
        <v>12050</v>
      </c>
      <c r="F32" s="12">
        <v>211534583300</v>
      </c>
      <c r="G32" s="12">
        <v>262782652450</v>
      </c>
    </row>
    <row r="33" spans="1:7" x14ac:dyDescent="0.4">
      <c r="A33" s="6" t="s">
        <v>22</v>
      </c>
      <c r="B33" s="4" t="s">
        <v>51</v>
      </c>
      <c r="C33" s="6">
        <v>12</v>
      </c>
      <c r="D33" s="12">
        <v>8840</v>
      </c>
      <c r="E33" s="12">
        <v>7770</v>
      </c>
      <c r="F33" s="12">
        <v>103840023560</v>
      </c>
      <c r="G33" s="12">
        <v>91271151930</v>
      </c>
    </row>
    <row r="34" spans="1:7" x14ac:dyDescent="0.4">
      <c r="A34" s="6" t="s">
        <v>23</v>
      </c>
      <c r="B34" s="4" t="s">
        <v>52</v>
      </c>
      <c r="C34" s="6">
        <v>12</v>
      </c>
      <c r="D34" s="12">
        <v>14100</v>
      </c>
      <c r="E34" s="12">
        <v>14000</v>
      </c>
      <c r="F34" s="12">
        <v>282000000000</v>
      </c>
      <c r="G34" s="12">
        <v>280000000000</v>
      </c>
    </row>
    <row r="35" spans="1:7" x14ac:dyDescent="0.4">
      <c r="A35" s="6" t="s">
        <v>24</v>
      </c>
      <c r="B35" s="4" t="s">
        <v>94</v>
      </c>
      <c r="C35" s="6">
        <v>12</v>
      </c>
      <c r="D35" s="12">
        <v>11400</v>
      </c>
      <c r="E35" s="12">
        <v>10550</v>
      </c>
      <c r="F35" s="12">
        <v>272594497200</v>
      </c>
      <c r="G35" s="12">
        <v>252269468900</v>
      </c>
    </row>
    <row r="36" spans="1:7" x14ac:dyDescent="0.4">
      <c r="A36" s="6" t="s">
        <v>25</v>
      </c>
      <c r="B36" s="4" t="s">
        <v>95</v>
      </c>
      <c r="C36" s="6">
        <v>12</v>
      </c>
      <c r="D36" s="12">
        <v>12800</v>
      </c>
      <c r="E36" s="12">
        <v>10700</v>
      </c>
      <c r="F36" s="12">
        <v>152715878400</v>
      </c>
      <c r="G36" s="12">
        <v>127660929600</v>
      </c>
    </row>
    <row r="37" spans="1:7" x14ac:dyDescent="0.4">
      <c r="A37" s="6" t="s">
        <v>38</v>
      </c>
      <c r="B37" s="4" t="s">
        <v>96</v>
      </c>
      <c r="C37" s="6">
        <v>12</v>
      </c>
      <c r="D37" s="12">
        <v>6604</v>
      </c>
      <c r="E37" s="12">
        <v>7960</v>
      </c>
      <c r="F37" s="12">
        <v>150380604000</v>
      </c>
      <c r="G37" s="12">
        <v>173408090560</v>
      </c>
    </row>
    <row r="38" spans="1:7" x14ac:dyDescent="0.4">
      <c r="A38" s="6" t="s">
        <v>39</v>
      </c>
      <c r="B38" s="4" t="s">
        <v>97</v>
      </c>
      <c r="C38" s="6">
        <v>12</v>
      </c>
      <c r="D38" s="12">
        <v>13700</v>
      </c>
      <c r="E38" s="12">
        <v>12900</v>
      </c>
      <c r="F38" s="12">
        <v>107682000000</v>
      </c>
      <c r="G38" s="12">
        <v>101394000000</v>
      </c>
    </row>
  </sheetData>
  <phoneticPr fontId="1" type="noConversion"/>
  <hyperlinks>
    <hyperlink ref="A1" tooltip="Quantiwise7G" display="     Refresh     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8"/>
  <sheetViews>
    <sheetView showGridLines="0" topLeftCell="D1" workbookViewId="0">
      <selection activeCell="H6" sqref="H6"/>
    </sheetView>
  </sheetViews>
  <sheetFormatPr defaultRowHeight="17.399999999999999" x14ac:dyDescent="0.4"/>
  <cols>
    <col min="1" max="7" width="14.69921875" customWidth="1"/>
    <col min="11" max="14" width="14.69921875" customWidth="1"/>
    <col min="15" max="15" width="9.3984375" bestFit="1" customWidth="1"/>
  </cols>
  <sheetData>
    <row r="1" spans="1:17" ht="15" customHeight="1" x14ac:dyDescent="0.4">
      <c r="A1" s="1" t="s">
        <v>0</v>
      </c>
      <c r="B1" t="s">
        <v>99</v>
      </c>
      <c r="G1" t="s">
        <v>64</v>
      </c>
      <c r="H1" s="13">
        <f>AVERAGE(H14:H38)</f>
        <v>-3.3407850275915398E-2</v>
      </c>
      <c r="K1" s="1" t="s">
        <v>0</v>
      </c>
      <c r="L1" t="s">
        <v>176</v>
      </c>
    </row>
    <row r="2" spans="1:17" x14ac:dyDescent="0.4">
      <c r="G2" s="14" t="s">
        <v>36</v>
      </c>
      <c r="H2">
        <f>COUNTIF(H14:H38,"&gt;=0")</f>
        <v>10</v>
      </c>
    </row>
    <row r="3" spans="1:17" x14ac:dyDescent="0.4">
      <c r="A3" s="2" t="s">
        <v>44</v>
      </c>
      <c r="G3" t="s">
        <v>37</v>
      </c>
      <c r="H3">
        <f>COUNTIF(H14:H38,"&lt;0")</f>
        <v>15</v>
      </c>
      <c r="K3" s="2" t="s">
        <v>44</v>
      </c>
    </row>
    <row r="4" spans="1:17" x14ac:dyDescent="0.4">
      <c r="A4" s="3" t="s">
        <v>30</v>
      </c>
      <c r="B4" s="3" t="s">
        <v>1</v>
      </c>
      <c r="C4" s="3" t="s">
        <v>2</v>
      </c>
      <c r="G4" t="s">
        <v>40</v>
      </c>
      <c r="H4" s="13">
        <f>MAX(H14:H38)</f>
        <v>0.41964285714285721</v>
      </c>
      <c r="K4" s="3" t="s">
        <v>30</v>
      </c>
      <c r="L4" s="3" t="s">
        <v>1</v>
      </c>
      <c r="M4" s="3" t="s">
        <v>2</v>
      </c>
    </row>
    <row r="5" spans="1:17" x14ac:dyDescent="0.4">
      <c r="A5" s="4"/>
      <c r="B5" s="4"/>
      <c r="C5" s="4"/>
      <c r="G5" t="s">
        <v>41</v>
      </c>
      <c r="H5" s="13">
        <f>MIN(H14:H38)</f>
        <v>-1</v>
      </c>
      <c r="K5" s="4"/>
      <c r="L5" s="4"/>
      <c r="M5" s="4"/>
    </row>
    <row r="6" spans="1:17" x14ac:dyDescent="0.4">
      <c r="A6" s="4"/>
      <c r="B6" s="4"/>
      <c r="C6" s="4"/>
      <c r="G6" t="s">
        <v>67</v>
      </c>
      <c r="H6" s="13">
        <f>O14/N14-1</f>
        <v>1.0432991907504796E-2</v>
      </c>
      <c r="K6" s="4"/>
      <c r="L6" s="4"/>
      <c r="M6" s="4"/>
    </row>
    <row r="7" spans="1:17" x14ac:dyDescent="0.4">
      <c r="A7" s="5"/>
      <c r="B7" s="5"/>
      <c r="C7" s="5"/>
      <c r="K7" s="5"/>
      <c r="L7" s="5"/>
      <c r="M7" s="5"/>
    </row>
    <row r="9" spans="1:17" x14ac:dyDescent="0.4">
      <c r="A9" s="3"/>
      <c r="B9" s="3" t="s">
        <v>45</v>
      </c>
      <c r="C9" s="3" t="s">
        <v>26</v>
      </c>
      <c r="D9" s="3" t="s">
        <v>27</v>
      </c>
      <c r="E9" s="3" t="s">
        <v>27</v>
      </c>
      <c r="F9" s="3" t="s">
        <v>42</v>
      </c>
      <c r="G9" s="3" t="s">
        <v>42</v>
      </c>
      <c r="K9" s="3"/>
      <c r="L9" s="3" t="s">
        <v>45</v>
      </c>
      <c r="M9" s="3" t="s">
        <v>26</v>
      </c>
      <c r="N9" s="3" t="s">
        <v>66</v>
      </c>
      <c r="O9" s="3" t="s">
        <v>66</v>
      </c>
      <c r="P9" s="3" t="s">
        <v>42</v>
      </c>
      <c r="Q9" s="3" t="s">
        <v>42</v>
      </c>
    </row>
    <row r="10" spans="1:17" x14ac:dyDescent="0.4">
      <c r="A10" s="7"/>
      <c r="B10" s="7" t="s">
        <v>32</v>
      </c>
      <c r="C10" s="7"/>
      <c r="D10" s="7">
        <v>20170531</v>
      </c>
      <c r="E10" s="7" t="s">
        <v>28</v>
      </c>
      <c r="F10" s="7">
        <v>20170531</v>
      </c>
      <c r="G10" s="7" t="s">
        <v>28</v>
      </c>
      <c r="H10" s="13"/>
      <c r="K10" s="7"/>
      <c r="L10" s="7" t="s">
        <v>177</v>
      </c>
      <c r="M10" s="7"/>
      <c r="N10" s="7">
        <v>20170531</v>
      </c>
      <c r="O10" s="7">
        <v>20170831</v>
      </c>
      <c r="P10" s="7">
        <v>20170531</v>
      </c>
      <c r="Q10" s="7">
        <v>20170831</v>
      </c>
    </row>
    <row r="11" spans="1:17" x14ac:dyDescent="0.4">
      <c r="A11" s="7"/>
      <c r="B11" s="7" t="s">
        <v>71</v>
      </c>
      <c r="C11" s="7" t="s">
        <v>31</v>
      </c>
      <c r="D11" s="7" t="s">
        <v>29</v>
      </c>
      <c r="E11" s="7" t="s">
        <v>29</v>
      </c>
      <c r="F11" s="7" t="s">
        <v>43</v>
      </c>
      <c r="G11" s="7" t="s">
        <v>43</v>
      </c>
      <c r="K11" s="7"/>
      <c r="L11" s="7" t="s">
        <v>71</v>
      </c>
      <c r="M11" s="7" t="s">
        <v>31</v>
      </c>
      <c r="N11" s="7" t="s">
        <v>29</v>
      </c>
      <c r="O11" s="7" t="s">
        <v>29</v>
      </c>
      <c r="P11" s="7" t="s">
        <v>43</v>
      </c>
      <c r="Q11" s="7" t="s">
        <v>43</v>
      </c>
    </row>
    <row r="12" spans="1:17" x14ac:dyDescent="0.4">
      <c r="A12" s="8"/>
      <c r="B12" s="8" t="s">
        <v>47</v>
      </c>
      <c r="C12" s="7"/>
      <c r="D12" s="7"/>
      <c r="E12" s="7"/>
      <c r="F12" s="7"/>
      <c r="G12" s="7"/>
      <c r="K12" s="8"/>
      <c r="L12" s="8" t="s">
        <v>179</v>
      </c>
      <c r="M12" s="7"/>
      <c r="N12" s="7"/>
      <c r="O12" s="7"/>
      <c r="P12" s="7"/>
      <c r="Q12" s="7"/>
    </row>
    <row r="13" spans="1:17" x14ac:dyDescent="0.4">
      <c r="A13" s="9" t="s">
        <v>100</v>
      </c>
      <c r="B13" s="10" t="s">
        <v>98</v>
      </c>
      <c r="C13" s="10" t="s">
        <v>101</v>
      </c>
      <c r="D13" s="10" t="s">
        <v>102</v>
      </c>
      <c r="E13" s="10" t="s">
        <v>34</v>
      </c>
      <c r="F13" s="10" t="s">
        <v>49</v>
      </c>
      <c r="G13" s="10" t="s">
        <v>103</v>
      </c>
      <c r="K13" s="9" t="s">
        <v>33</v>
      </c>
      <c r="L13" s="10" t="s">
        <v>178</v>
      </c>
      <c r="M13" s="10" t="s">
        <v>180</v>
      </c>
      <c r="N13" s="10" t="s">
        <v>68</v>
      </c>
      <c r="O13" s="10" t="s">
        <v>68</v>
      </c>
      <c r="P13" s="10" t="s">
        <v>49</v>
      </c>
      <c r="Q13" s="10" t="s">
        <v>181</v>
      </c>
    </row>
    <row r="14" spans="1:17" x14ac:dyDescent="0.4">
      <c r="A14" s="6" t="s">
        <v>53</v>
      </c>
      <c r="B14" s="4" t="s">
        <v>104</v>
      </c>
      <c r="C14" s="6">
        <v>12</v>
      </c>
      <c r="D14" s="12">
        <v>6260</v>
      </c>
      <c r="E14" s="12">
        <v>7170</v>
      </c>
      <c r="F14" s="12">
        <v>96842200000</v>
      </c>
      <c r="G14" s="12">
        <v>110919900000</v>
      </c>
      <c r="H14" s="13">
        <f>E14/D14-1</f>
        <v>0.14536741214057503</v>
      </c>
      <c r="K14" s="6" t="s">
        <v>65</v>
      </c>
      <c r="L14" s="4" t="s">
        <v>182</v>
      </c>
      <c r="M14" s="6"/>
      <c r="N14" s="16">
        <v>2418.29</v>
      </c>
      <c r="O14" s="16">
        <v>2443.52</v>
      </c>
      <c r="P14" s="15">
        <v>1519224318667750</v>
      </c>
      <c r="Q14" s="15">
        <v>1535629495111100</v>
      </c>
    </row>
    <row r="15" spans="1:17" x14ac:dyDescent="0.4">
      <c r="A15" s="6" t="s">
        <v>54</v>
      </c>
      <c r="B15" s="4" t="s">
        <v>105</v>
      </c>
      <c r="C15" s="6">
        <v>12</v>
      </c>
      <c r="D15" s="12">
        <v>50200</v>
      </c>
      <c r="E15" s="12"/>
      <c r="F15" s="12">
        <v>90313665400</v>
      </c>
      <c r="G15" s="12"/>
      <c r="H15" s="13">
        <f t="shared" ref="H15:H38" si="0">E15/D15-1</f>
        <v>-1</v>
      </c>
    </row>
    <row r="16" spans="1:17" x14ac:dyDescent="0.4">
      <c r="A16" s="6" t="s">
        <v>55</v>
      </c>
      <c r="B16" s="4" t="s">
        <v>106</v>
      </c>
      <c r="C16" s="6">
        <v>12</v>
      </c>
      <c r="D16" s="11">
        <v>857</v>
      </c>
      <c r="E16" s="11">
        <v>933</v>
      </c>
      <c r="F16" s="12">
        <v>40110287552</v>
      </c>
      <c r="G16" s="12">
        <v>43667325888</v>
      </c>
      <c r="H16" s="13">
        <f t="shared" si="0"/>
        <v>8.8681446907817874E-2</v>
      </c>
    </row>
    <row r="17" spans="1:8" x14ac:dyDescent="0.4">
      <c r="A17" s="6" t="s">
        <v>56</v>
      </c>
      <c r="B17" s="4" t="s">
        <v>107</v>
      </c>
      <c r="C17" s="6">
        <v>12</v>
      </c>
      <c r="D17" s="12">
        <v>12100</v>
      </c>
      <c r="E17" s="12">
        <v>13450</v>
      </c>
      <c r="F17" s="12">
        <v>62315000000</v>
      </c>
      <c r="G17" s="12">
        <v>69267500000</v>
      </c>
      <c r="H17" s="13">
        <f t="shared" si="0"/>
        <v>0.11157024793388426</v>
      </c>
    </row>
    <row r="18" spans="1:8" x14ac:dyDescent="0.4">
      <c r="A18" s="6" t="s">
        <v>18</v>
      </c>
      <c r="B18" s="4" t="s">
        <v>108</v>
      </c>
      <c r="C18" s="6">
        <v>12</v>
      </c>
      <c r="D18" s="12">
        <v>6470</v>
      </c>
      <c r="E18" s="12">
        <v>6720</v>
      </c>
      <c r="F18" s="12">
        <v>104012011150</v>
      </c>
      <c r="G18" s="12">
        <v>108031022400</v>
      </c>
      <c r="H18" s="13">
        <f t="shared" si="0"/>
        <v>3.863987635239563E-2</v>
      </c>
    </row>
    <row r="19" spans="1:8" x14ac:dyDescent="0.4">
      <c r="A19" s="6" t="s">
        <v>20</v>
      </c>
      <c r="B19" s="4" t="s">
        <v>109</v>
      </c>
      <c r="C19" s="6">
        <v>12</v>
      </c>
      <c r="D19" s="12">
        <v>1120</v>
      </c>
      <c r="E19" s="12">
        <v>1590</v>
      </c>
      <c r="F19" s="12">
        <v>100090514720</v>
      </c>
      <c r="G19" s="12">
        <v>144630015660</v>
      </c>
      <c r="H19" s="13">
        <f t="shared" si="0"/>
        <v>0.41964285714285721</v>
      </c>
    </row>
    <row r="20" spans="1:8" x14ac:dyDescent="0.4">
      <c r="A20" s="6" t="s">
        <v>14</v>
      </c>
      <c r="B20" s="4" t="s">
        <v>110</v>
      </c>
      <c r="C20" s="6">
        <v>12</v>
      </c>
      <c r="D20" s="12">
        <v>5670</v>
      </c>
      <c r="E20" s="12">
        <v>5410</v>
      </c>
      <c r="F20" s="12">
        <v>242884758060</v>
      </c>
      <c r="G20" s="12">
        <v>231747185380</v>
      </c>
      <c r="H20" s="13">
        <f t="shared" si="0"/>
        <v>-4.585537918871252E-2</v>
      </c>
    </row>
    <row r="21" spans="1:8" x14ac:dyDescent="0.4">
      <c r="A21" s="6" t="s">
        <v>17</v>
      </c>
      <c r="B21" s="4" t="s">
        <v>111</v>
      </c>
      <c r="C21" s="6">
        <v>12</v>
      </c>
      <c r="D21" s="12">
        <v>9400</v>
      </c>
      <c r="E21" s="12">
        <v>9060</v>
      </c>
      <c r="F21" s="12">
        <v>114574062000</v>
      </c>
      <c r="G21" s="12">
        <v>110429893800</v>
      </c>
      <c r="H21" s="13">
        <f t="shared" si="0"/>
        <v>-3.6170212765957444E-2</v>
      </c>
    </row>
    <row r="22" spans="1:8" x14ac:dyDescent="0.4">
      <c r="A22" s="6" t="s">
        <v>3</v>
      </c>
      <c r="B22" s="4" t="s">
        <v>112</v>
      </c>
      <c r="C22" s="6">
        <v>12</v>
      </c>
      <c r="D22" s="12">
        <v>6790</v>
      </c>
      <c r="E22" s="12">
        <v>6140</v>
      </c>
      <c r="F22" s="12">
        <v>135935800000</v>
      </c>
      <c r="G22" s="12">
        <v>122922800000</v>
      </c>
      <c r="H22" s="13">
        <f t="shared" si="0"/>
        <v>-9.5729013254786444E-2</v>
      </c>
    </row>
    <row r="23" spans="1:8" x14ac:dyDescent="0.4">
      <c r="A23" s="6" t="s">
        <v>25</v>
      </c>
      <c r="B23" s="4" t="s">
        <v>113</v>
      </c>
      <c r="C23" s="6">
        <v>12</v>
      </c>
      <c r="D23" s="12">
        <v>12800</v>
      </c>
      <c r="E23" s="12">
        <v>10700</v>
      </c>
      <c r="F23" s="12">
        <v>152715878400</v>
      </c>
      <c r="G23" s="12">
        <v>127660929600</v>
      </c>
      <c r="H23" s="13">
        <f t="shared" si="0"/>
        <v>-0.1640625</v>
      </c>
    </row>
    <row r="24" spans="1:8" x14ac:dyDescent="0.4">
      <c r="A24" s="6" t="s">
        <v>39</v>
      </c>
      <c r="B24" s="4" t="s">
        <v>114</v>
      </c>
      <c r="C24" s="6">
        <v>12</v>
      </c>
      <c r="D24" s="12">
        <v>13700</v>
      </c>
      <c r="E24" s="12">
        <v>12900</v>
      </c>
      <c r="F24" s="12">
        <v>107682000000</v>
      </c>
      <c r="G24" s="12">
        <v>101394000000</v>
      </c>
      <c r="H24" s="13">
        <f t="shared" si="0"/>
        <v>-5.8394160583941646E-2</v>
      </c>
    </row>
    <row r="25" spans="1:8" x14ac:dyDescent="0.4">
      <c r="A25" s="6" t="s">
        <v>57</v>
      </c>
      <c r="B25" s="4" t="s">
        <v>115</v>
      </c>
      <c r="C25" s="6">
        <v>3</v>
      </c>
      <c r="D25" s="12">
        <v>5380</v>
      </c>
      <c r="E25" s="12">
        <v>5180</v>
      </c>
      <c r="F25" s="12">
        <v>40350000000</v>
      </c>
      <c r="G25" s="12">
        <v>38850000000</v>
      </c>
      <c r="H25" s="13">
        <f t="shared" si="0"/>
        <v>-3.7174721189591087E-2</v>
      </c>
    </row>
    <row r="26" spans="1:8" x14ac:dyDescent="0.4">
      <c r="A26" s="6" t="s">
        <v>58</v>
      </c>
      <c r="B26" s="4" t="s">
        <v>116</v>
      </c>
      <c r="C26" s="6">
        <v>12</v>
      </c>
      <c r="D26" s="12">
        <v>14450</v>
      </c>
      <c r="E26" s="12">
        <v>13000</v>
      </c>
      <c r="F26" s="12">
        <v>69649000000</v>
      </c>
      <c r="G26" s="12">
        <v>62660000000</v>
      </c>
      <c r="H26" s="13">
        <f t="shared" si="0"/>
        <v>-0.10034602076124566</v>
      </c>
    </row>
    <row r="27" spans="1:8" x14ac:dyDescent="0.4">
      <c r="A27" s="6" t="s">
        <v>59</v>
      </c>
      <c r="B27" s="4" t="s">
        <v>117</v>
      </c>
      <c r="C27" s="6">
        <v>12</v>
      </c>
      <c r="D27" s="12">
        <v>7480</v>
      </c>
      <c r="E27" s="12">
        <v>7750</v>
      </c>
      <c r="F27" s="12">
        <v>99431146320</v>
      </c>
      <c r="G27" s="12">
        <v>103020238500</v>
      </c>
      <c r="H27" s="13">
        <f t="shared" si="0"/>
        <v>3.6096256684492012E-2</v>
      </c>
    </row>
    <row r="28" spans="1:8" x14ac:dyDescent="0.4">
      <c r="A28" s="6" t="s">
        <v>60</v>
      </c>
      <c r="B28" s="4" t="s">
        <v>118</v>
      </c>
      <c r="C28" s="6">
        <v>12</v>
      </c>
      <c r="D28" s="12">
        <v>28000</v>
      </c>
      <c r="E28" s="12">
        <v>28200</v>
      </c>
      <c r="F28" s="12">
        <v>87182816000</v>
      </c>
      <c r="G28" s="12">
        <v>87805550400</v>
      </c>
      <c r="H28" s="13">
        <f t="shared" si="0"/>
        <v>7.1428571428571175E-3</v>
      </c>
    </row>
    <row r="29" spans="1:8" x14ac:dyDescent="0.4">
      <c r="A29" s="6" t="s">
        <v>8</v>
      </c>
      <c r="B29" s="4" t="s">
        <v>119</v>
      </c>
      <c r="C29" s="6">
        <v>12</v>
      </c>
      <c r="D29" s="12">
        <v>12900</v>
      </c>
      <c r="E29" s="12">
        <v>14950</v>
      </c>
      <c r="F29" s="12">
        <v>7223726713500</v>
      </c>
      <c r="G29" s="12">
        <v>8371683284250</v>
      </c>
      <c r="H29" s="13">
        <f t="shared" si="0"/>
        <v>0.1589147286821706</v>
      </c>
    </row>
    <row r="30" spans="1:8" x14ac:dyDescent="0.4">
      <c r="A30" s="6" t="s">
        <v>13</v>
      </c>
      <c r="B30" s="4" t="s">
        <v>120</v>
      </c>
      <c r="C30" s="6">
        <v>12</v>
      </c>
      <c r="D30" s="12">
        <v>13300</v>
      </c>
      <c r="E30" s="12">
        <v>14500</v>
      </c>
      <c r="F30" s="12">
        <v>160179880000</v>
      </c>
      <c r="G30" s="12">
        <v>174632200000</v>
      </c>
      <c r="H30" s="13">
        <f t="shared" si="0"/>
        <v>9.0225563909774431E-2</v>
      </c>
    </row>
    <row r="31" spans="1:8" x14ac:dyDescent="0.4">
      <c r="A31" s="6" t="s">
        <v>22</v>
      </c>
      <c r="B31" s="4" t="s">
        <v>121</v>
      </c>
      <c r="C31" s="6">
        <v>12</v>
      </c>
      <c r="D31" s="12">
        <v>8840</v>
      </c>
      <c r="E31" s="12">
        <v>7770</v>
      </c>
      <c r="F31" s="12">
        <v>103840023560</v>
      </c>
      <c r="G31" s="12">
        <v>91271151930</v>
      </c>
      <c r="H31" s="13">
        <f t="shared" si="0"/>
        <v>-0.12104072398190047</v>
      </c>
    </row>
    <row r="32" spans="1:8" x14ac:dyDescent="0.4">
      <c r="A32" s="6" t="s">
        <v>21</v>
      </c>
      <c r="B32" s="4" t="s">
        <v>122</v>
      </c>
      <c r="C32" s="6">
        <v>12</v>
      </c>
      <c r="D32" s="12">
        <v>9700</v>
      </c>
      <c r="E32" s="12">
        <v>12050</v>
      </c>
      <c r="F32" s="12">
        <v>211534583300</v>
      </c>
      <c r="G32" s="12">
        <v>262782652450</v>
      </c>
      <c r="H32" s="13">
        <f t="shared" si="0"/>
        <v>0.24226804123711343</v>
      </c>
    </row>
    <row r="33" spans="1:8" x14ac:dyDescent="0.4">
      <c r="A33" s="6" t="s">
        <v>61</v>
      </c>
      <c r="B33" s="4" t="s">
        <v>123</v>
      </c>
      <c r="C33" s="6">
        <v>12</v>
      </c>
      <c r="D33" s="12">
        <v>6460</v>
      </c>
      <c r="E33" s="12">
        <v>5660</v>
      </c>
      <c r="F33" s="12">
        <v>57881600000</v>
      </c>
      <c r="G33" s="12">
        <v>50713600000</v>
      </c>
      <c r="H33" s="13">
        <f t="shared" si="0"/>
        <v>-0.12383900928792568</v>
      </c>
    </row>
    <row r="34" spans="1:8" x14ac:dyDescent="0.4">
      <c r="A34" s="6" t="s">
        <v>62</v>
      </c>
      <c r="B34" s="4" t="s">
        <v>124</v>
      </c>
      <c r="C34" s="6">
        <v>12</v>
      </c>
      <c r="D34" s="12">
        <v>6040</v>
      </c>
      <c r="E34" s="12">
        <v>5100</v>
      </c>
      <c r="F34" s="12">
        <v>75968136240</v>
      </c>
      <c r="G34" s="12">
        <v>64145280600</v>
      </c>
      <c r="H34" s="13">
        <f t="shared" si="0"/>
        <v>-0.1556291390728477</v>
      </c>
    </row>
    <row r="35" spans="1:8" x14ac:dyDescent="0.4">
      <c r="A35" s="6" t="s">
        <v>7</v>
      </c>
      <c r="B35" s="4" t="s">
        <v>125</v>
      </c>
      <c r="C35" s="6">
        <v>12</v>
      </c>
      <c r="D35" s="12">
        <v>16600</v>
      </c>
      <c r="E35" s="12">
        <v>14200</v>
      </c>
      <c r="F35" s="12">
        <v>206683280000</v>
      </c>
      <c r="G35" s="12">
        <v>176801360000</v>
      </c>
      <c r="H35" s="13">
        <f t="shared" si="0"/>
        <v>-0.14457831325301207</v>
      </c>
    </row>
    <row r="36" spans="1:8" x14ac:dyDescent="0.4">
      <c r="A36" s="6" t="s">
        <v>63</v>
      </c>
      <c r="B36" s="4" t="s">
        <v>126</v>
      </c>
      <c r="C36" s="6">
        <v>12</v>
      </c>
      <c r="D36" s="12">
        <v>5040</v>
      </c>
      <c r="E36" s="12">
        <v>5020</v>
      </c>
      <c r="F36" s="12">
        <v>47031793200</v>
      </c>
      <c r="G36" s="12">
        <v>46845159100</v>
      </c>
      <c r="H36" s="13">
        <f t="shared" si="0"/>
        <v>-3.9682539682539542E-3</v>
      </c>
    </row>
    <row r="37" spans="1:8" x14ac:dyDescent="0.4">
      <c r="A37" s="6" t="s">
        <v>24</v>
      </c>
      <c r="B37" s="4" t="s">
        <v>127</v>
      </c>
      <c r="C37" s="6">
        <v>12</v>
      </c>
      <c r="D37" s="12">
        <v>11400</v>
      </c>
      <c r="E37" s="12">
        <v>10550</v>
      </c>
      <c r="F37" s="12">
        <v>272594497200</v>
      </c>
      <c r="G37" s="12">
        <v>252269468900</v>
      </c>
      <c r="H37" s="13">
        <f t="shared" si="0"/>
        <v>-7.456140350877194E-2</v>
      </c>
    </row>
    <row r="38" spans="1:8" x14ac:dyDescent="0.4">
      <c r="A38" s="6" t="s">
        <v>11</v>
      </c>
      <c r="B38" s="4" t="s">
        <v>128</v>
      </c>
      <c r="C38" s="6">
        <v>12</v>
      </c>
      <c r="D38" s="12">
        <v>12100</v>
      </c>
      <c r="E38" s="12">
        <v>11950</v>
      </c>
      <c r="F38" s="12">
        <v>117402742600</v>
      </c>
      <c r="G38" s="12">
        <v>115947336700</v>
      </c>
      <c r="H38" s="13">
        <f t="shared" si="0"/>
        <v>-1.2396694214875992E-2</v>
      </c>
    </row>
  </sheetData>
  <phoneticPr fontId="1" type="noConversion"/>
  <hyperlinks>
    <hyperlink ref="A1" tooltip="Quantiwise7G" display="     Refresh     "/>
    <hyperlink ref="K1" tooltip="Quantiwise7G" display="     Refresh     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raw_data</vt:lpstr>
      <vt:lpstr>시가총액</vt:lpstr>
      <vt:lpstr>시총제한x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이상훈</dc:creator>
  <cp:lastModifiedBy>이상훈</cp:lastModifiedBy>
  <dcterms:created xsi:type="dcterms:W3CDTF">2017-07-28T02:20:22Z</dcterms:created>
  <dcterms:modified xsi:type="dcterms:W3CDTF">2017-09-05T05:18:03Z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645e4b09-b98c-4aa7-898b-92d33948b6cb</vt:lpwstr>
  </property>
</Properties>
</file>