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chwalbc/Documents/Research/PACE-TB/outputs/res/summ/"/>
    </mc:Choice>
  </mc:AlternateContent>
  <xr:revisionPtr revIDLastSave="0" documentId="13_ncr:1_{51AACA13-C364-AA48-AC74-30A47838D18C}" xr6:coauthVersionLast="47" xr6:coauthVersionMax="47" xr10:uidLastSave="{00000000-0000-0000-0000-000000000000}"/>
  <bookViews>
    <workbookView xWindow="0" yWindow="500" windowWidth="37800" windowHeight="23500" activeTab="2" xr2:uid="{82FF13F5-F439-4785-BA17-0F49C610975F}"/>
  </bookViews>
  <sheets>
    <sheet name="BRA" sheetId="2" r:id="rId1"/>
    <sheet name="IND" sheetId="3" r:id="rId2"/>
    <sheet name="ZAF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4" l="1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E10" i="4" s="1"/>
  <c r="C10" i="4"/>
  <c r="D9" i="4"/>
  <c r="C9" i="4"/>
  <c r="D8" i="4"/>
  <c r="C8" i="4"/>
  <c r="D5" i="4"/>
  <c r="C5" i="4"/>
  <c r="D4" i="4"/>
  <c r="C4" i="4"/>
  <c r="D3" i="4"/>
  <c r="C3" i="4"/>
  <c r="D2" i="4"/>
  <c r="E2" i="4" s="1"/>
  <c r="C2" i="4"/>
  <c r="D17" i="3"/>
  <c r="E17" i="3" s="1"/>
  <c r="C17" i="3"/>
  <c r="D16" i="3"/>
  <c r="C16" i="3"/>
  <c r="D15" i="3"/>
  <c r="C15" i="3"/>
  <c r="D14" i="3"/>
  <c r="C14" i="3"/>
  <c r="D13" i="3"/>
  <c r="C13" i="3"/>
  <c r="D12" i="3"/>
  <c r="C12" i="3"/>
  <c r="D11" i="3"/>
  <c r="E11" i="3" s="1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5" i="2"/>
  <c r="C5" i="2"/>
  <c r="D4" i="2"/>
  <c r="C4" i="2"/>
  <c r="D3" i="2"/>
  <c r="C3" i="2"/>
  <c r="D2" i="2"/>
  <c r="C2" i="2"/>
  <c r="E3" i="4" l="1"/>
  <c r="E11" i="4"/>
  <c r="E11" i="2"/>
  <c r="E12" i="2"/>
  <c r="F12" i="2" s="1"/>
  <c r="E18" i="2"/>
  <c r="G18" i="2" s="1"/>
  <c r="E17" i="2"/>
  <c r="E4" i="4"/>
  <c r="F4" i="4" s="1"/>
  <c r="E13" i="4"/>
  <c r="G13" i="4" s="1"/>
  <c r="E8" i="4"/>
  <c r="G8" i="4" s="1"/>
  <c r="E9" i="4"/>
  <c r="G9" i="4" s="1"/>
  <c r="E15" i="4"/>
  <c r="G15" i="4" s="1"/>
  <c r="E16" i="4"/>
  <c r="F16" i="4" s="1"/>
  <c r="E12" i="4"/>
  <c r="F12" i="4" s="1"/>
  <c r="E14" i="4"/>
  <c r="F14" i="4" s="1"/>
  <c r="E5" i="4"/>
  <c r="G5" i="4" s="1"/>
  <c r="E17" i="4"/>
  <c r="G17" i="4" s="1"/>
  <c r="F2" i="4"/>
  <c r="G2" i="4"/>
  <c r="G10" i="4"/>
  <c r="F10" i="4"/>
  <c r="G3" i="4"/>
  <c r="F3" i="4"/>
  <c r="G11" i="4"/>
  <c r="F11" i="4"/>
  <c r="E8" i="3"/>
  <c r="F8" i="3" s="1"/>
  <c r="E6" i="3"/>
  <c r="F6" i="3" s="1"/>
  <c r="E7" i="3"/>
  <c r="F7" i="3" s="1"/>
  <c r="E9" i="3"/>
  <c r="F9" i="3" s="1"/>
  <c r="E15" i="3"/>
  <c r="G15" i="3" s="1"/>
  <c r="E2" i="3"/>
  <c r="G2" i="3" s="1"/>
  <c r="E4" i="3"/>
  <c r="G4" i="3" s="1"/>
  <c r="E13" i="3"/>
  <c r="G13" i="3" s="1"/>
  <c r="E3" i="3"/>
  <c r="G3" i="3" s="1"/>
  <c r="E10" i="3"/>
  <c r="F10" i="3" s="1"/>
  <c r="E16" i="3"/>
  <c r="G16" i="3" s="1"/>
  <c r="E5" i="3"/>
  <c r="F5" i="3" s="1"/>
  <c r="E12" i="3"/>
  <c r="G12" i="3" s="1"/>
  <c r="E14" i="3"/>
  <c r="G14" i="3" s="1"/>
  <c r="F4" i="3"/>
  <c r="G6" i="3"/>
  <c r="G11" i="3"/>
  <c r="F11" i="3"/>
  <c r="G17" i="3"/>
  <c r="F17" i="3"/>
  <c r="G8" i="3"/>
  <c r="E5" i="2"/>
  <c r="F5" i="2" s="1"/>
  <c r="E9" i="2"/>
  <c r="G9" i="2" s="1"/>
  <c r="E10" i="2"/>
  <c r="F10" i="2" s="1"/>
  <c r="E16" i="2"/>
  <c r="G16" i="2" s="1"/>
  <c r="E2" i="2"/>
  <c r="F2" i="2" s="1"/>
  <c r="E3" i="2"/>
  <c r="G3" i="2" s="1"/>
  <c r="E8" i="2"/>
  <c r="G8" i="2" s="1"/>
  <c r="E4" i="2"/>
  <c r="G4" i="2" s="1"/>
  <c r="E13" i="2"/>
  <c r="G13" i="2" s="1"/>
  <c r="E14" i="2"/>
  <c r="F14" i="2" s="1"/>
  <c r="E15" i="2"/>
  <c r="F15" i="2" s="1"/>
  <c r="F11" i="2"/>
  <c r="G11" i="2"/>
  <c r="F17" i="2"/>
  <c r="G17" i="2"/>
  <c r="F4" i="2"/>
  <c r="G12" i="2"/>
  <c r="F18" i="2"/>
  <c r="G16" i="4" l="1"/>
  <c r="G4" i="4"/>
  <c r="F9" i="4"/>
  <c r="F8" i="4"/>
  <c r="F13" i="4"/>
  <c r="F15" i="4"/>
  <c r="F15" i="3"/>
  <c r="G7" i="3"/>
  <c r="F9" i="2"/>
  <c r="G5" i="2"/>
  <c r="G10" i="2"/>
  <c r="F5" i="4"/>
  <c r="G14" i="4"/>
  <c r="F17" i="4"/>
  <c r="G12" i="4"/>
  <c r="F3" i="3"/>
  <c r="G9" i="3"/>
  <c r="F2" i="3"/>
  <c r="F13" i="3"/>
  <c r="G5" i="3"/>
  <c r="F14" i="3"/>
  <c r="F12" i="3"/>
  <c r="G10" i="3"/>
  <c r="F16" i="3"/>
  <c r="G14" i="2"/>
  <c r="F3" i="2"/>
  <c r="F16" i="2"/>
  <c r="G15" i="2"/>
  <c r="F13" i="2"/>
  <c r="F8" i="2"/>
  <c r="G2" i="2"/>
</calcChain>
</file>

<file path=xl/sharedStrings.xml><?xml version="1.0" encoding="utf-8"?>
<sst xmlns="http://schemas.openxmlformats.org/spreadsheetml/2006/main" count="72" uniqueCount="24">
  <si>
    <t>alpha</t>
  </si>
  <si>
    <t>c_a_HHCM</t>
  </si>
  <si>
    <t>c_a_TPT_DS</t>
  </si>
  <si>
    <t>c_a_TPT_DR</t>
  </si>
  <si>
    <t>c_a_nutrition_index</t>
  </si>
  <si>
    <t>c_a_screen_CXR_hi</t>
  </si>
  <si>
    <t>c_a_diag_standard</t>
  </si>
  <si>
    <t>c_a_diag_improved</t>
  </si>
  <si>
    <t>c_a_DST</t>
  </si>
  <si>
    <t>c_a_treat_DS_standard</t>
  </si>
  <si>
    <t>c_a_treat_DS_improved</t>
  </si>
  <si>
    <t>c_a_treat_DR_standard</t>
  </si>
  <si>
    <t>c_a_treat_DR_improved</t>
  </si>
  <si>
    <t>c_a_prison</t>
  </si>
  <si>
    <t>c_a_screen_Xpert</t>
  </si>
  <si>
    <t>c_a_nutrition_contact</t>
  </si>
  <si>
    <t>c_a_screen_CXR_lo</t>
  </si>
  <si>
    <t>mean</t>
  </si>
  <si>
    <t>lo</t>
  </si>
  <si>
    <t>hi</t>
  </si>
  <si>
    <t>se</t>
  </si>
  <si>
    <t>theta</t>
  </si>
  <si>
    <t>actv</t>
  </si>
  <si>
    <t>c_a_vax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</si>
</sst>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B5BE-E6DD-D54C-84CA-CA192AD9FF7F}">
  <dimension ref="A1:G18"/>
  <sheetViews>
    <sheetView zoomScale="230" zoomScaleNormal="230" workbookViewId="0">
      <selection activeCell="D7" sqref="D7"/>
    </sheetView>
  </sheetViews>
  <sheetFormatPr baseColWidth="10" defaultRowHeight="15" x14ac:dyDescent="0.2"/>
  <cols>
    <col min="1" max="1" width="21.33203125" customWidth="1"/>
  </cols>
  <sheetData>
    <row r="1" spans="1:7" x14ac:dyDescent="0.2">
      <c r="A1" t="s">
        <v>22</v>
      </c>
      <c r="B1" t="s">
        <v>17</v>
      </c>
      <c r="C1" t="s">
        <v>18</v>
      </c>
      <c r="D1" t="s">
        <v>19</v>
      </c>
      <c r="E1" t="s">
        <v>20</v>
      </c>
      <c r="F1" t="s">
        <v>0</v>
      </c>
      <c r="G1" t="s">
        <v>21</v>
      </c>
    </row>
    <row r="2" spans="1:7" x14ac:dyDescent="0.2">
      <c r="A2" t="s">
        <v>23</v>
      </c>
      <c r="B2" s="1">
        <v>10.469999999999999</v>
      </c>
      <c r="C2" s="1">
        <f>B2*0.5</f>
        <v>5.2349999999999994</v>
      </c>
      <c r="D2" s="1">
        <f>B2*1.5</f>
        <v>15.704999999999998</v>
      </c>
      <c r="E2" s="1">
        <f>(D2-C2)/3.92</f>
        <v>2.6709183673469385</v>
      </c>
      <c r="F2" s="1">
        <f>(B2/E2)^2</f>
        <v>15.366399999999999</v>
      </c>
      <c r="G2" s="1">
        <f>(E2^2)/B2</f>
        <v>0.68135672636401501</v>
      </c>
    </row>
    <row r="3" spans="1:7" x14ac:dyDescent="0.2">
      <c r="A3" t="s">
        <v>1</v>
      </c>
      <c r="B3" s="1">
        <v>23.858339999999998</v>
      </c>
      <c r="C3" s="1">
        <f t="shared" ref="C3:C18" si="0">B3*0.5</f>
        <v>11.929169999999999</v>
      </c>
      <c r="D3" s="1">
        <f t="shared" ref="D3:D18" si="1">B3*1.5</f>
        <v>35.787509999999997</v>
      </c>
      <c r="E3" s="1">
        <f t="shared" ref="E3:E18" si="2">(D3-C3)/3.92</f>
        <v>6.0863112244897959</v>
      </c>
      <c r="F3" s="1">
        <f t="shared" ref="F3:F18" si="3">(B3/E3)^2</f>
        <v>15.366399999999999</v>
      </c>
      <c r="G3" s="1">
        <f t="shared" ref="G3:G18" si="4">(E3^2)/B3</f>
        <v>1.5526304144106624</v>
      </c>
    </row>
    <row r="4" spans="1:7" x14ac:dyDescent="0.2">
      <c r="A4" t="s">
        <v>2</v>
      </c>
      <c r="B4" s="1">
        <v>22.240676699999998</v>
      </c>
      <c r="C4" s="1">
        <f t="shared" si="0"/>
        <v>11.120338349999999</v>
      </c>
      <c r="D4" s="1">
        <f t="shared" si="1"/>
        <v>33.361015049999999</v>
      </c>
      <c r="E4" s="1">
        <f t="shared" si="2"/>
        <v>5.6736420153061227</v>
      </c>
      <c r="F4" s="1">
        <f t="shared" si="3"/>
        <v>15.366399999999995</v>
      </c>
      <c r="G4" s="1">
        <f t="shared" si="4"/>
        <v>1.4473576569658479</v>
      </c>
    </row>
    <row r="5" spans="1:7" x14ac:dyDescent="0.2">
      <c r="A5" t="s">
        <v>3</v>
      </c>
      <c r="B5" s="1">
        <v>41.136380000000003</v>
      </c>
      <c r="C5" s="1">
        <f t="shared" si="0"/>
        <v>20.568190000000001</v>
      </c>
      <c r="D5" s="1">
        <f t="shared" si="1"/>
        <v>61.704570000000004</v>
      </c>
      <c r="E5" s="1">
        <f t="shared" si="2"/>
        <v>10.493974489795919</v>
      </c>
      <c r="F5" s="1">
        <f t="shared" si="3"/>
        <v>15.366399999999999</v>
      </c>
      <c r="G5" s="1">
        <f t="shared" si="4"/>
        <v>2.6770343086214079</v>
      </c>
    </row>
    <row r="6" spans="1:7" x14ac:dyDescent="0.2">
      <c r="A6" t="s">
        <v>4</v>
      </c>
      <c r="B6" s="1"/>
      <c r="C6" s="1"/>
      <c r="D6" s="1"/>
      <c r="E6" s="1"/>
      <c r="F6" s="1"/>
      <c r="G6" s="1"/>
    </row>
    <row r="7" spans="1:7" x14ac:dyDescent="0.2">
      <c r="A7" t="s">
        <v>15</v>
      </c>
      <c r="B7" s="1"/>
      <c r="C7" s="1"/>
      <c r="D7" s="1"/>
      <c r="E7" s="1"/>
      <c r="F7" s="1"/>
      <c r="G7" s="1"/>
    </row>
    <row r="8" spans="1:7" x14ac:dyDescent="0.2">
      <c r="A8" t="s">
        <v>5</v>
      </c>
      <c r="B8" s="1">
        <v>41.395526500000003</v>
      </c>
      <c r="C8" s="1">
        <f t="shared" si="0"/>
        <v>20.697763250000001</v>
      </c>
      <c r="D8" s="1">
        <f t="shared" si="1"/>
        <v>62.093289750000004</v>
      </c>
      <c r="E8" s="1">
        <f t="shared" si="2"/>
        <v>10.560083290816328</v>
      </c>
      <c r="F8" s="1">
        <f t="shared" si="3"/>
        <v>15.366399999999995</v>
      </c>
      <c r="G8" s="1">
        <f t="shared" si="4"/>
        <v>2.6938987986776346</v>
      </c>
    </row>
    <row r="9" spans="1:7" x14ac:dyDescent="0.2">
      <c r="A9" t="s">
        <v>16</v>
      </c>
      <c r="B9" s="1">
        <v>5.3600174000000003</v>
      </c>
      <c r="C9" s="1">
        <f>B9*0.5</f>
        <v>2.6800087000000001</v>
      </c>
      <c r="D9" s="1">
        <f>B9*1.5</f>
        <v>8.0400261000000004</v>
      </c>
      <c r="E9" s="1">
        <f>(D9-C9)/3.92</f>
        <v>1.3673513775510204</v>
      </c>
      <c r="F9" s="1">
        <f>(B9/E9)^2</f>
        <v>15.366399999999999</v>
      </c>
      <c r="G9" s="1">
        <f>(E9^2)/B9</f>
        <v>0.34881412692628072</v>
      </c>
    </row>
    <row r="10" spans="1:7" x14ac:dyDescent="0.2">
      <c r="A10" t="s">
        <v>14</v>
      </c>
      <c r="B10" s="1">
        <v>19.36</v>
      </c>
      <c r="C10" s="1">
        <f>B10*0.5</f>
        <v>9.68</v>
      </c>
      <c r="D10" s="1">
        <f>B10*1.5</f>
        <v>29.04</v>
      </c>
      <c r="E10" s="1">
        <f>(D10-C10)/3.92</f>
        <v>4.9387755102040813</v>
      </c>
      <c r="F10" s="1">
        <f>(B10/E10)^2</f>
        <v>15.366399999999999</v>
      </c>
      <c r="G10" s="1">
        <f>(E10^2)/B10</f>
        <v>1.2598917117867554</v>
      </c>
    </row>
    <row r="11" spans="1:7" x14ac:dyDescent="0.2">
      <c r="A11" t="s">
        <v>6</v>
      </c>
      <c r="B11" s="1">
        <v>16.538627300000002</v>
      </c>
      <c r="C11" s="1">
        <f t="shared" si="0"/>
        <v>8.2693136500000008</v>
      </c>
      <c r="D11" s="1">
        <f t="shared" si="1"/>
        <v>24.807940950000003</v>
      </c>
      <c r="E11" s="1">
        <f t="shared" si="2"/>
        <v>4.2190375765306127</v>
      </c>
      <c r="F11" s="1">
        <f t="shared" si="3"/>
        <v>15.366399999999999</v>
      </c>
      <c r="G11" s="1">
        <f t="shared" si="4"/>
        <v>1.0762850960537278</v>
      </c>
    </row>
    <row r="12" spans="1:7" x14ac:dyDescent="0.2">
      <c r="A12" t="s">
        <v>7</v>
      </c>
      <c r="B12" s="1">
        <v>23.858339999999998</v>
      </c>
      <c r="C12" s="1">
        <f t="shared" si="0"/>
        <v>11.929169999999999</v>
      </c>
      <c r="D12" s="1">
        <f t="shared" si="1"/>
        <v>35.787509999999997</v>
      </c>
      <c r="E12" s="1">
        <f t="shared" si="2"/>
        <v>6.0863112244897959</v>
      </c>
      <c r="F12" s="1">
        <f t="shared" si="3"/>
        <v>15.366399999999999</v>
      </c>
      <c r="G12" s="1">
        <f t="shared" si="4"/>
        <v>1.5526304144106624</v>
      </c>
    </row>
    <row r="13" spans="1:7" x14ac:dyDescent="0.2">
      <c r="A13" t="s">
        <v>8</v>
      </c>
      <c r="B13" s="1">
        <v>19.36</v>
      </c>
      <c r="C13" s="1">
        <f t="shared" si="0"/>
        <v>9.68</v>
      </c>
      <c r="D13" s="1">
        <f t="shared" si="1"/>
        <v>29.04</v>
      </c>
      <c r="E13" s="1">
        <f t="shared" si="2"/>
        <v>4.9387755102040813</v>
      </c>
      <c r="F13" s="1">
        <f t="shared" si="3"/>
        <v>15.366399999999999</v>
      </c>
      <c r="G13" s="1">
        <f t="shared" si="4"/>
        <v>1.2598917117867554</v>
      </c>
    </row>
    <row r="14" spans="1:7" x14ac:dyDescent="0.2">
      <c r="A14" t="s">
        <v>9</v>
      </c>
      <c r="B14" s="1">
        <v>119.31979670000001</v>
      </c>
      <c r="C14" s="1">
        <f t="shared" si="0"/>
        <v>59.659898350000006</v>
      </c>
      <c r="D14" s="1">
        <f t="shared" si="1"/>
        <v>178.97969505000003</v>
      </c>
      <c r="E14" s="1">
        <f t="shared" si="2"/>
        <v>30.43872364795919</v>
      </c>
      <c r="F14" s="1">
        <f t="shared" si="3"/>
        <v>15.366399999999995</v>
      </c>
      <c r="G14" s="1">
        <f t="shared" si="4"/>
        <v>7.7649805224385693</v>
      </c>
    </row>
    <row r="15" spans="1:7" x14ac:dyDescent="0.2">
      <c r="A15" t="s">
        <v>10</v>
      </c>
      <c r="B15" s="1">
        <v>198.8810167</v>
      </c>
      <c r="C15" s="1">
        <f t="shared" si="0"/>
        <v>99.440508350000002</v>
      </c>
      <c r="D15" s="1">
        <f t="shared" si="1"/>
        <v>298.32152504999999</v>
      </c>
      <c r="E15" s="1">
        <f t="shared" si="2"/>
        <v>50.734953239795914</v>
      </c>
      <c r="F15" s="1">
        <f t="shared" si="3"/>
        <v>15.366400000000002</v>
      </c>
      <c r="G15" s="1">
        <f t="shared" si="4"/>
        <v>12.942590112192834</v>
      </c>
    </row>
    <row r="16" spans="1:7" x14ac:dyDescent="0.2">
      <c r="A16" t="s">
        <v>11</v>
      </c>
      <c r="B16" s="1">
        <v>3600.2869957000003</v>
      </c>
      <c r="C16" s="1">
        <f t="shared" si="0"/>
        <v>1800.1434978500001</v>
      </c>
      <c r="D16" s="1">
        <f t="shared" si="1"/>
        <v>5400.4304935500004</v>
      </c>
      <c r="E16" s="1">
        <f t="shared" si="2"/>
        <v>918.44056012755107</v>
      </c>
      <c r="F16" s="1">
        <f t="shared" si="3"/>
        <v>15.366399999999999</v>
      </c>
      <c r="G16" s="1">
        <f t="shared" si="4"/>
        <v>234.29606125702836</v>
      </c>
    </row>
    <row r="17" spans="1:7" x14ac:dyDescent="0.2">
      <c r="A17" t="s">
        <v>12</v>
      </c>
      <c r="B17" s="1">
        <v>394.386213</v>
      </c>
      <c r="C17" s="1">
        <f t="shared" si="0"/>
        <v>197.1931065</v>
      </c>
      <c r="D17" s="1">
        <f t="shared" si="1"/>
        <v>591.5793195</v>
      </c>
      <c r="E17" s="1">
        <f t="shared" si="2"/>
        <v>100.60872780612245</v>
      </c>
      <c r="F17" s="1">
        <f t="shared" si="3"/>
        <v>15.366399999999999</v>
      </c>
      <c r="G17" s="1">
        <f t="shared" si="4"/>
        <v>25.665491787276132</v>
      </c>
    </row>
    <row r="18" spans="1:7" x14ac:dyDescent="0.2">
      <c r="A18" t="s">
        <v>13</v>
      </c>
      <c r="B18" s="1">
        <v>21.516777300000001</v>
      </c>
      <c r="C18" s="1">
        <f t="shared" si="0"/>
        <v>10.758388650000001</v>
      </c>
      <c r="D18" s="1">
        <f t="shared" si="1"/>
        <v>32.275165950000002</v>
      </c>
      <c r="E18" s="1">
        <f t="shared" si="2"/>
        <v>5.4889738010204088</v>
      </c>
      <c r="F18" s="1">
        <f t="shared" si="3"/>
        <v>15.366399999999999</v>
      </c>
      <c r="G18" s="1">
        <f t="shared" si="4"/>
        <v>1.4002484186276554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182A-9C78-6D4B-86E7-829BF0F6B106}">
  <dimension ref="A1:G18"/>
  <sheetViews>
    <sheetView zoomScale="230" zoomScaleNormal="230" workbookViewId="0">
      <selection activeCell="E22" sqref="E22"/>
    </sheetView>
  </sheetViews>
  <sheetFormatPr baseColWidth="10" defaultRowHeight="15" x14ac:dyDescent="0.2"/>
  <cols>
    <col min="1" max="1" width="21.33203125" customWidth="1"/>
  </cols>
  <sheetData>
    <row r="1" spans="1:7" x14ac:dyDescent="0.2">
      <c r="A1" t="s">
        <v>22</v>
      </c>
      <c r="B1" t="s">
        <v>17</v>
      </c>
      <c r="C1" t="s">
        <v>18</v>
      </c>
      <c r="D1" t="s">
        <v>19</v>
      </c>
      <c r="E1" t="s">
        <v>20</v>
      </c>
      <c r="F1" t="s">
        <v>0</v>
      </c>
      <c r="G1" t="s">
        <v>21</v>
      </c>
    </row>
    <row r="2" spans="1:7" x14ac:dyDescent="0.2">
      <c r="A2" t="s">
        <v>23</v>
      </c>
      <c r="B2" s="1">
        <v>10.469999999999999</v>
      </c>
      <c r="C2" s="1">
        <f>B2*0.5</f>
        <v>5.2349999999999994</v>
      </c>
      <c r="D2" s="1">
        <f>B2*1.5</f>
        <v>15.704999999999998</v>
      </c>
      <c r="E2" s="1">
        <f>(D2-C2)/3.92</f>
        <v>2.6709183673469385</v>
      </c>
      <c r="F2" s="1">
        <f>(B2/E2)^2</f>
        <v>15.366399999999999</v>
      </c>
      <c r="G2" s="1">
        <f>(E2^2)/B2</f>
        <v>0.68135672636401501</v>
      </c>
    </row>
    <row r="3" spans="1:7" x14ac:dyDescent="0.2">
      <c r="A3" t="s">
        <v>1</v>
      </c>
      <c r="B3" s="1">
        <v>32.160607200000001</v>
      </c>
      <c r="C3" s="1">
        <f t="shared" ref="C3:C17" si="0">B3*0.5</f>
        <v>16.080303600000001</v>
      </c>
      <c r="D3" s="1">
        <f t="shared" ref="D3:D17" si="1">B3*1.5</f>
        <v>48.240910800000002</v>
      </c>
      <c r="E3" s="1">
        <f t="shared" ref="E3:E17" si="2">(D3-C3)/3.92</f>
        <v>8.2042365306122456</v>
      </c>
      <c r="F3" s="1">
        <f t="shared" ref="F3:F17" si="3">(B3/E3)^2</f>
        <v>15.366399999999999</v>
      </c>
      <c r="G3" s="1">
        <f t="shared" ref="G3:G17" si="4">(E3^2)/B3</f>
        <v>2.0929174822990424</v>
      </c>
    </row>
    <row r="4" spans="1:7" x14ac:dyDescent="0.2">
      <c r="A4" t="s">
        <v>2</v>
      </c>
      <c r="B4" s="1">
        <v>35.428356700000002</v>
      </c>
      <c r="C4" s="1">
        <f t="shared" si="0"/>
        <v>17.714178350000001</v>
      </c>
      <c r="D4" s="1">
        <f t="shared" si="1"/>
        <v>53.142535050000006</v>
      </c>
      <c r="E4" s="1">
        <f t="shared" si="2"/>
        <v>9.0378460969387788</v>
      </c>
      <c r="F4" s="1">
        <f t="shared" si="3"/>
        <v>15.36639999999999</v>
      </c>
      <c r="G4" s="1">
        <f t="shared" si="4"/>
        <v>2.3055729839129544</v>
      </c>
    </row>
    <row r="5" spans="1:7" x14ac:dyDescent="0.2">
      <c r="A5" t="s">
        <v>3</v>
      </c>
      <c r="B5" s="1">
        <v>64.214820000000003</v>
      </c>
      <c r="C5" s="1">
        <f t="shared" si="0"/>
        <v>32.107410000000002</v>
      </c>
      <c r="D5" s="1">
        <f t="shared" si="1"/>
        <v>96.322230000000005</v>
      </c>
      <c r="E5" s="1">
        <f t="shared" si="2"/>
        <v>16.381331632653062</v>
      </c>
      <c r="F5" s="1">
        <f t="shared" si="3"/>
        <v>15.366399999999999</v>
      </c>
      <c r="G5" s="1">
        <f t="shared" si="4"/>
        <v>4.1789111307788422</v>
      </c>
    </row>
    <row r="6" spans="1:7" x14ac:dyDescent="0.2">
      <c r="A6" t="s">
        <v>4</v>
      </c>
      <c r="B6" s="1">
        <v>16.526693600000002</v>
      </c>
      <c r="C6" s="1">
        <f t="shared" si="0"/>
        <v>8.2633468000000008</v>
      </c>
      <c r="D6" s="1">
        <f t="shared" si="1"/>
        <v>24.790040400000002</v>
      </c>
      <c r="E6" s="1">
        <f t="shared" si="2"/>
        <v>4.215993265306123</v>
      </c>
      <c r="F6" s="1">
        <f t="shared" si="3"/>
        <v>15.366399999999999</v>
      </c>
      <c r="G6" s="1">
        <f t="shared" si="4"/>
        <v>1.0755084860474802</v>
      </c>
    </row>
    <row r="7" spans="1:7" x14ac:dyDescent="0.2">
      <c r="A7" t="s">
        <v>15</v>
      </c>
      <c r="B7" s="1">
        <v>5.9679726999999998</v>
      </c>
      <c r="C7" s="1">
        <f>B7*0.5</f>
        <v>2.9839863499999999</v>
      </c>
      <c r="D7" s="1">
        <f>B7*1.5</f>
        <v>8.9519590499999993</v>
      </c>
      <c r="E7" s="1">
        <f>(D7-C7)/3.92</f>
        <v>1.5224420153061222</v>
      </c>
      <c r="F7" s="1">
        <f>(B7/E7)^2</f>
        <v>15.366400000000002</v>
      </c>
      <c r="G7" s="1">
        <f>(E7^2)/B7</f>
        <v>0.38837806512911272</v>
      </c>
    </row>
    <row r="8" spans="1:7" x14ac:dyDescent="0.2">
      <c r="A8" t="s">
        <v>5</v>
      </c>
      <c r="B8" s="1">
        <v>41.395526500000003</v>
      </c>
      <c r="C8" s="1">
        <f t="shared" si="0"/>
        <v>20.697763250000001</v>
      </c>
      <c r="D8" s="1">
        <f t="shared" si="1"/>
        <v>62.093289750000004</v>
      </c>
      <c r="E8" s="1">
        <f t="shared" si="2"/>
        <v>10.560083290816328</v>
      </c>
      <c r="F8" s="1">
        <f t="shared" si="3"/>
        <v>15.366399999999995</v>
      </c>
      <c r="G8" s="1">
        <f t="shared" si="4"/>
        <v>2.6938987986776346</v>
      </c>
    </row>
    <row r="9" spans="1:7" x14ac:dyDescent="0.2">
      <c r="A9" t="s">
        <v>16</v>
      </c>
      <c r="B9" s="1">
        <v>2.4253472</v>
      </c>
      <c r="C9" s="1">
        <f>B9*0.5</f>
        <v>1.2126736</v>
      </c>
      <c r="D9" s="1">
        <f>B9*1.5</f>
        <v>3.6380208000000001</v>
      </c>
      <c r="E9" s="1">
        <f>(D9-C9)/3.92</f>
        <v>0.61871102040816328</v>
      </c>
      <c r="F9" s="1">
        <f>(B9/E9)^2</f>
        <v>15.366399999999999</v>
      </c>
      <c r="G9" s="1">
        <f>(E9^2)/B9</f>
        <v>0.15783444398167429</v>
      </c>
    </row>
    <row r="10" spans="1:7" x14ac:dyDescent="0.2">
      <c r="A10" t="s">
        <v>14</v>
      </c>
      <c r="B10" s="1">
        <v>24.365347199999999</v>
      </c>
      <c r="C10" s="1">
        <f>B10*0.5</f>
        <v>12.182673599999999</v>
      </c>
      <c r="D10" s="1">
        <f>B10*1.5</f>
        <v>36.548020799999996</v>
      </c>
      <c r="E10" s="1">
        <f>(D10-C10)/3.92</f>
        <v>6.2156497959183659</v>
      </c>
      <c r="F10" s="1">
        <f>(B10/E10)^2</f>
        <v>15.366400000000006</v>
      </c>
      <c r="G10" s="1">
        <f>(E10^2)/B10</f>
        <v>1.5856249479383582</v>
      </c>
    </row>
    <row r="11" spans="1:7" x14ac:dyDescent="0.2">
      <c r="A11" t="s">
        <v>6</v>
      </c>
      <c r="B11" s="1">
        <v>13.312165201999999</v>
      </c>
      <c r="C11" s="1">
        <f t="shared" si="0"/>
        <v>6.6560826009999996</v>
      </c>
      <c r="D11" s="1">
        <f t="shared" si="1"/>
        <v>19.968247802999997</v>
      </c>
      <c r="E11" s="1">
        <f t="shared" si="2"/>
        <v>3.3959605107142852</v>
      </c>
      <c r="F11" s="1">
        <f t="shared" si="3"/>
        <v>15.366400000000002</v>
      </c>
      <c r="G11" s="1">
        <f t="shared" si="4"/>
        <v>0.86631645681486869</v>
      </c>
    </row>
    <row r="12" spans="1:7" x14ac:dyDescent="0.2">
      <c r="A12" t="s">
        <v>7</v>
      </c>
      <c r="B12" s="1">
        <v>32.160607200000001</v>
      </c>
      <c r="C12" s="1">
        <f t="shared" si="0"/>
        <v>16.080303600000001</v>
      </c>
      <c r="D12" s="1">
        <f t="shared" si="1"/>
        <v>48.240910800000002</v>
      </c>
      <c r="E12" s="1">
        <f t="shared" si="2"/>
        <v>8.2042365306122456</v>
      </c>
      <c r="F12" s="1">
        <f t="shared" si="3"/>
        <v>15.366399999999999</v>
      </c>
      <c r="G12" s="1">
        <f t="shared" si="4"/>
        <v>2.0929174822990424</v>
      </c>
    </row>
    <row r="13" spans="1:7" x14ac:dyDescent="0.2">
      <c r="A13" t="s">
        <v>8</v>
      </c>
      <c r="B13" s="1">
        <v>24.365347199999999</v>
      </c>
      <c r="C13" s="1">
        <f t="shared" si="0"/>
        <v>12.182673599999999</v>
      </c>
      <c r="D13" s="1">
        <f t="shared" si="1"/>
        <v>36.548020799999996</v>
      </c>
      <c r="E13" s="1">
        <f t="shared" si="2"/>
        <v>6.2156497959183659</v>
      </c>
      <c r="F13" s="1">
        <f t="shared" si="3"/>
        <v>15.366400000000006</v>
      </c>
      <c r="G13" s="1">
        <f t="shared" si="4"/>
        <v>1.5856249479383582</v>
      </c>
    </row>
    <row r="14" spans="1:7" x14ac:dyDescent="0.2">
      <c r="A14" t="s">
        <v>9</v>
      </c>
      <c r="B14" s="1">
        <v>142.39823670000001</v>
      </c>
      <c r="C14" s="1">
        <f t="shared" si="0"/>
        <v>71.199118350000006</v>
      </c>
      <c r="D14" s="1">
        <f t="shared" si="1"/>
        <v>213.59735505000003</v>
      </c>
      <c r="E14" s="1">
        <f t="shared" si="2"/>
        <v>36.326080790816334</v>
      </c>
      <c r="F14" s="1">
        <f t="shared" si="3"/>
        <v>15.366399999999995</v>
      </c>
      <c r="G14" s="1">
        <f t="shared" si="4"/>
        <v>9.266857344596005</v>
      </c>
    </row>
    <row r="15" spans="1:7" x14ac:dyDescent="0.2">
      <c r="A15" t="s">
        <v>10</v>
      </c>
      <c r="B15" s="1">
        <v>215.3656167</v>
      </c>
      <c r="C15" s="1">
        <f t="shared" si="0"/>
        <v>107.68280835</v>
      </c>
      <c r="D15" s="1">
        <f t="shared" si="1"/>
        <v>323.04842504999999</v>
      </c>
      <c r="E15" s="1">
        <f t="shared" si="2"/>
        <v>54.94020834183673</v>
      </c>
      <c r="F15" s="1">
        <f t="shared" si="3"/>
        <v>15.366400000000002</v>
      </c>
      <c r="G15" s="1">
        <f t="shared" si="4"/>
        <v>14.015359270876715</v>
      </c>
    </row>
    <row r="16" spans="1:7" x14ac:dyDescent="0.2">
      <c r="A16" t="s">
        <v>11</v>
      </c>
      <c r="B16" s="1">
        <v>450.54052590000003</v>
      </c>
      <c r="C16" s="1">
        <f t="shared" si="0"/>
        <v>225.27026295000002</v>
      </c>
      <c r="D16" s="1">
        <f t="shared" si="1"/>
        <v>675.81078885000011</v>
      </c>
      <c r="E16" s="1">
        <f t="shared" si="2"/>
        <v>114.93380762755105</v>
      </c>
      <c r="F16" s="1">
        <f t="shared" si="3"/>
        <v>15.366399999999995</v>
      </c>
      <c r="G16" s="1">
        <f t="shared" si="4"/>
        <v>29.319848884579351</v>
      </c>
    </row>
    <row r="17" spans="1:7" x14ac:dyDescent="0.2">
      <c r="A17" t="s">
        <v>12</v>
      </c>
      <c r="B17" s="1">
        <v>417.464653</v>
      </c>
      <c r="C17" s="1">
        <f t="shared" si="0"/>
        <v>208.7323265</v>
      </c>
      <c r="D17" s="1">
        <f t="shared" si="1"/>
        <v>626.1969795</v>
      </c>
      <c r="E17" s="1">
        <f t="shared" si="2"/>
        <v>106.4960849489796</v>
      </c>
      <c r="F17" s="1">
        <f t="shared" si="3"/>
        <v>15.366399999999995</v>
      </c>
      <c r="G17" s="1">
        <f t="shared" si="4"/>
        <v>27.167368609433574</v>
      </c>
    </row>
    <row r="18" spans="1:7" x14ac:dyDescent="0.2">
      <c r="A1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B5AC-27D3-B846-BB65-99AF3A339B07}">
  <dimension ref="A1:G18"/>
  <sheetViews>
    <sheetView tabSelected="1" zoomScale="230" zoomScaleNormal="230" workbookViewId="0">
      <selection activeCell="E14" sqref="E14"/>
    </sheetView>
  </sheetViews>
  <sheetFormatPr baseColWidth="10" defaultRowHeight="15" x14ac:dyDescent="0.2"/>
  <cols>
    <col min="1" max="1" width="21.33203125" customWidth="1"/>
  </cols>
  <sheetData>
    <row r="1" spans="1:7" x14ac:dyDescent="0.2">
      <c r="A1" t="s">
        <v>22</v>
      </c>
      <c r="B1" t="s">
        <v>17</v>
      </c>
      <c r="C1" t="s">
        <v>18</v>
      </c>
      <c r="D1" t="s">
        <v>19</v>
      </c>
      <c r="E1" t="s">
        <v>20</v>
      </c>
      <c r="F1" t="s">
        <v>0</v>
      </c>
      <c r="G1" t="s">
        <v>21</v>
      </c>
    </row>
    <row r="2" spans="1:7" x14ac:dyDescent="0.2">
      <c r="A2" t="s">
        <v>23</v>
      </c>
      <c r="B2" s="1">
        <v>10.469999999999999</v>
      </c>
      <c r="C2" s="1">
        <f>B2*0.5</f>
        <v>5.2349999999999994</v>
      </c>
      <c r="D2" s="1">
        <f>B2*1.5</f>
        <v>15.704999999999998</v>
      </c>
      <c r="E2" s="1">
        <f>(D2-C2)/3.92</f>
        <v>2.6709183673469385</v>
      </c>
      <c r="F2" s="1">
        <f>(B2/E2)^2</f>
        <v>15.366399999999999</v>
      </c>
      <c r="G2" s="1">
        <f>(E2^2)/B2</f>
        <v>0.68135672636401501</v>
      </c>
    </row>
    <row r="3" spans="1:7" x14ac:dyDescent="0.2">
      <c r="A3" t="s">
        <v>1</v>
      </c>
      <c r="B3" s="1">
        <v>36.8815113</v>
      </c>
      <c r="C3" s="1">
        <f t="shared" ref="C3:C17" si="0">B3*0.5</f>
        <v>18.44075565</v>
      </c>
      <c r="D3" s="1">
        <f t="shared" ref="D3:D17" si="1">B3*1.5</f>
        <v>55.322266949999999</v>
      </c>
      <c r="E3" s="1">
        <f t="shared" ref="E3:E17" si="2">(D3-C3)/3.92</f>
        <v>9.4085488010204088</v>
      </c>
      <c r="F3" s="1">
        <f t="shared" ref="F3:F17" si="3">(B3/E3)^2</f>
        <v>15.366399999999995</v>
      </c>
      <c r="G3" s="1">
        <f t="shared" ref="G3:G17" si="4">(E3^2)/B3</f>
        <v>2.4001400002603086</v>
      </c>
    </row>
    <row r="4" spans="1:7" x14ac:dyDescent="0.2">
      <c r="A4" t="s">
        <v>2</v>
      </c>
      <c r="B4" s="1">
        <v>84.043956699999995</v>
      </c>
      <c r="C4" s="1">
        <f t="shared" si="0"/>
        <v>42.021978349999998</v>
      </c>
      <c r="D4" s="1">
        <f t="shared" si="1"/>
        <v>126.06593504999999</v>
      </c>
      <c r="E4" s="1">
        <f t="shared" si="2"/>
        <v>21.439784872448978</v>
      </c>
      <c r="F4" s="1">
        <f t="shared" si="3"/>
        <v>15.366399999999999</v>
      </c>
      <c r="G4" s="1">
        <f t="shared" si="4"/>
        <v>5.4693328756247395</v>
      </c>
    </row>
    <row r="5" spans="1:7" x14ac:dyDescent="0.2">
      <c r="A5" t="s">
        <v>3</v>
      </c>
      <c r="B5" s="1">
        <v>149.29211999999998</v>
      </c>
      <c r="C5" s="1">
        <f t="shared" si="0"/>
        <v>74.646059999999991</v>
      </c>
      <c r="D5" s="1">
        <f t="shared" si="1"/>
        <v>223.93817999999999</v>
      </c>
      <c r="E5" s="1">
        <f t="shared" si="2"/>
        <v>38.084724489795924</v>
      </c>
      <c r="F5" s="1">
        <f t="shared" si="3"/>
        <v>15.366399999999992</v>
      </c>
      <c r="G5" s="1">
        <f t="shared" si="4"/>
        <v>9.7154909412744725</v>
      </c>
    </row>
    <row r="6" spans="1:7" x14ac:dyDescent="0.2">
      <c r="A6" t="s">
        <v>4</v>
      </c>
      <c r="B6" s="1"/>
      <c r="C6" s="1"/>
      <c r="D6" s="1"/>
      <c r="E6" s="1"/>
      <c r="F6" s="1"/>
      <c r="G6" s="1"/>
    </row>
    <row r="7" spans="1:7" x14ac:dyDescent="0.2">
      <c r="A7" t="s">
        <v>15</v>
      </c>
      <c r="B7" s="1"/>
      <c r="C7" s="1"/>
      <c r="D7" s="1"/>
      <c r="E7" s="1"/>
      <c r="F7" s="1"/>
      <c r="G7" s="1"/>
    </row>
    <row r="8" spans="1:7" x14ac:dyDescent="0.2">
      <c r="A8" t="s">
        <v>5</v>
      </c>
      <c r="B8" s="1">
        <v>41.395526500000003</v>
      </c>
      <c r="C8" s="1">
        <f t="shared" si="0"/>
        <v>20.697763250000001</v>
      </c>
      <c r="D8" s="1">
        <f t="shared" si="1"/>
        <v>62.093289750000004</v>
      </c>
      <c r="E8" s="1">
        <f t="shared" si="2"/>
        <v>10.560083290816328</v>
      </c>
      <c r="F8" s="1">
        <f t="shared" si="3"/>
        <v>15.366399999999995</v>
      </c>
      <c r="G8" s="1">
        <f t="shared" si="4"/>
        <v>2.6938987986776346</v>
      </c>
    </row>
    <row r="9" spans="1:7" x14ac:dyDescent="0.2">
      <c r="A9" t="s">
        <v>16</v>
      </c>
      <c r="B9" s="1">
        <v>5.3600174000000003</v>
      </c>
      <c r="C9" s="1">
        <f>B9*0.5</f>
        <v>2.6800087000000001</v>
      </c>
      <c r="D9" s="1">
        <f>B9*1.5</f>
        <v>8.0400261000000004</v>
      </c>
      <c r="E9" s="1">
        <f>(D9-C9)/3.92</f>
        <v>1.3673513775510204</v>
      </c>
      <c r="F9" s="1">
        <f>(B9/E9)^2</f>
        <v>15.366399999999999</v>
      </c>
      <c r="G9" s="1">
        <f>(E9^2)/B9</f>
        <v>0.34881412692628072</v>
      </c>
    </row>
    <row r="10" spans="1:7" x14ac:dyDescent="0.2">
      <c r="A10" t="s">
        <v>14</v>
      </c>
      <c r="B10" s="1">
        <v>16.932351300000001</v>
      </c>
      <c r="C10" s="1">
        <f>B10*0.5</f>
        <v>8.4661756500000003</v>
      </c>
      <c r="D10" s="1">
        <f>B10*1.5</f>
        <v>25.398526950000001</v>
      </c>
      <c r="E10" s="1">
        <f>(D10-C10)/3.92</f>
        <v>4.3194773724489801</v>
      </c>
      <c r="F10" s="1">
        <f>(B10/E10)^2</f>
        <v>15.366399999999995</v>
      </c>
      <c r="G10" s="1">
        <f>(E10^2)/B10</f>
        <v>1.1019074929716788</v>
      </c>
    </row>
    <row r="11" spans="1:7" x14ac:dyDescent="0.2">
      <c r="A11" t="s">
        <v>6</v>
      </c>
      <c r="B11" s="1">
        <v>30.848617697159998</v>
      </c>
      <c r="C11" s="1">
        <f t="shared" si="0"/>
        <v>15.424308848579999</v>
      </c>
      <c r="D11" s="1">
        <f t="shared" si="1"/>
        <v>46.272926545739999</v>
      </c>
      <c r="E11" s="1">
        <f t="shared" si="2"/>
        <v>7.8695453309081635</v>
      </c>
      <c r="F11" s="1">
        <f t="shared" si="3"/>
        <v>15.366399999999995</v>
      </c>
      <c r="G11" s="1">
        <f t="shared" si="4"/>
        <v>2.0075370742112666</v>
      </c>
    </row>
    <row r="12" spans="1:7" x14ac:dyDescent="0.2">
      <c r="A12" t="s">
        <v>7</v>
      </c>
      <c r="B12" s="1">
        <v>36.8815113</v>
      </c>
      <c r="C12" s="1">
        <f t="shared" si="0"/>
        <v>18.44075565</v>
      </c>
      <c r="D12" s="1">
        <f t="shared" si="1"/>
        <v>55.322266949999999</v>
      </c>
      <c r="E12" s="1">
        <f t="shared" si="2"/>
        <v>9.4085488010204088</v>
      </c>
      <c r="F12" s="1">
        <f t="shared" si="3"/>
        <v>15.366399999999995</v>
      </c>
      <c r="G12" s="1">
        <f t="shared" si="4"/>
        <v>2.4001400002603086</v>
      </c>
    </row>
    <row r="13" spans="1:7" x14ac:dyDescent="0.2">
      <c r="A13" t="s">
        <v>8</v>
      </c>
      <c r="B13" s="1">
        <v>16.932351300000001</v>
      </c>
      <c r="C13" s="1">
        <f t="shared" si="0"/>
        <v>8.4661756500000003</v>
      </c>
      <c r="D13" s="1">
        <f t="shared" si="1"/>
        <v>25.398526950000001</v>
      </c>
      <c r="E13" s="1">
        <f t="shared" si="2"/>
        <v>4.3194773724489801</v>
      </c>
      <c r="F13" s="1">
        <f t="shared" si="3"/>
        <v>15.366399999999995</v>
      </c>
      <c r="G13" s="1">
        <f t="shared" si="4"/>
        <v>1.1019074929716788</v>
      </c>
    </row>
    <row r="14" spans="1:7" x14ac:dyDescent="0.2">
      <c r="A14" t="s">
        <v>9</v>
      </c>
      <c r="B14" s="1">
        <v>227.47553669999999</v>
      </c>
      <c r="C14" s="1">
        <f t="shared" si="0"/>
        <v>113.73776835</v>
      </c>
      <c r="D14" s="1">
        <f t="shared" si="1"/>
        <v>341.21330504999997</v>
      </c>
      <c r="E14" s="1">
        <f t="shared" si="2"/>
        <v>58.029473647959172</v>
      </c>
      <c r="F14" s="1">
        <f t="shared" si="3"/>
        <v>15.366400000000006</v>
      </c>
      <c r="G14" s="1">
        <f t="shared" si="4"/>
        <v>14.803437155091624</v>
      </c>
    </row>
    <row r="15" spans="1:7" x14ac:dyDescent="0.2">
      <c r="A15" t="s">
        <v>10</v>
      </c>
      <c r="B15" s="1">
        <v>276.13511670000003</v>
      </c>
      <c r="C15" s="1">
        <f t="shared" si="0"/>
        <v>138.06755835000001</v>
      </c>
      <c r="D15" s="1">
        <f t="shared" si="1"/>
        <v>414.20267505000004</v>
      </c>
      <c r="E15" s="1">
        <f t="shared" si="2"/>
        <v>70.442631811224501</v>
      </c>
      <c r="F15" s="1">
        <f t="shared" si="3"/>
        <v>15.366399999999999</v>
      </c>
      <c r="G15" s="1">
        <f t="shared" si="4"/>
        <v>17.970059135516454</v>
      </c>
    </row>
    <row r="16" spans="1:7" x14ac:dyDescent="0.2">
      <c r="A16" t="s">
        <v>11</v>
      </c>
      <c r="B16" s="1">
        <v>543.03021790000003</v>
      </c>
      <c r="C16" s="1">
        <f t="shared" si="0"/>
        <v>271.51510895000001</v>
      </c>
      <c r="D16" s="1">
        <f t="shared" si="1"/>
        <v>814.54532685000004</v>
      </c>
      <c r="E16" s="1">
        <f t="shared" si="2"/>
        <v>138.52811681122449</v>
      </c>
      <c r="F16" s="1">
        <f t="shared" si="3"/>
        <v>15.366399999999999</v>
      </c>
      <c r="G16" s="1">
        <f t="shared" si="4"/>
        <v>35.33880530898584</v>
      </c>
    </row>
    <row r="17" spans="1:7" x14ac:dyDescent="0.2">
      <c r="A17" t="s">
        <v>12</v>
      </c>
      <c r="B17" s="1">
        <v>502.54195299999998</v>
      </c>
      <c r="C17" s="1">
        <f t="shared" si="0"/>
        <v>251.27097649999999</v>
      </c>
      <c r="D17" s="1">
        <f t="shared" si="1"/>
        <v>753.8129295</v>
      </c>
      <c r="E17" s="1">
        <f t="shared" si="2"/>
        <v>128.19947780612247</v>
      </c>
      <c r="F17" s="1">
        <f t="shared" si="3"/>
        <v>15.366399999999992</v>
      </c>
      <c r="G17" s="1">
        <f t="shared" si="4"/>
        <v>32.703948419929212</v>
      </c>
    </row>
    <row r="18" spans="1:7" x14ac:dyDescent="0.2">
      <c r="A1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</vt:lpstr>
      <vt:lpstr>IND</vt:lpstr>
      <vt:lpstr>ZAF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Harker</dc:creator>
  <cp:lastModifiedBy>Alvaro Schwalb</cp:lastModifiedBy>
  <dcterms:created xsi:type="dcterms:W3CDTF">2025-03-04T11:35:05Z</dcterms:created>
  <dcterms:modified xsi:type="dcterms:W3CDTF">2025-06-06T12:24:44Z</dcterms:modified>
</cp:coreProperties>
</file>