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34260" yWindow="3795" windowWidth="29760" windowHeight="12465" tabRatio="550" firstSheet="23"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workbook>
</file>

<file path=xl/calcChain.xml><?xml version="1.0" encoding="utf-8"?>
<calcChain xmlns="http://schemas.openxmlformats.org/spreadsheetml/2006/main">
  <c r="D30" i="40" l="1"/>
  <c r="D29" i="40"/>
  <c r="D28" i="40"/>
  <c r="D27" i="40"/>
  <c r="C26" i="40"/>
  <c r="C25" i="40"/>
  <c r="C24" i="40"/>
  <c r="C22" i="40"/>
  <c r="C21" i="40"/>
</calcChain>
</file>

<file path=xl/sharedStrings.xml><?xml version="1.0" encoding="utf-8"?>
<sst xmlns="http://schemas.openxmlformats.org/spreadsheetml/2006/main" count="60509" uniqueCount="4667">
  <si>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</si>
  <si>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</si>
  <si>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</si>
  <si>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</si>
  <si>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</si>
  <si>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</si>
  <si>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</si>
  <si>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</si>
  <si>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</si>
  <si>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</si>
  <si>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</si>
  <si>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</si>
  <si>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</si>
  <si>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</si>
  <si>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</si>
  <si>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</si>
  <si>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</si>
  <si>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</si>
  <si>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</si>
  <si>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</si>
  <si>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</si>
  <si>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</si>
  <si>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</si>
  <si>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</si>
  <si>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</si>
  <si>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</si>
  <si>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</si>
  <si>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</si>
  <si>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</si>
  <si>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</si>
  <si>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</si>
  <si>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</si>
  <si>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</si>
  <si>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</si>
  <si>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</si>
  <si>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</si>
  <si>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</si>
  <si>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</si>
  <si>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</si>
  <si>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</si>
  <si>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</si>
  <si>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</si>
  <si>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</si>
  <si>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</si>
  <si>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</si>
  <si>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</si>
  <si>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</si>
  <si>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</si>
  <si>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</si>
  <si>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</si>
  <si>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</si>
  <si>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</si>
  <si>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</si>
  <si>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</si>
  <si>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</si>
  <si>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</si>
  <si>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</si>
  <si>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</si>
  <si>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</si>
  <si>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</si>
  <si>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</si>
  <si>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</si>
  <si>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</si>
  <si>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</si>
  <si>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</si>
  <si>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</si>
  <si>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</si>
  <si>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</si>
  <si>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</si>
  <si>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</si>
  <si>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</si>
  <si>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</si>
  <si>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</si>
  <si>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</si>
  <si>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</si>
  <si>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</si>
  <si>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</si>
  <si>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</si>
  <si>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</si>
  <si>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</si>
  <si>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</si>
  <si>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</si>
  <si>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</si>
  <si>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</si>
  <si>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</si>
  <si>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</si>
  <si>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</si>
  <si>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</si>
  <si>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</si>
  <si>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</si>
  <si>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</si>
  <si>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</si>
  <si>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</si>
  <si>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</si>
  <si>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</si>
  <si>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</si>
  <si>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</si>
  <si>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</si>
  <si>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</si>
  <si>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</si>
  <si>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</si>
  <si>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</si>
  <si>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</si>
  <si>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</si>
  <si>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</si>
  <si>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</si>
  <si>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</si>
  <si>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</si>
  <si>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</si>
  <si>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</si>
  <si>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</si>
  <si>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</si>
  <si>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</si>
  <si>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</si>
  <si>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</si>
  <si>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</si>
  <si>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</si>
  <si>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</si>
  <si>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</si>
  <si>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</si>
  <si>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</si>
  <si>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</si>
  <si>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</si>
  <si>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</si>
  <si>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</si>
  <si>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</si>
  <si>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</si>
  <si>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</si>
  <si>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</si>
  <si>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</si>
  <si>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</si>
  <si>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</si>
  <si>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</si>
  <si>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</si>
  <si>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</si>
  <si>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</si>
  <si>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</si>
  <si>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</si>
  <si>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</si>
  <si>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</si>
  <si>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</si>
  <si>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</si>
  <si>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</si>
  <si>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</si>
  <si>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</si>
  <si>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</si>
  <si>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</si>
  <si>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</si>
  <si>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</si>
  <si>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</si>
  <si>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</si>
  <si>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</si>
  <si>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</si>
  <si>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</si>
  <si>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</si>
  <si>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</si>
  <si>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</si>
  <si>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</si>
  <si>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</si>
  <si>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</si>
  <si>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</si>
  <si>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</si>
  <si>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</si>
  <si>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</si>
  <si>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</si>
  <si>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</si>
  <si>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</si>
  <si>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</si>
  <si>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</si>
  <si>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</si>
  <si>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</si>
  <si>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</si>
  <si>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</si>
  <si>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</si>
  <si>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</si>
  <si>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</si>
  <si>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</si>
  <si>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</si>
  <si>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</si>
  <si>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</si>
  <si>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</si>
  <si>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</si>
  <si>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</si>
  <si>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</si>
  <si>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</si>
  <si>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</si>
  <si>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</si>
  <si>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</si>
  <si>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</si>
  <si>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</si>
  <si>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</si>
  <si>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</si>
  <si>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</si>
  <si>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</si>
  <si>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</si>
  <si>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</si>
  <si>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</si>
  <si>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</si>
  <si>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</si>
  <si>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</si>
  <si>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</si>
  <si>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</si>
  <si>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</si>
  <si>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</si>
  <si>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</si>
  <si>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</si>
  <si>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</si>
  <si>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</si>
  <si>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</si>
  <si>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</si>
  <si>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</si>
  <si>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</si>
  <si>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</si>
  <si>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</si>
  <si>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</si>
  <si>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</si>
  <si>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</si>
  <si>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</si>
  <si>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</si>
  <si>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</si>
  <si>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</si>
  <si>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</si>
  <si>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</si>
  <si>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</si>
  <si>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</si>
  <si>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</si>
  <si>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</si>
  <si>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</si>
  <si>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</si>
  <si>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</si>
  <si>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</si>
  <si>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</si>
  <si>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</si>
  <si>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</si>
  <si>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</si>
  <si>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</si>
  <si>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</si>
  <si>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</si>
  <si>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</si>
  <si>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</si>
  <si>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</si>
  <si>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</si>
  <si>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</si>
  <si>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</si>
  <si>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</si>
  <si>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</si>
  <si>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</si>
  <si>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</si>
  <si>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</si>
  <si>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</si>
  <si>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</si>
  <si>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</si>
  <si>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</si>
  <si>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</si>
  <si>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</si>
  <si>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</si>
  <si>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</si>
  <si>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</si>
  <si>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</si>
  <si>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</si>
  <si>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</si>
  <si>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</si>
  <si>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</si>
  <si>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</si>
  <si>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</si>
  <si>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</si>
  <si>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</si>
  <si>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</si>
  <si>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</si>
  <si>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</si>
  <si>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</si>
  <si>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</si>
  <si>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</si>
  <si>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</si>
  <si>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</si>
  <si>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</si>
  <si>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</si>
  <si>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</si>
  <si>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</si>
  <si>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</si>
  <si>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</si>
  <si>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</si>
  <si>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</si>
  <si>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</si>
  <si>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</si>
  <si>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</si>
  <si>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</si>
  <si>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</si>
  <si>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</si>
  <si>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</si>
  <si>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</si>
  <si>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</si>
  <si>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</si>
  <si>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</si>
  <si>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</si>
  <si>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</si>
  <si>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</si>
  <si>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</si>
  <si>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</si>
  <si>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</si>
  <si>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</si>
  <si>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</si>
  <si>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</si>
  <si>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</si>
  <si>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</si>
  <si>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</si>
  <si>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</si>
  <si>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</si>
  <si>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</si>
  <si>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</si>
  <si>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</si>
  <si>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</si>
  <si>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</si>
  <si>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</si>
  <si>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</si>
  <si>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</si>
  <si>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</si>
  <si>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</si>
  <si>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</si>
  <si>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</si>
  <si>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</si>
  <si>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</si>
  <si>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</si>
  <si>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</si>
  <si>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</si>
  <si>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</si>
  <si>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</si>
  <si>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</si>
  <si>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</si>
  <si>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</si>
  <si>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</si>
  <si>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</si>
  <si>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</si>
  <si>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</si>
  <si>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</si>
  <si>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</si>
  <si>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</si>
  <si>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</si>
  <si>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</si>
  <si>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</si>
  <si>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</si>
  <si>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</si>
  <si>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</si>
  <si>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</si>
  <si>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</si>
  <si>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</si>
  <si>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</si>
  <si>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</si>
  <si>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</si>
  <si>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</si>
  <si>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</si>
  <si>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</si>
  <si>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</si>
  <si>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</si>
  <si>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</si>
  <si>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</si>
  <si>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</si>
  <si>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</si>
  <si>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</si>
  <si>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</si>
  <si>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</si>
  <si>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</si>
  <si>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</si>
  <si>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</si>
  <si>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</si>
  <si>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</si>
  <si>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</si>
  <si>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</si>
  <si>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</si>
  <si>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</si>
  <si>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</si>
  <si>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</si>
  <si>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</si>
  <si>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</si>
  <si>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</si>
  <si>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</si>
  <si>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</si>
  <si>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</si>
  <si>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</si>
  <si>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</si>
  <si>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</si>
  <si>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</si>
  <si>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</si>
  <si>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</si>
  <si>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</si>
  <si>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</si>
  <si>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</si>
  <si>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</si>
  <si>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</si>
  <si>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</si>
  <si>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</si>
  <si>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</si>
  <si>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</si>
  <si>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</si>
  <si>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</si>
  <si>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</si>
  <si>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</si>
  <si>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</si>
  <si>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</si>
  <si>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</si>
  <si>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</si>
  <si>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</si>
  <si>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</si>
  <si>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</si>
  <si>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</si>
  <si>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</si>
  <si>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</si>
  <si>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</si>
  <si>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</si>
  <si>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</si>
  <si>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</si>
  <si>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</si>
  <si>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</si>
  <si>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</si>
  <si>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</si>
  <si>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</si>
  <si>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</si>
  <si>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</si>
  <si>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</si>
  <si>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</si>
  <si>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</si>
  <si>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</si>
  <si>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</si>
  <si>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</si>
  <si>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</si>
  <si>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</si>
  <si>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</si>
  <si>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</si>
  <si>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</si>
  <si>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</si>
  <si>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</si>
  <si>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</si>
  <si>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</si>
  <si>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</si>
  <si>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</si>
  <si>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</si>
  <si>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</si>
  <si>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</si>
  <si>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</si>
  <si>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</si>
  <si>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</si>
  <si>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</si>
  <si>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</si>
  <si>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</si>
  <si>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</si>
  <si>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</si>
  <si>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</si>
  <si>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</si>
  <si>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</si>
  <si>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</si>
  <si>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</si>
  <si>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</si>
  <si>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</si>
  <si>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</si>
  <si>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</si>
  <si>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</si>
  <si>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</si>
  <si>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</si>
  <si>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</si>
  <si>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</si>
  <si>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</si>
  <si>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</si>
  <si>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</si>
  <si>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</si>
  <si>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</si>
  <si>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</si>
  <si>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</si>
  <si>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</si>
  <si>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</si>
  <si>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</si>
  <si>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</si>
  <si>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</si>
  <si>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</si>
  <si>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</si>
  <si>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</si>
  <si>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</si>
  <si>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</si>
  <si>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</si>
  <si>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</si>
  <si>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</si>
  <si>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</si>
  <si>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</si>
  <si>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</si>
  <si>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</si>
  <si>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</si>
  <si>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</si>
  <si>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</si>
  <si>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</si>
  <si>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</si>
  <si>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</si>
  <si>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</si>
  <si>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</si>
  <si>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</si>
  <si>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</si>
  <si>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</si>
  <si>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</si>
  <si>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</si>
  <si>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</si>
  <si>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</si>
  <si>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</si>
  <si>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</si>
  <si>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</si>
  <si>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</si>
  <si>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</si>
  <si>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</si>
  <si>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</si>
  <si>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</si>
  <si>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</si>
  <si>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</si>
  <si>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</si>
  <si>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</si>
  <si>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</si>
  <si>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</si>
  <si>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</si>
  <si>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</si>
  <si>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</si>
  <si>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</si>
  <si>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</si>
  <si>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</si>
  <si>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</si>
  <si>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</si>
  <si>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</si>
  <si>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</si>
  <si>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</si>
  <si>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</si>
  <si>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</si>
  <si>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</si>
  <si>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</si>
  <si>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</si>
  <si>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</si>
  <si>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</si>
  <si>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</si>
  <si>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</si>
  <si>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</si>
  <si>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</si>
  <si>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</si>
  <si>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</si>
  <si>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</si>
  <si>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</si>
  <si>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</si>
  <si>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</si>
  <si>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</si>
  <si>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</si>
  <si>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</si>
  <si>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</si>
  <si>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</si>
  <si>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</si>
  <si>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</si>
  <si>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</si>
  <si>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</si>
  <si>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</si>
  <si>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</si>
  <si>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</si>
  <si>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</si>
  <si>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</si>
  <si>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</si>
  <si>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</si>
  <si>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</si>
  <si>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</si>
  <si>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</si>
  <si>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</si>
  <si>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</si>
  <si>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</si>
  <si>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</si>
  <si>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</si>
  <si>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</si>
  <si>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</si>
  <si>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</si>
  <si>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</si>
  <si>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</si>
  <si>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</si>
  <si>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</si>
  <si>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</si>
  <si>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</si>
  <si>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</si>
  <si>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</si>
  <si>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</si>
  <si>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</si>
  <si>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</si>
  <si>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</si>
  <si>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</si>
  <si>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</si>
  <si>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</si>
  <si>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</si>
  <si>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</si>
  <si>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</si>
  <si>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</si>
  <si>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</si>
  <si>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</si>
  <si>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</si>
  <si>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</si>
  <si>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</si>
  <si>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</si>
  <si>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</si>
  <si>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</si>
  <si>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</si>
  <si>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</si>
  <si>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</si>
  <si>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</si>
  <si>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</si>
  <si>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</si>
  <si>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</si>
  <si>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</si>
  <si>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</si>
  <si>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</si>
  <si>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</si>
  <si>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</si>
  <si>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</si>
  <si>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</si>
  <si>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</si>
  <si>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</si>
  <si>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</si>
  <si>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</si>
  <si>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</si>
  <si>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</si>
  <si>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</si>
  <si>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</si>
  <si>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</si>
  <si>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</si>
  <si>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</si>
  <si>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</si>
  <si>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</si>
  <si>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</si>
  <si>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</si>
  <si>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</si>
  <si>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</si>
  <si>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</si>
  <si>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</si>
  <si>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</si>
  <si>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</si>
  <si>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</si>
  <si>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</si>
  <si>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</si>
  <si>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</si>
  <si>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</si>
  <si>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</si>
  <si>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</si>
  <si>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</si>
  <si>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</si>
  <si>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</si>
  <si>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</si>
  <si>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</si>
  <si>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</si>
  <si>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</si>
  <si>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</si>
  <si>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</si>
  <si>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</si>
  <si>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</si>
  <si>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</si>
  <si>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</si>
  <si>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</si>
  <si>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</si>
  <si>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</si>
  <si>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</si>
  <si>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</si>
  <si>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</si>
  <si>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</si>
  <si>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</si>
  <si>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</si>
  <si>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</si>
  <si>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</si>
  <si>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</si>
  <si>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</si>
  <si>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</si>
  <si>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</si>
  <si>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</si>
  <si>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</si>
  <si>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</si>
  <si>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</si>
  <si>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</si>
  <si>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</si>
  <si>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</si>
  <si>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</si>
  <si>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</si>
  <si>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</si>
  <si>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</si>
  <si>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</si>
  <si>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</si>
  <si>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</si>
  <si>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</si>
  <si>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</si>
  <si>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</si>
  <si>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</si>
  <si>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</si>
  <si>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</si>
  <si>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</si>
  <si>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</si>
  <si>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</si>
  <si>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</si>
  <si>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</si>
  <si>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</si>
  <si>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</si>
  <si>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</si>
  <si>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</si>
  <si>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</si>
  <si>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</si>
  <si>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</si>
  <si>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</si>
  <si>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</si>
  <si>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</si>
  <si>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</si>
  <si>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</si>
  <si>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</si>
  <si>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</si>
  <si>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</si>
  <si>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</si>
  <si>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</si>
  <si>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</si>
  <si>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</si>
  <si>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</si>
  <si>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</si>
  <si>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</si>
  <si>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</si>
  <si>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</si>
  <si>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</si>
  <si>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</si>
  <si>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</si>
  <si>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</si>
  <si>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</si>
  <si>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</si>
  <si>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</si>
  <si>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</si>
  <si>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</si>
  <si>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</si>
  <si>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</si>
  <si>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</si>
  <si>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</si>
  <si>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</si>
  <si>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</si>
  <si>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</si>
  <si>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</si>
  <si>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</si>
  <si>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</si>
  <si>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</si>
  <si>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</si>
  <si>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</si>
  <si>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</si>
  <si>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</si>
  <si>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</si>
  <si>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</si>
  <si>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</si>
  <si>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</si>
  <si>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</si>
  <si>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</si>
  <si>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</si>
  <si>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</si>
  <si>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</si>
  <si>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</si>
  <si>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</si>
  <si>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</si>
  <si>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</si>
  <si>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</si>
  <si>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</si>
  <si>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</si>
  <si>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</si>
  <si>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</si>
  <si>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</si>
  <si>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</si>
  <si>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</si>
  <si>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</si>
  <si>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</si>
  <si>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</si>
  <si>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</si>
  <si>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</si>
  <si>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</si>
  <si>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</si>
  <si>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</si>
  <si>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</si>
  <si>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</si>
  <si>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</si>
  <si>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</si>
  <si>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</si>
  <si>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</si>
  <si>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</si>
  <si>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</si>
  <si>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</si>
  <si>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</si>
  <si>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</si>
  <si>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</si>
  <si>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</si>
  <si>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</si>
  <si>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</si>
  <si>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</si>
  <si>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</si>
  <si>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</si>
  <si>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</si>
  <si>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</si>
  <si>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</si>
  <si>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</si>
  <si>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</si>
  <si>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</si>
  <si>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</si>
  <si>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</si>
  <si>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</si>
  <si>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</si>
  <si>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</si>
  <si>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</si>
  <si>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</si>
  <si>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</si>
  <si>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</si>
  <si>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</si>
  <si>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</si>
  <si>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</si>
  <si>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</si>
  <si>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</si>
  <si>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</si>
  <si>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</si>
  <si>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</si>
  <si>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</si>
  <si>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</si>
  <si>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</si>
  <si>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</si>
  <si>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</si>
  <si>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</si>
  <si>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</si>
  <si>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</si>
  <si>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</si>
  <si>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</si>
  <si>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</si>
  <si>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</si>
  <si>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</si>
  <si>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</si>
  <si>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</si>
  <si>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</si>
  <si>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</si>
  <si>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</si>
  <si>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</si>
  <si>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</si>
  <si>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</si>
  <si>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</si>
  <si>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</si>
  <si>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</si>
  <si>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</si>
  <si>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</si>
  <si>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</si>
  <si>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</si>
  <si>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</si>
  <si>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</si>
  <si>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</si>
  <si>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</si>
  <si>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</si>
  <si>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</si>
  <si>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</si>
  <si>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</si>
  <si>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</si>
  <si>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</si>
  <si>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</si>
  <si>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</si>
  <si>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</si>
  <si>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</si>
  <si>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</si>
  <si>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</si>
  <si>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</si>
  <si>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</si>
  <si>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</si>
  <si>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</si>
  <si>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</si>
  <si>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</si>
  <si>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</si>
  <si>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</si>
  <si>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</si>
  <si>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</si>
  <si>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</si>
  <si>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</si>
  <si>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</si>
  <si>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</si>
  <si>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</si>
  <si>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</si>
  <si>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</si>
  <si>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</si>
  <si>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</si>
  <si>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</si>
  <si>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</si>
  <si>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</si>
  <si>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</si>
  <si>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</si>
  <si>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</si>
  <si>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</si>
  <si>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</si>
  <si>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</si>
  <si>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</si>
  <si>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</si>
  <si>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</si>
  <si>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</si>
  <si>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</si>
  <si>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</si>
  <si>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</si>
  <si>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</si>
  <si>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</si>
  <si>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</si>
  <si>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</si>
  <si>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</si>
  <si>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</si>
  <si>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</si>
  <si>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</si>
  <si>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</si>
  <si>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</si>
  <si>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</si>
  <si>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</si>
  <si>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</si>
  <si>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</si>
  <si>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</si>
  <si>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</si>
  <si>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</si>
  <si>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</si>
  <si>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</si>
  <si>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</si>
  <si>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</si>
  <si>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</si>
  <si>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</si>
  <si>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</si>
  <si>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</si>
  <si>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</si>
  <si>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</si>
  <si>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</si>
  <si>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</si>
  <si>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</si>
  <si>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</si>
  <si>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</si>
  <si>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</si>
  <si>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</si>
  <si>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</si>
  <si>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</si>
  <si>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</si>
  <si>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</si>
  <si>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</si>
  <si>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</si>
  <si>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</si>
  <si>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</si>
  <si>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</si>
  <si>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</si>
  <si>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</si>
  <si>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</si>
  <si>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</si>
  <si>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</si>
  <si>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</si>
  <si>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</si>
  <si>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</si>
  <si>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</si>
  <si>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</si>
  <si>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</si>
  <si>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</si>
  <si>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</si>
  <si>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</si>
  <si>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</si>
  <si>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</si>
  <si>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</si>
  <si>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</si>
  <si>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</si>
  <si>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</si>
  <si>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</si>
  <si>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</si>
  <si>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</si>
  <si>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</si>
  <si>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</si>
  <si>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</si>
  <si>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</si>
  <si>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</si>
  <si>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</si>
  <si>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</si>
  <si>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</si>
  <si>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</si>
  <si>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</si>
  <si>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</si>
  <si>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</si>
  <si>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</si>
  <si>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</si>
  <si>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</si>
  <si>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</si>
  <si>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</si>
  <si>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</si>
  <si>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</si>
  <si>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</si>
  <si>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</si>
  <si>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</si>
  <si>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</si>
  <si>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</si>
  <si>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</si>
  <si>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</si>
  <si>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</si>
  <si>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</si>
  <si>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</si>
  <si>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</si>
  <si>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</si>
  <si>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</si>
  <si>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</si>
  <si>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</si>
  <si>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</si>
  <si>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</si>
  <si>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</si>
  <si>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</si>
  <si>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</si>
  <si>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</si>
  <si>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</si>
  <si>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</si>
  <si>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</si>
  <si>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</si>
  <si>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</si>
  <si>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</si>
  <si>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</si>
  <si>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</si>
  <si>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</si>
  <si>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</si>
  <si>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</si>
  <si>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</si>
  <si>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</si>
  <si>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</si>
  <si>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</si>
  <si>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</si>
  <si>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</si>
  <si>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</si>
  <si>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</si>
  <si>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</si>
  <si>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</si>
  <si>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</si>
  <si>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</si>
  <si>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</si>
  <si>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</si>
  <si>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</si>
  <si>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</si>
  <si>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</si>
  <si>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</si>
  <si>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</si>
  <si>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</si>
  <si>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</si>
  <si>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</si>
  <si>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</si>
  <si>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</si>
  <si>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</si>
  <si>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</si>
  <si>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</si>
  <si>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</si>
  <si>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</si>
  <si>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</si>
  <si>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</si>
  <si>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</si>
  <si>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</si>
  <si>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</si>
  <si>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</si>
  <si>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</si>
  <si>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</si>
  <si>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</si>
  <si>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</si>
  <si>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</si>
  <si>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</si>
  <si>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</si>
  <si>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</si>
  <si>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</si>
  <si>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</si>
  <si>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</si>
  <si>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</si>
  <si>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</si>
  <si>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</si>
  <si>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</si>
  <si>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</si>
  <si>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</si>
  <si>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</si>
  <si>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</si>
  <si>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</si>
  <si>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</si>
  <si>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</si>
  <si>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</si>
  <si>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</si>
  <si>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</si>
  <si>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</si>
  <si>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</si>
  <si>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</si>
  <si>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</si>
  <si>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</si>
  <si>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</si>
  <si>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</si>
  <si>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</si>
  <si>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</si>
  <si>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</si>
  <si>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</si>
  <si>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</si>
  <si>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</si>
  <si>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</si>
  <si>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</si>
  <si>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</si>
  <si>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</si>
  <si>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</si>
  <si>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</si>
  <si>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</si>
  <si>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</si>
  <si>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</si>
  <si>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</si>
  <si>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</si>
  <si>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</si>
  <si>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</si>
  <si>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</si>
  <si>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</si>
  <si>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</si>
  <si>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</si>
  <si>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</si>
  <si>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</si>
  <si>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</si>
  <si>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</si>
  <si>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</si>
  <si>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</si>
  <si>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</si>
  <si>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</si>
  <si>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</si>
  <si>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</si>
  <si>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</si>
  <si>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</si>
  <si>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</si>
  <si>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</si>
  <si>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</si>
  <si>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</si>
  <si>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</si>
  <si>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</si>
  <si>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</si>
  <si>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</si>
  <si>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</si>
  <si>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</si>
  <si>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</si>
  <si>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</si>
  <si>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</si>
  <si>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</si>
  <si>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</si>
  <si>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</si>
  <si>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</si>
  <si>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</si>
  <si>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</si>
  <si>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</si>
  <si>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</si>
  <si>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</si>
  <si>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</si>
  <si>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</si>
  <si>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</si>
  <si>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</si>
  <si>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</si>
  <si>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</si>
  <si>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</si>
  <si>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</si>
  <si>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</si>
  <si>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</si>
  <si>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</si>
  <si>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</si>
  <si>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</si>
  <si>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</si>
  <si>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</si>
  <si>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</si>
  <si>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</si>
  <si>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</si>
  <si>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</si>
  <si>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</si>
  <si>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</si>
  <si>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</si>
  <si>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</si>
  <si>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</si>
  <si>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</si>
  <si>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</si>
  <si>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</si>
  <si>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</si>
  <si>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</si>
  <si>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</si>
  <si>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</si>
  <si>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</si>
  <si>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</si>
  <si>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</si>
  <si>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</si>
  <si>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</si>
  <si>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</si>
  <si>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</si>
  <si>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</si>
  <si>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</si>
  <si>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</si>
  <si>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</si>
  <si>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</si>
  <si>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</si>
  <si>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</si>
  <si>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</si>
  <si>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</si>
  <si>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</si>
  <si>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</si>
  <si>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</si>
  <si>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</si>
  <si>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</si>
  <si>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</si>
  <si>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</si>
  <si>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</si>
  <si>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</si>
  <si>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</si>
  <si>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</si>
  <si>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</si>
  <si>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</si>
  <si>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</si>
  <si>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</si>
  <si>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</si>
  <si>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</si>
  <si>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</si>
  <si>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</si>
  <si>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</si>
  <si>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</si>
  <si>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</si>
  <si>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</si>
  <si>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</si>
  <si>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</si>
  <si>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</si>
  <si>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</si>
  <si>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</si>
  <si>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</si>
  <si>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</si>
  <si>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</si>
  <si>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</si>
  <si>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</si>
  <si>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</si>
  <si>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</si>
  <si>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</si>
  <si>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</si>
  <si>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</si>
  <si>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</si>
  <si>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</si>
  <si>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</si>
  <si>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</si>
  <si>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</si>
  <si>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</si>
  <si>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</si>
  <si>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</si>
  <si>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</si>
  <si>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</si>
  <si>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</si>
  <si>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</si>
  <si>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</si>
  <si>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</si>
  <si>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</si>
  <si>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</si>
  <si>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</si>
  <si>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</si>
  <si>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</si>
  <si>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</si>
  <si>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</si>
  <si>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</si>
  <si>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</si>
  <si>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</si>
  <si>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</si>
  <si>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</si>
  <si>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</si>
  <si>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</si>
  <si>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</si>
  <si>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</si>
  <si>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</si>
  <si>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</si>
  <si>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</si>
  <si>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</si>
  <si>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</si>
  <si>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</si>
  <si>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</si>
  <si>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</si>
  <si>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</si>
  <si>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</si>
  <si>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</si>
  <si>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</si>
  <si>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</si>
  <si>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</si>
  <si>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</si>
  <si>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</si>
  <si>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</si>
  <si>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</si>
  <si>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</si>
  <si>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</si>
  <si>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</si>
  <si>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</si>
  <si>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</si>
  <si>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</si>
  <si>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</si>
  <si>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</si>
  <si>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</si>
  <si>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</si>
  <si>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</si>
  <si>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</si>
  <si>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</si>
  <si>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</si>
  <si>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</si>
  <si>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</si>
  <si>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</si>
  <si>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</si>
  <si>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</si>
  <si>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</si>
  <si>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</si>
  <si>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</si>
  <si>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</si>
  <si>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</si>
  <si>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</si>
  <si>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</si>
  <si>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</si>
  <si>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</si>
  <si>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</si>
  <si>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</si>
  <si>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</si>
  <si>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</si>
  <si>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</si>
  <si>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</si>
  <si>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</si>
  <si>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</si>
  <si>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</si>
  <si>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</si>
  <si>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</si>
  <si>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</si>
  <si>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</si>
  <si>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</si>
  <si>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</si>
  <si>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</si>
  <si>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</si>
  <si>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</si>
  <si>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</si>
  <si>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</si>
  <si>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</si>
  <si>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</si>
  <si>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</si>
  <si>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</si>
  <si>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</si>
  <si>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</si>
  <si>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</si>
  <si>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</si>
  <si>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</si>
  <si>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</si>
  <si>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</si>
  <si>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</si>
  <si>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</si>
  <si>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</si>
  <si>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</si>
  <si>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</si>
  <si>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</si>
  <si>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</si>
  <si>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</si>
  <si>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</si>
  <si>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</si>
  <si>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</si>
  <si>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</si>
  <si>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</si>
  <si>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</si>
  <si>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</si>
  <si>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</si>
  <si>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</si>
  <si>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</si>
  <si>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</si>
  <si>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</si>
  <si>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</si>
  <si>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</si>
  <si>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</si>
  <si>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</si>
  <si>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</si>
  <si>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</si>
  <si>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</si>
  <si>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</si>
  <si>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</si>
  <si>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</si>
  <si>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</si>
  <si>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</si>
  <si>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</si>
  <si>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</si>
  <si>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</si>
  <si>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</si>
  <si>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</si>
  <si>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</si>
  <si>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</si>
  <si>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</si>
  <si>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</si>
  <si>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</si>
  <si>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</si>
  <si>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</si>
  <si>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</si>
  <si>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</si>
  <si>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</si>
  <si>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</si>
  <si>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</si>
  <si>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</si>
  <si>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</si>
  <si>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</si>
  <si>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</si>
  <si>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</si>
  <si>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</si>
  <si>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</si>
  <si>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</si>
  <si>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</si>
  <si>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</si>
  <si>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</si>
  <si>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</si>
  <si>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</si>
  <si>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</si>
  <si>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</si>
  <si>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</si>
  <si>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</si>
  <si>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</si>
  <si>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</si>
  <si>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</si>
  <si>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</si>
  <si>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</si>
  <si>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</si>
  <si>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</si>
  <si>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</si>
  <si>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</si>
  <si>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</si>
  <si>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</si>
  <si>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</si>
  <si>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</si>
  <si>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</si>
  <si>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</si>
  <si>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</si>
  <si>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</si>
  <si>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</si>
  <si>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</si>
  <si>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</si>
  <si>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</si>
  <si>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</si>
  <si>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</si>
  <si>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</si>
  <si>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</si>
  <si>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</si>
  <si>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</si>
  <si>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</si>
  <si>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</si>
  <si>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</si>
  <si>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</si>
  <si>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</si>
  <si>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</si>
  <si>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</si>
  <si>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</si>
  <si>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</si>
  <si>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</si>
  <si>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</si>
  <si>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</si>
  <si>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</si>
  <si>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</si>
  <si>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</si>
  <si>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</si>
  <si>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</si>
  <si>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</si>
  <si>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</si>
  <si>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</si>
  <si>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</si>
  <si>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</si>
  <si>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</si>
  <si>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</si>
  <si>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</si>
  <si>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</si>
  <si>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</si>
  <si>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</si>
  <si>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</si>
  <si>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</si>
  <si>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</si>
  <si>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</si>
  <si>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</si>
  <si>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</si>
  <si>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</si>
  <si>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</si>
  <si>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</si>
  <si>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</si>
  <si>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</si>
  <si>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</si>
  <si>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</si>
  <si>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</si>
  <si>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</si>
  <si>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</si>
  <si>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</si>
  <si>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</si>
  <si>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</si>
  <si>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</si>
  <si>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</si>
  <si>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</si>
  <si>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</si>
  <si>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</si>
  <si>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</si>
  <si>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</si>
  <si>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</si>
  <si>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</si>
  <si>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</si>
  <si>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</si>
  <si>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</si>
  <si>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</si>
  <si>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</si>
  <si>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</si>
  <si>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</si>
  <si>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</si>
  <si>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</si>
  <si>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</si>
  <si>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</si>
  <si>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</si>
  <si>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</si>
  <si>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</si>
  <si>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</si>
  <si>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</si>
  <si>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</si>
  <si>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</si>
  <si>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</si>
  <si>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</si>
  <si>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</si>
  <si>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</si>
  <si>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</si>
  <si>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</si>
  <si>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</si>
  <si>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</si>
  <si>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</si>
  <si>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</si>
  <si>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</si>
  <si>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</si>
  <si>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</si>
  <si>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</si>
  <si>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</si>
  <si>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</si>
  <si>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</si>
  <si>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</si>
  <si>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</si>
  <si>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</si>
  <si>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</si>
  <si>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</si>
  <si>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</si>
  <si>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</si>
  <si>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</si>
  <si>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</si>
  <si>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</si>
  <si>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</si>
  <si>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</si>
  <si>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</si>
  <si>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</si>
  <si>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</si>
  <si>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</si>
  <si>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</si>
  <si>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</si>
  <si>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</si>
  <si>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</si>
  <si>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</si>
  <si>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</si>
  <si>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</si>
  <si>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</si>
  <si>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</si>
  <si>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</si>
  <si>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</si>
  <si>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</si>
  <si>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</si>
  <si>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</si>
  <si>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</si>
  <si>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</si>
  <si>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</si>
  <si>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</si>
  <si>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</si>
  <si>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</si>
  <si>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</si>
  <si>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</si>
  <si>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</si>
  <si>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</si>
  <si>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</si>
  <si>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</si>
  <si>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</si>
  <si>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</si>
  <si>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</si>
  <si>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</si>
  <si>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</si>
  <si>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</si>
  <si>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</si>
  <si>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</si>
  <si>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</si>
  <si>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</si>
  <si>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</si>
  <si>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</si>
  <si>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</si>
  <si>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</si>
  <si>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</si>
  <si>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</si>
  <si>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</si>
  <si>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</si>
  <si>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</si>
  <si>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</si>
  <si>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</si>
  <si>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</si>
  <si>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</si>
  <si>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</si>
  <si>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</si>
  <si>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</si>
  <si>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</si>
  <si>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</si>
  <si>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</si>
  <si>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</si>
  <si>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</si>
  <si>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</si>
  <si>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</si>
  <si>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</si>
  <si>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</si>
  <si>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</si>
  <si>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</si>
  <si>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</si>
  <si>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</si>
  <si>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</si>
  <si>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</si>
  <si>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</si>
  <si>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</si>
  <si>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</si>
  <si>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</si>
  <si>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</si>
  <si>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</si>
  <si>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</si>
  <si>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</si>
  <si>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</si>
  <si>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</si>
  <si>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</si>
  <si>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</si>
  <si>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</si>
  <si>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</si>
  <si>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</si>
  <si>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</si>
  <si>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</si>
  <si>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</si>
  <si>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</si>
  <si>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</si>
  <si>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</si>
  <si>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</si>
  <si>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</si>
  <si>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</si>
  <si>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</si>
  <si>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</si>
  <si>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</si>
  <si>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</si>
  <si>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</si>
  <si>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</si>
  <si>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</si>
  <si>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</si>
  <si>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</si>
  <si>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</si>
  <si>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</si>
  <si>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</si>
  <si>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</si>
  <si>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</si>
  <si>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</si>
  <si>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</si>
  <si>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</si>
  <si>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</si>
  <si>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</si>
  <si>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</si>
  <si>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</si>
  <si>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</si>
  <si>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</si>
  <si>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</si>
  <si>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</si>
  <si>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</si>
  <si>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</si>
  <si>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</si>
  <si>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</si>
  <si>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</si>
  <si>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</si>
  <si>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</si>
  <si>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</si>
  <si>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</si>
  <si>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</si>
  <si>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</si>
  <si>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</si>
  <si>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</si>
  <si>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</si>
  <si>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</si>
  <si>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</si>
  <si>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</si>
  <si>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</si>
  <si>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</si>
  <si>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</si>
  <si>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</si>
  <si>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</si>
  <si>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</si>
  <si>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</si>
  <si>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</si>
  <si>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</si>
  <si>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</si>
  <si>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</si>
  <si>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</si>
  <si>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</si>
  <si>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</si>
  <si>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</si>
  <si>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</si>
  <si>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</si>
  <si>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</si>
  <si>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</si>
  <si>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</si>
  <si>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</si>
  <si>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</si>
  <si>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</si>
  <si>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</si>
  <si>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</si>
  <si>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</si>
  <si>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</si>
  <si>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</si>
  <si>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</si>
  <si>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</si>
  <si>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</si>
  <si>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</si>
  <si>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</si>
  <si>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</si>
  <si>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</si>
  <si>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</si>
  <si>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</si>
  <si>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</si>
  <si>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</si>
  <si>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</si>
  <si>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</si>
  <si>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</si>
  <si>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</si>
  <si>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</si>
  <si>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</si>
  <si>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</si>
  <si>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</si>
  <si>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</si>
  <si>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</si>
  <si>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</si>
  <si>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</si>
  <si>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</si>
  <si>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</si>
  <si>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</si>
  <si>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</si>
  <si>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</si>
  <si>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</si>
  <si>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</si>
  <si>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</si>
  <si>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</si>
  <si>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</si>
  <si>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</si>
  <si>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</si>
  <si>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</si>
  <si>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</si>
  <si>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</si>
  <si>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</si>
  <si>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</si>
  <si>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</si>
  <si>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</si>
  <si>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</si>
  <si>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</si>
  <si>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</si>
  <si>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</si>
  <si>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</si>
  <si>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</si>
  <si>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</si>
  <si>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</si>
  <si>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</si>
  <si>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</si>
  <si>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</si>
  <si>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</si>
  <si>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</si>
  <si>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</si>
  <si>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</si>
  <si>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</si>
  <si>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</si>
  <si>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</si>
  <si>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</si>
  <si>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</si>
  <si>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</si>
  <si>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</si>
  <si>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</si>
  <si>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</si>
  <si>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</si>
  <si>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</si>
  <si>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</si>
  <si>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</si>
  <si>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</si>
  <si>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</si>
  <si>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</si>
  <si>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</si>
  <si>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</si>
  <si>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</si>
  <si>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</si>
  <si>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</si>
  <si>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</si>
  <si>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</si>
  <si>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</si>
  <si>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</si>
  <si>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</si>
  <si>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</si>
  <si>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</si>
  <si>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</si>
  <si>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</si>
  <si>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</si>
  <si>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</si>
  <si>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</si>
  <si>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</si>
  <si>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</si>
  <si>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</si>
  <si>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</si>
  <si>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</si>
  <si>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</si>
  <si>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</si>
  <si>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</si>
  <si>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</si>
  <si>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</si>
  <si>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</si>
  <si>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</si>
  <si>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</si>
  <si>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</si>
  <si>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</si>
  <si>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</si>
  <si>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</si>
  <si>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</si>
  <si>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</si>
  <si>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</si>
  <si>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</si>
  <si>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</si>
  <si>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</si>
  <si>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</si>
  <si>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</si>
  <si>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</si>
  <si>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</si>
  <si>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</si>
  <si>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</si>
  <si>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</si>
  <si>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</si>
  <si>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</si>
  <si>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</si>
  <si>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</si>
  <si>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</si>
  <si>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</si>
  <si>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</si>
  <si>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</si>
  <si>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</si>
  <si>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</si>
  <si>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</si>
  <si>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</si>
  <si>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</si>
  <si>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</si>
  <si>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</si>
  <si>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</si>
  <si>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</si>
  <si>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</si>
  <si>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</si>
  <si>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</si>
  <si>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</si>
  <si>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</si>
  <si>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</si>
  <si>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</si>
  <si>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</si>
  <si>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</si>
  <si>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</si>
  <si>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</si>
  <si>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</si>
  <si>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</si>
  <si>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</si>
  <si>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</si>
  <si>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</si>
  <si>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</si>
  <si>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</si>
  <si>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</si>
  <si>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</si>
  <si>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</si>
  <si>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</si>
  <si>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</si>
  <si>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</si>
  <si>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</si>
  <si>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</si>
  <si>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</si>
  <si>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</si>
  <si>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</si>
  <si>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</si>
  <si>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</si>
  <si>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</si>
  <si>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</si>
  <si>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</si>
  <si>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</si>
  <si>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</si>
  <si>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</si>
  <si>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</si>
  <si>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</si>
  <si>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</si>
  <si>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</si>
  <si>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</si>
  <si>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</si>
  <si>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</si>
  <si>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</si>
  <si>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</si>
  <si>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</si>
  <si>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</si>
  <si>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</si>
  <si>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</si>
  <si>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</si>
  <si>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</si>
  <si>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</si>
  <si>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</si>
  <si>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</si>
  <si>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</si>
  <si>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</si>
  <si>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</si>
  <si>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</si>
  <si>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</si>
  <si>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</si>
  <si>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</si>
  <si>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</si>
  <si>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</si>
  <si>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</si>
  <si>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</si>
  <si>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</si>
  <si>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</si>
  <si>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</si>
  <si>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</si>
  <si>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</si>
  <si>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</si>
  <si>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</si>
  <si>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</si>
  <si>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</si>
  <si>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</si>
  <si>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</si>
  <si>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</si>
  <si>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</si>
  <si>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</si>
  <si>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</si>
  <si>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</si>
  <si>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</si>
  <si>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</si>
  <si>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</si>
  <si>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</si>
  <si>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</si>
  <si>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</si>
  <si>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</si>
  <si>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</si>
  <si>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</si>
  <si>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</si>
  <si>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</si>
  <si>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</si>
  <si>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</si>
  <si>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</si>
  <si>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</si>
  <si>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</si>
  <si>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</si>
  <si>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</si>
  <si>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</si>
  <si>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</si>
  <si>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</si>
  <si>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</si>
  <si>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</si>
  <si>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</si>
  <si>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</si>
  <si>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</si>
  <si>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</si>
  <si>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</si>
  <si>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</si>
  <si>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</si>
  <si>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</si>
  <si>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</si>
  <si>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</si>
  <si>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</si>
  <si>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</si>
  <si>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</si>
  <si>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</si>
  <si>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</si>
  <si>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</si>
  <si>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</si>
  <si>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</si>
  <si>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</si>
  <si>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</si>
  <si>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</si>
  <si>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</si>
  <si>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</si>
  <si>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</si>
  <si>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</si>
  <si>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</si>
  <si>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</si>
  <si>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</si>
  <si>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</si>
  <si>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</si>
  <si>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</si>
  <si>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</si>
  <si>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</si>
  <si>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</si>
  <si>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</si>
  <si>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</si>
  <si>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</si>
  <si>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</si>
  <si>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</si>
  <si>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</si>
  <si>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</si>
  <si>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</si>
  <si>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</si>
  <si>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</si>
  <si>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</si>
  <si>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</si>
  <si>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</si>
  <si>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</si>
  <si>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</si>
  <si>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</si>
  <si>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</si>
  <si>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</si>
  <si>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</si>
  <si>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</si>
  <si>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</si>
  <si>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</si>
  <si>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</si>
  <si>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</si>
  <si>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</si>
  <si>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</si>
  <si>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</si>
  <si>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</si>
  <si>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</si>
  <si>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</si>
  <si>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</si>
  <si>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</si>
  <si>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</si>
  <si>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</si>
  <si>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</si>
  <si>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</si>
  <si>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</si>
  <si>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</si>
  <si>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</si>
  <si>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</si>
  <si>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</si>
  <si>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</si>
  <si>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</si>
  <si>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</si>
  <si>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</si>
  <si>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</si>
  <si>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</si>
  <si>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</si>
  <si>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</si>
  <si>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</si>
  <si>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</si>
  <si>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</si>
  <si>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</si>
  <si>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</si>
  <si>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</si>
  <si>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</si>
  <si>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</si>
  <si>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</si>
  <si>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</si>
  <si>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</si>
  <si>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</si>
  <si>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</si>
  <si>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</si>
  <si>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</si>
  <si>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</si>
  <si>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</si>
  <si>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</si>
  <si>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</si>
  <si>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</si>
  <si>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</si>
  <si>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</si>
  <si>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</si>
  <si>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</si>
  <si>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</si>
  <si>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</si>
  <si>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</si>
  <si>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</si>
  <si>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</si>
  <si>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</si>
  <si>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</si>
  <si>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</si>
  <si>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</si>
  <si>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</si>
  <si>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</si>
  <si>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</si>
  <si>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</si>
  <si>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</si>
  <si>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</si>
  <si>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</si>
  <si>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</si>
  <si>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</si>
  <si>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</si>
  <si>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</si>
  <si>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</si>
  <si>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</si>
  <si>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</si>
  <si>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</si>
  <si>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</si>
  <si>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</si>
  <si>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</si>
  <si>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</si>
  <si>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</si>
  <si>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</si>
  <si>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</si>
  <si>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</si>
  <si>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</si>
  <si>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</si>
  <si>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</si>
  <si>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</si>
  <si>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</si>
  <si>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</si>
  <si>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</si>
  <si>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</si>
  <si>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</si>
  <si>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</si>
  <si>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</si>
  <si>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</si>
  <si>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</si>
  <si>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</si>
  <si>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</si>
  <si>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</si>
  <si>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</si>
  <si>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</si>
  <si>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</si>
  <si>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</si>
  <si>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</si>
  <si>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</si>
  <si>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</si>
  <si>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</si>
  <si>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</si>
  <si>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</si>
  <si>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</si>
  <si>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</si>
  <si>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</si>
  <si>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</si>
  <si>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</si>
  <si>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</si>
  <si>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</si>
  <si>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</si>
  <si>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</si>
  <si>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</si>
  <si>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</si>
  <si>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</si>
  <si>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</si>
  <si>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</si>
  <si>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</si>
  <si>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</si>
  <si>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</si>
  <si>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</si>
  <si>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</si>
  <si>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</si>
  <si>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</si>
  <si>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</si>
  <si>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</si>
  <si>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</si>
  <si>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</si>
  <si>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</si>
  <si>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</si>
  <si>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</si>
  <si>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</si>
  <si>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</si>
  <si>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</si>
  <si>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</si>
  <si>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</si>
  <si>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</si>
  <si>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</si>
  <si>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</si>
  <si>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</si>
  <si>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</si>
  <si>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</si>
  <si>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</si>
  <si>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</si>
  <si>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</si>
  <si>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</si>
  <si>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</si>
  <si>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</si>
  <si>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</si>
  <si>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</si>
  <si>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</si>
  <si>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</si>
  <si>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</si>
  <si>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</si>
  <si>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</si>
  <si>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</si>
  <si>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</si>
  <si>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</si>
  <si>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</si>
  <si>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</si>
  <si>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</si>
  <si>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</si>
  <si>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</si>
  <si>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</si>
  <si>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</si>
  <si>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</si>
  <si>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</si>
  <si>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</si>
  <si>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</si>
  <si>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</si>
  <si>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</si>
  <si>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</si>
  <si>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</si>
  <si>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</si>
  <si>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</si>
  <si>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</si>
  <si>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</si>
  <si>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</si>
  <si>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</si>
  <si>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</si>
  <si>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</si>
  <si>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</si>
  <si>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</si>
  <si>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</si>
  <si>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</si>
  <si>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</si>
  <si>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</si>
  <si>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</si>
  <si>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</si>
  <si>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</si>
  <si>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</si>
  <si>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</si>
  <si>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</si>
  <si>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</si>
  <si>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</si>
  <si>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</si>
  <si>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</si>
  <si>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</si>
  <si>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</si>
  <si>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</si>
  <si>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</si>
  <si>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</si>
  <si>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</si>
  <si>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</si>
  <si>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</si>
  <si>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</si>
  <si>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</si>
  <si>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</si>
  <si>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</si>
  <si>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</si>
  <si>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</si>
  <si>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</si>
  <si>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</si>
  <si>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</si>
  <si>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</si>
  <si>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</si>
  <si>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</si>
  <si>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</si>
  <si>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</si>
  <si>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</si>
  <si>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</si>
  <si>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</si>
  <si>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</si>
  <si>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</si>
  <si>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</si>
  <si>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</si>
  <si>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</si>
  <si>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</si>
  <si>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</si>
  <si>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</si>
  <si>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</si>
  <si>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</si>
  <si>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</si>
  <si>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</si>
  <si>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</si>
  <si>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</si>
  <si>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</si>
  <si>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</si>
  <si>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</si>
  <si>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</si>
  <si>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</si>
  <si>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</si>
  <si>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</si>
  <si>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</si>
  <si>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</si>
  <si>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</si>
  <si>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</si>
  <si>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</si>
  <si>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</si>
  <si>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</si>
  <si>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</si>
  <si>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</si>
  <si>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</si>
  <si>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</si>
  <si>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</si>
  <si>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</si>
  <si>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</si>
  <si>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</si>
  <si>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</si>
  <si>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</si>
  <si>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</si>
  <si>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</si>
  <si>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</si>
  <si>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</si>
  <si>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</si>
  <si>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</si>
  <si>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</si>
  <si>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</si>
  <si>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</si>
  <si>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</si>
  <si>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</si>
  <si>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</si>
  <si>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</si>
  <si>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</si>
  <si>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</si>
  <si>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</si>
  <si>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</si>
  <si>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</si>
  <si>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</si>
  <si>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</si>
  <si>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</si>
  <si>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</si>
  <si>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</si>
  <si>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</si>
  <si>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</si>
  <si>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</si>
  <si>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</si>
  <si>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</si>
  <si>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</si>
  <si>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</si>
  <si>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</si>
  <si>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</si>
  <si>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</si>
  <si>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</si>
  <si>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</si>
  <si>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</si>
  <si>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</si>
  <si>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</si>
  <si>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</si>
  <si>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</si>
  <si>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</si>
  <si>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</si>
  <si>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</si>
  <si>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</si>
  <si>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</si>
  <si>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</si>
  <si>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</si>
  <si>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</si>
  <si>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</si>
  <si>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</si>
  <si>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</si>
  <si>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</si>
  <si>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</si>
  <si>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</si>
  <si>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</si>
  <si>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</si>
  <si>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</si>
  <si>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</si>
  <si>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</si>
  <si>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</si>
  <si>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</si>
  <si>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</si>
  <si>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</si>
  <si>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</si>
  <si>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</si>
  <si>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</si>
  <si>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</si>
  <si>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</si>
  <si>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</si>
  <si>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</si>
  <si>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</si>
  <si>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</si>
  <si>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</si>
  <si>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</si>
  <si>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</si>
  <si>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</si>
  <si>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</si>
  <si>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</si>
  <si>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</si>
  <si>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</si>
  <si>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</si>
  <si>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</si>
  <si>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</si>
  <si>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</si>
  <si>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</si>
  <si>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</si>
  <si>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</si>
  <si>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</si>
  <si>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</si>
  <si>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</si>
  <si>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</si>
  <si>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</si>
  <si>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</si>
  <si>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</si>
  <si>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</si>
  <si>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</si>
  <si>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</si>
  <si>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</si>
  <si>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</si>
  <si>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</si>
  <si>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</si>
  <si>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</si>
  <si>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</si>
  <si>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</si>
  <si>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</si>
  <si>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</si>
  <si>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</si>
  <si>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</si>
  <si>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</si>
  <si>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</si>
  <si>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</si>
  <si>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</si>
  <si>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</si>
  <si>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</si>
  <si>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</si>
  <si>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</si>
  <si>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</si>
  <si>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</si>
  <si>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</si>
  <si>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</si>
  <si>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</si>
  <si>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</si>
  <si>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</si>
  <si>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</si>
  <si>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</si>
  <si>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</si>
  <si>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</si>
  <si>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</si>
  <si>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</si>
  <si>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</si>
  <si>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</si>
  <si>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</si>
  <si>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</si>
  <si>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</si>
  <si>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</si>
  <si>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</si>
  <si>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</si>
  <si>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</si>
  <si>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</si>
  <si>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</si>
  <si>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</si>
  <si>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</si>
  <si>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</si>
  <si>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</si>
  <si>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</si>
  <si>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</si>
  <si>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</si>
  <si>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</si>
  <si>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</si>
  <si>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</si>
  <si>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</si>
  <si>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</si>
  <si>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</si>
  <si>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</si>
  <si>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</si>
  <si>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</si>
  <si>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</si>
  <si>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</si>
  <si>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</si>
  <si>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</si>
  <si>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</si>
  <si>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</si>
  <si>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</si>
  <si>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</si>
  <si>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</si>
  <si>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</si>
  <si>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</si>
  <si>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</si>
  <si>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</si>
  <si>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</si>
  <si>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</si>
  <si>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</si>
  <si>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</si>
  <si>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</si>
  <si>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</si>
  <si>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</si>
  <si>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</si>
  <si>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</si>
  <si>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</si>
  <si>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</si>
  <si>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</si>
  <si>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</si>
  <si>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</si>
  <si>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</si>
  <si>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</si>
  <si>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</si>
  <si>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</si>
  <si>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</si>
  <si>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</si>
  <si>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</si>
  <si>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</si>
  <si>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</si>
  <si>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</si>
  <si>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</si>
  <si>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</si>
  <si>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</si>
  <si>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</si>
  <si>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</si>
  <si>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</si>
  <si>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</si>
  <si>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</si>
  <si>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</si>
  <si>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</si>
  <si>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</si>
  <si>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</si>
  <si>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</si>
  <si>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</si>
  <si>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</si>
  <si>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</si>
  <si>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</si>
  <si>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</si>
  <si>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</si>
  <si>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</si>
  <si>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</si>
  <si>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</si>
  <si>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</si>
  <si>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</si>
  <si>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</si>
  <si>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</si>
  <si>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</si>
  <si>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</si>
  <si>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</si>
  <si>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</si>
  <si>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</si>
  <si>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</si>
  <si>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</si>
  <si>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</si>
  <si>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</si>
  <si>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</si>
  <si>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</si>
  <si>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</si>
  <si>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</si>
  <si>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</si>
  <si>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</si>
  <si>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</si>
  <si>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</si>
  <si>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</si>
  <si>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</si>
  <si>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</si>
  <si>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</si>
  <si>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</si>
  <si>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</si>
  <si>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</si>
  <si>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</si>
  <si>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</si>
  <si>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</si>
  <si>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</si>
  <si>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</si>
  <si>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</si>
  <si>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</si>
  <si>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</si>
  <si>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</si>
  <si>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</si>
  <si>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</si>
  <si>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</si>
  <si>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</si>
  <si>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</si>
  <si>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</si>
  <si>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</si>
  <si>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</si>
  <si>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</si>
  <si>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</si>
  <si>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</si>
  <si>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</si>
  <si>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</si>
  <si>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</si>
  <si>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</si>
  <si>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</si>
  <si>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</si>
  <si>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</si>
  <si>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</si>
  <si>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</si>
  <si>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</si>
  <si>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</si>
  <si>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</si>
  <si>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</si>
  <si>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</si>
  <si>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</si>
  <si>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</si>
  <si>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</si>
  <si>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</si>
  <si>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</si>
  <si>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</si>
  <si>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</si>
  <si>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</si>
  <si>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</si>
  <si>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</si>
  <si>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</si>
  <si>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</si>
  <si>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</si>
  <si>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</si>
  <si>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</si>
  <si>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</si>
  <si>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</si>
  <si>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</si>
  <si>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</si>
  <si>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</si>
  <si>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</si>
  <si>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</si>
  <si>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</si>
  <si>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</si>
  <si>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</si>
  <si>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</si>
  <si>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</si>
  <si>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</si>
  <si>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</si>
  <si>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</si>
  <si>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</si>
  <si>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</si>
  <si>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</si>
  <si>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</si>
  <si>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</si>
  <si>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</si>
  <si>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</si>
  <si>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</si>
  <si>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</si>
  <si>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</si>
  <si>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</si>
  <si>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</si>
  <si>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</si>
  <si>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</si>
  <si>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</si>
  <si>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</si>
  <si>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</si>
  <si>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</si>
  <si>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</si>
  <si>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</si>
  <si>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</si>
  <si>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</si>
  <si>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</si>
  <si>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</si>
  <si>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</si>
  <si>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</si>
  <si>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</si>
  <si>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</si>
  <si>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</si>
  <si>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</si>
  <si>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</si>
  <si>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</si>
  <si>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</si>
  <si>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</si>
  <si>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</si>
  <si>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</si>
  <si>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</si>
  <si>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</si>
  <si>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</si>
  <si>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</si>
  <si>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</si>
  <si>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</si>
  <si>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</si>
  <si>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</si>
  <si>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</si>
  <si>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</si>
  <si>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</si>
  <si>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</si>
  <si>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</si>
  <si>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</si>
  <si>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</si>
  <si>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</si>
  <si>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</si>
  <si>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</si>
  <si>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</si>
  <si>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</si>
  <si>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</si>
  <si>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</si>
  <si>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</si>
  <si>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</si>
  <si>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</si>
  <si>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</si>
  <si>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</si>
  <si>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</si>
  <si>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</si>
  <si>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</si>
  <si>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</si>
  <si>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</si>
  <si>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</si>
  <si>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</si>
  <si>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</si>
  <si>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</si>
  <si>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</si>
  <si>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</si>
  <si>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</si>
  <si>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</si>
  <si>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</si>
  <si>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</si>
  <si>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</si>
  <si>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</si>
  <si>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</si>
  <si>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</si>
  <si>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</si>
  <si>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</si>
  <si>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</si>
  <si>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</si>
  <si>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</si>
  <si>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</si>
  <si>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</si>
  <si>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</si>
  <si>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</si>
  <si>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</si>
  <si>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</si>
  <si>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</si>
  <si>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</si>
  <si>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</si>
  <si>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</si>
  <si>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</si>
  <si>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</si>
  <si>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</si>
  <si>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</si>
  <si>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</si>
  <si>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</si>
  <si>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</si>
  <si>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</si>
  <si>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</si>
  <si>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</si>
  <si>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</si>
  <si>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</si>
  <si>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</si>
  <si>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</si>
  <si>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</si>
  <si>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</si>
  <si>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</si>
  <si>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</si>
  <si>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</si>
  <si>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</si>
  <si>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</si>
  <si>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</si>
  <si>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</si>
  <si>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</si>
  <si>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</si>
  <si>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</si>
  <si>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</si>
  <si>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</si>
  <si>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</si>
  <si>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</si>
  <si>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</si>
  <si>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</si>
  <si>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</si>
  <si>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</si>
  <si>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</si>
  <si>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</si>
  <si>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</si>
  <si>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</si>
  <si>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</si>
  <si>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</si>
  <si>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</si>
  <si>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</si>
  <si>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</si>
  <si>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</si>
  <si>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</si>
  <si>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</si>
  <si>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</si>
  <si>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</si>
  <si>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</si>
  <si>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</si>
  <si>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</si>
  <si>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</si>
  <si>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</si>
  <si>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</si>
  <si>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</si>
  <si>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</si>
  <si>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</si>
  <si>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</si>
  <si>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</si>
  <si>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</si>
  <si>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</si>
  <si>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</si>
  <si>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</si>
  <si>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</si>
  <si>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</si>
  <si>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</si>
  <si>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</si>
  <si>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</si>
  <si>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</si>
  <si>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</si>
  <si>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</si>
  <si>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</si>
  <si>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</si>
  <si>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</si>
  <si>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</si>
  <si>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</si>
  <si>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</si>
  <si>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</si>
  <si>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</si>
  <si>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</si>
  <si>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</si>
  <si>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</si>
  <si>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</si>
  <si>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</si>
  <si>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</si>
  <si>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</si>
  <si>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</si>
  <si>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</si>
  <si>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</si>
  <si>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</si>
  <si>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</si>
  <si>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</si>
  <si>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</si>
  <si>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</si>
  <si>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</si>
  <si>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</si>
  <si>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</si>
  <si>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</si>
  <si>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</si>
  <si>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</si>
  <si>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</si>
  <si>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</si>
  <si>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</si>
  <si>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</si>
  <si>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</si>
  <si>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</si>
  <si>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</si>
  <si>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</si>
  <si>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</si>
  <si>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</si>
  <si>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</si>
  <si>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</si>
  <si>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</si>
  <si>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</si>
  <si>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</si>
  <si>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</si>
  <si>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</si>
  <si>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</si>
  <si>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</si>
  <si>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</si>
  <si>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</si>
  <si>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</si>
  <si>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</si>
  <si>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</si>
  <si>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</si>
  <si>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</si>
  <si>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</si>
  <si>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</si>
  <si>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</si>
  <si>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</si>
  <si>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</si>
  <si>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</si>
  <si>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</si>
  <si>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</si>
  <si>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</si>
  <si>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</si>
  <si>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</si>
  <si>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</si>
  <si>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</si>
  <si>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</si>
  <si>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</si>
  <si>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</si>
  <si>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</si>
  <si>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</si>
  <si>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</si>
  <si>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</si>
  <si>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</si>
  <si>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</si>
  <si>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</si>
  <si>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</si>
  <si>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</si>
  <si>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</si>
  <si>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</si>
  <si>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</si>
  <si>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</si>
  <si>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</si>
  <si>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</si>
  <si>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</si>
  <si>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</si>
  <si>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</si>
  <si>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</si>
  <si>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</si>
  <si>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</si>
  <si>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</si>
  <si>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</si>
  <si>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</si>
  <si>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</si>
  <si>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</si>
  <si>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</si>
  <si>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</si>
  <si>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</si>
  <si>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</si>
  <si>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</si>
  <si>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</si>
  <si>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</si>
  <si>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</si>
  <si>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</si>
  <si>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</si>
  <si>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</si>
  <si>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</si>
  <si>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</si>
  <si>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</si>
  <si>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</si>
  <si>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</si>
  <si>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</si>
  <si>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</si>
  <si>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</si>
  <si>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</si>
  <si>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</si>
  <si>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</si>
  <si>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</si>
  <si>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</si>
  <si>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</si>
  <si>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</si>
  <si>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</si>
  <si>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</si>
  <si>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</si>
  <si>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</si>
  <si>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</si>
  <si>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</si>
  <si>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</si>
  <si>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</si>
  <si>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</si>
  <si>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</si>
  <si>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</si>
  <si>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</si>
  <si>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</si>
  <si>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</si>
  <si>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</si>
  <si>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</si>
  <si>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</si>
  <si>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</si>
  <si>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</si>
  <si>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</si>
  <si>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</si>
  <si>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</si>
  <si>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</si>
  <si>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</si>
  <si>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</si>
  <si>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</si>
  <si>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</si>
  <si>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</si>
  <si>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</si>
  <si>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</si>
  <si>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</si>
  <si>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</si>
  <si>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</si>
  <si>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</si>
  <si>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</si>
  <si>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</si>
  <si>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</si>
  <si>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</si>
  <si>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</si>
  <si>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</si>
  <si>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</si>
  <si>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</si>
  <si>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</si>
  <si>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</si>
  <si>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</si>
  <si>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</si>
  <si>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</si>
  <si>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</si>
  <si>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</si>
  <si>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</si>
  <si>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</si>
  <si>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</si>
  <si>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</si>
  <si>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</si>
  <si>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</si>
  <si>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</si>
  <si>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</si>
  <si>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</si>
  <si>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</si>
  <si>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</si>
  <si>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</si>
  <si>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</si>
  <si>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</si>
  <si>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</si>
  <si>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</si>
  <si>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</si>
  <si>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</si>
  <si>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</si>
  <si>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</si>
  <si>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</si>
  <si>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</si>
  <si>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</si>
  <si>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</si>
  <si>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</si>
  <si>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</si>
  <si>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</si>
  <si>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</si>
  <si>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</si>
  <si>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</si>
  <si>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</si>
  <si>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</si>
  <si>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</si>
  <si>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</si>
  <si>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</si>
  <si>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</si>
  <si>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</si>
  <si>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</si>
  <si>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</si>
  <si>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</si>
  <si>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</si>
  <si>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</si>
  <si>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</si>
  <si>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</si>
  <si>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</si>
  <si>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</si>
  <si>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</si>
  <si>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</si>
  <si>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</si>
  <si>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</si>
  <si>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</si>
  <si>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</si>
  <si>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</si>
  <si>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</si>
  <si>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</si>
  <si>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</si>
  <si>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</si>
  <si>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</si>
  <si>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</si>
  <si>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</si>
  <si>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</si>
  <si>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</si>
  <si>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</si>
  <si>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</si>
  <si>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</si>
  <si>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</si>
  <si>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</si>
  <si>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</si>
  <si>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</si>
  <si>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</si>
  <si>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</si>
  <si>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</si>
  <si>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</si>
  <si>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</si>
  <si>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</si>
  <si>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</si>
  <si>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</si>
  <si>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</si>
  <si>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</si>
  <si>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</si>
  <si>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</si>
  <si>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</si>
  <si>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</si>
  <si>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</si>
  <si>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</si>
  <si>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</si>
  <si>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</si>
  <si>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</si>
  <si>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</si>
  <si>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</si>
  <si>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</si>
  <si>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</si>
  <si>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</si>
  <si>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</si>
  <si>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</si>
  <si>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</si>
  <si>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</si>
  <si>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</si>
  <si>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</si>
  <si>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</si>
  <si>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</si>
  <si>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</si>
  <si>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</si>
  <si>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</si>
  <si>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</si>
  <si>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</si>
  <si>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</si>
  <si>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</si>
  <si>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</si>
  <si>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</si>
  <si>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</si>
  <si>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</si>
  <si>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</si>
  <si>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</si>
  <si>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</si>
  <si>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</si>
  <si>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</si>
  <si>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</si>
  <si>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</si>
  <si>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</si>
  <si>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</si>
  <si>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</si>
  <si>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</si>
  <si>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</si>
  <si>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</si>
  <si>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</si>
  <si>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</si>
  <si>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</si>
  <si>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</si>
  <si>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</si>
  <si>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</si>
  <si>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</si>
  <si>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</si>
  <si>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</si>
  <si>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</si>
  <si>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</si>
  <si>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</si>
  <si>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</si>
  <si>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</si>
  <si>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</si>
  <si>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</si>
  <si>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</si>
  <si>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</si>
  <si>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</si>
  <si>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</si>
  <si>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</si>
  <si>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</si>
  <si>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</si>
  <si>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</si>
  <si>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</si>
  <si>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</si>
  <si>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</si>
  <si>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</si>
  <si>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</si>
  <si>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</si>
  <si>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</si>
  <si>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</si>
  <si>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</si>
  <si>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</si>
  <si>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</si>
  <si>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</si>
  <si>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</si>
  <si>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</si>
  <si>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</si>
  <si>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</si>
  <si>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</si>
  <si>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</si>
  <si>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</si>
  <si>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</si>
  <si>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</si>
  <si>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</si>
  <si>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</si>
  <si>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</si>
  <si>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</si>
  <si>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</si>
  <si>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</si>
  <si>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</si>
  <si>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</si>
  <si>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</si>
  <si>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</si>
  <si>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</si>
  <si>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</si>
  <si>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</si>
  <si>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</si>
  <si>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</si>
  <si>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</si>
  <si>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</si>
  <si>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</si>
  <si>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</si>
  <si>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</si>
  <si>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</si>
  <si>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</si>
  <si>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</si>
  <si>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</si>
  <si>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</si>
  <si>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</si>
  <si>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</si>
  <si>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</si>
  <si>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</si>
  <si>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</si>
  <si>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</si>
  <si>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</si>
  <si>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</si>
  <si>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</si>
  <si>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</si>
  <si>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</si>
  <si>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</si>
  <si>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</si>
  <si>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</si>
  <si>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</si>
  <si>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</si>
  <si>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</si>
  <si>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</si>
  <si>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</si>
  <si>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</si>
  <si>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</si>
  <si>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</si>
  <si>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</si>
  <si>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</si>
  <si>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</si>
  <si>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</si>
  <si>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</si>
  <si>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</si>
  <si>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</si>
  <si>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</si>
  <si>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</si>
  <si>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</si>
  <si>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</si>
  <si>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</si>
  <si>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</si>
  <si>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</si>
  <si>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</si>
  <si>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</si>
  <si>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</si>
  <si>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</si>
  <si>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</si>
  <si>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</si>
  <si>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</si>
  <si>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</si>
  <si>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</si>
  <si>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</si>
  <si>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</si>
  <si>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</si>
  <si>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</si>
  <si>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</si>
  <si>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</si>
  <si>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</si>
  <si>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</si>
  <si>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</si>
  <si>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</si>
  <si>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</si>
  <si>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</si>
  <si>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</si>
  <si>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</si>
  <si>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</si>
  <si>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</si>
  <si>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</si>
  <si>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</si>
  <si>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</si>
  <si>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</si>
  <si>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</si>
  <si>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</si>
  <si>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</si>
  <si>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</si>
  <si>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</si>
  <si>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</si>
  <si>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</si>
  <si>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</si>
  <si>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</si>
  <si>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</si>
  <si>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</si>
  <si>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</si>
  <si>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</si>
  <si>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</si>
  <si>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</si>
  <si>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</si>
  <si>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</si>
  <si>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</si>
  <si>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</si>
  <si>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</si>
  <si>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</si>
  <si>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</si>
  <si>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</si>
  <si>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</si>
  <si>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</si>
  <si>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</si>
  <si>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</si>
  <si>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</si>
  <si>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</si>
  <si>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</si>
  <si>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</si>
  <si>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</si>
  <si>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</si>
  <si>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</si>
  <si>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</si>
  <si>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</si>
  <si>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</si>
  <si>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</si>
  <si>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</si>
  <si>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</si>
  <si>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</si>
  <si>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</si>
  <si>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</si>
  <si>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</si>
  <si>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</si>
  <si>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</si>
  <si>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</si>
  <si>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</si>
  <si>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</si>
  <si>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</si>
  <si>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</si>
  <si>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</si>
  <si>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</si>
  <si>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</si>
  <si>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</si>
  <si>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</si>
  <si>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</si>
  <si>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</si>
  <si>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</si>
  <si>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</si>
  <si>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</si>
  <si>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</si>
  <si>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</si>
  <si>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</si>
  <si>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</si>
  <si>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</si>
  <si>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</si>
  <si>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</si>
  <si>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</si>
  <si>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</si>
  <si>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</si>
  <si>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</si>
  <si>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</si>
  <si>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</si>
  <si>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</si>
  <si>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</si>
  <si>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</si>
  <si>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</si>
  <si>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</si>
  <si>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</si>
  <si>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</si>
  <si>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</si>
  <si>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</si>
  <si>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</si>
  <si>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</si>
  <si>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</si>
  <si>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</si>
  <si>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</si>
  <si>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</si>
  <si>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</si>
  <si>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</si>
  <si>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</si>
  <si>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</si>
  <si>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</si>
  <si>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</si>
  <si>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</si>
  <si>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</si>
  <si>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</si>
  <si>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</si>
  <si>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</si>
  <si>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</si>
  <si>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</si>
  <si>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</si>
  <si>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</si>
  <si>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</si>
  <si>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</si>
  <si>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</si>
  <si>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</si>
  <si>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</si>
  <si>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</si>
  <si>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</si>
  <si>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</si>
  <si>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</si>
  <si>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</si>
  <si>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</si>
  <si>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</si>
  <si>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</si>
  <si>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</si>
  <si>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</si>
  <si>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</si>
  <si>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</si>
  <si>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</si>
  <si>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</si>
  <si>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</si>
  <si>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</si>
  <si>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</si>
  <si>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</si>
  <si>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</si>
  <si>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</si>
  <si>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</si>
  <si>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</si>
  <si>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</si>
  <si>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</si>
  <si>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</si>
  <si>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</si>
  <si>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</si>
  <si>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</si>
  <si>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</si>
  <si>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</si>
  <si>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</si>
  <si>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</si>
  <si>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</si>
  <si>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</si>
  <si>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</si>
  <si>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</si>
  <si>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</si>
  <si>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</si>
  <si>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</si>
  <si>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</si>
  <si>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</si>
  <si>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</si>
  <si>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</si>
  <si>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</si>
  <si>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</si>
  <si>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</si>
  <si>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</si>
  <si>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</si>
  <si>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</si>
  <si>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</si>
  <si>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</si>
  <si>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</si>
  <si>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</si>
  <si>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</si>
  <si>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</si>
  <si>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</si>
  <si>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</si>
  <si>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</si>
  <si>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</si>
  <si>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</si>
  <si>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</si>
  <si>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</si>
  <si>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</si>
  <si>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</si>
  <si>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</si>
  <si>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</si>
  <si>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</si>
  <si>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</si>
  <si>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</si>
  <si>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</si>
  <si>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</si>
  <si>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</si>
  <si>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</si>
  <si>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</si>
  <si>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</si>
  <si>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</si>
  <si>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</si>
  <si>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</si>
  <si>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</si>
  <si>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</si>
  <si>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</si>
  <si>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</si>
  <si>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</si>
  <si>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</si>
  <si>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</si>
  <si>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</si>
  <si>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</si>
  <si>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</si>
  <si>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</si>
  <si>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</si>
  <si>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</si>
  <si>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</si>
  <si>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</si>
  <si>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</si>
  <si>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</si>
  <si>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</si>
  <si>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</si>
  <si>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</si>
  <si>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</si>
  <si>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</si>
  <si>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</si>
  <si>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</si>
  <si>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</si>
  <si>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</si>
  <si>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</si>
  <si>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</si>
  <si>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</si>
  <si>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</si>
  <si>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</si>
  <si>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</si>
  <si>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</si>
  <si>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</si>
  <si>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</si>
  <si>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</si>
  <si>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</si>
  <si>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</si>
  <si>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</si>
  <si>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</si>
  <si>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</si>
  <si>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</si>
  <si>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</si>
  <si>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</si>
  <si>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</si>
  <si>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</si>
  <si>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</si>
  <si>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</si>
  <si>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</si>
  <si>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</si>
  <si>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</si>
  <si>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</si>
  <si>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</si>
  <si>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</si>
  <si>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</si>
  <si>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</si>
  <si>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</si>
  <si>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</si>
  <si>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</si>
  <si>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</si>
  <si>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</si>
  <si>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</si>
  <si>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</si>
  <si>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</si>
  <si>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</si>
  <si>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</si>
  <si>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</si>
  <si>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</si>
  <si>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</si>
  <si>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</si>
  <si>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</si>
  <si>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</si>
  <si>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</si>
  <si>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</si>
  <si>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</si>
  <si>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</si>
  <si>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</si>
  <si>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</si>
  <si>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</si>
  <si>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</si>
  <si>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</si>
  <si>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</si>
  <si>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</si>
  <si>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</si>
  <si>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</si>
  <si>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</si>
  <si>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</si>
  <si>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</si>
  <si>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</si>
  <si>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</si>
  <si>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</si>
  <si>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</si>
  <si>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</si>
  <si>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</si>
  <si>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</si>
  <si>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</si>
  <si>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</si>
  <si>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</si>
  <si>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</si>
  <si>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</si>
  <si>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</si>
  <si>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</si>
  <si>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</si>
  <si>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</si>
  <si>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</si>
  <si>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</si>
  <si>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</si>
  <si>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</si>
  <si>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</si>
  <si>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</si>
  <si>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</si>
  <si>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</si>
  <si>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</si>
  <si>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</si>
  <si>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</si>
  <si>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</si>
  <si>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</si>
  <si>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</si>
  <si>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</si>
  <si>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</si>
  <si>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</si>
  <si>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</si>
  <si>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</si>
  <si>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</si>
  <si>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</si>
  <si>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</si>
  <si>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</si>
  <si>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</si>
  <si>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</si>
  <si>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</si>
  <si>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</si>
  <si>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</si>
  <si>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</si>
  <si>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</si>
  <si>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</si>
  <si>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</si>
  <si>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</si>
  <si>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</si>
  <si>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</si>
  <si>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</si>
  <si>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</si>
  <si>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</si>
  <si>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</si>
  <si>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</si>
  <si>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</si>
  <si>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</si>
  <si>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</si>
  <si>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</si>
  <si>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</si>
  <si>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</si>
  <si>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</si>
  <si>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</si>
  <si>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</si>
  <si>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</si>
  <si>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</si>
  <si>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</si>
  <si>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</si>
  <si>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</si>
  <si>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</si>
  <si>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</si>
  <si>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</si>
  <si>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</si>
  <si>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</si>
  <si>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</si>
  <si>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</si>
  <si>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</si>
  <si>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</si>
  <si>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</si>
  <si>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</si>
  <si>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</si>
  <si>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</si>
  <si>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</si>
  <si>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</si>
  <si>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</si>
  <si>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</si>
  <si>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</si>
  <si>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</si>
  <si>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</si>
  <si>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</si>
  <si>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</si>
  <si>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</si>
  <si>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</si>
  <si>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</si>
  <si>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</si>
  <si>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</si>
  <si>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</si>
  <si>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</si>
  <si>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</si>
  <si>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</si>
  <si>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</si>
  <si>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</si>
  <si>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</si>
  <si>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</si>
  <si>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</si>
  <si>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</si>
  <si>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</si>
  <si>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</si>
  <si>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</si>
  <si>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</si>
  <si>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</si>
  <si>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</si>
  <si>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</si>
  <si>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</si>
  <si>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</si>
  <si>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</si>
  <si>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</si>
  <si>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</si>
  <si>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</si>
  <si>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</si>
  <si>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</si>
  <si>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</si>
  <si>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</si>
  <si>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</si>
  <si>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</si>
  <si>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</si>
  <si>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</si>
  <si>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</si>
  <si>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</si>
  <si>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</si>
  <si>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</si>
  <si>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</si>
  <si>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</si>
  <si>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</si>
  <si>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</si>
  <si>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</si>
  <si>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</si>
  <si>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</si>
  <si>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</si>
  <si>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</si>
  <si>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</si>
  <si>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</si>
  <si>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</si>
  <si>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</si>
  <si>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</si>
  <si>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</si>
  <si>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</si>
  <si>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</si>
  <si>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</si>
  <si>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</si>
  <si>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</si>
  <si>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</si>
  <si>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</si>
  <si>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</si>
  <si>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</si>
  <si>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</si>
  <si>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</si>
  <si>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</si>
  <si>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</si>
  <si>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</si>
  <si>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</si>
  <si>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</si>
  <si>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</si>
  <si>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</si>
  <si>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</si>
  <si>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</si>
  <si>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</si>
  <si>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</si>
  <si>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</si>
  <si>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</si>
  <si>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</si>
  <si>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</si>
  <si>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</si>
  <si>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</si>
  <si>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</si>
  <si>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</si>
  <si>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</si>
  <si>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</si>
  <si>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</si>
  <si>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</si>
  <si>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</si>
  <si>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</si>
  <si>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</si>
  <si>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</si>
  <si>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</si>
  <si>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</si>
  <si>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</si>
  <si>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</si>
  <si>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</si>
  <si>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</si>
  <si>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</si>
  <si>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</si>
  <si>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</si>
  <si>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</si>
  <si>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</si>
  <si>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</si>
  <si>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</si>
  <si>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</si>
  <si>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</si>
  <si>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</si>
  <si>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</si>
  <si>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</si>
  <si>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</si>
  <si>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</si>
  <si>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</si>
  <si>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</si>
  <si>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</si>
  <si>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</si>
  <si>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</si>
  <si>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</si>
  <si>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</si>
  <si>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</si>
  <si>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</si>
  <si>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</si>
  <si>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</si>
  <si>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</si>
  <si>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</si>
  <si>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</si>
  <si>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</si>
  <si>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</si>
  <si>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</si>
  <si>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</si>
  <si>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</si>
  <si>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</si>
  <si>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</si>
  <si>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</si>
  <si>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</si>
  <si>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</si>
  <si>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</si>
  <si>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</si>
  <si>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</si>
  <si>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</si>
  <si>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</si>
  <si>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</si>
  <si>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</si>
  <si>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</si>
  <si>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</si>
  <si>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</si>
  <si>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</si>
  <si>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</si>
  <si>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</si>
  <si>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</si>
  <si>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</si>
  <si>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</si>
  <si>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</si>
  <si>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</si>
  <si>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</si>
  <si>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</si>
  <si>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</si>
  <si>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</si>
  <si>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</si>
  <si>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</si>
  <si>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</si>
  <si>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</si>
  <si>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</si>
  <si>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</si>
  <si>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</si>
  <si>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</si>
  <si>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</si>
  <si>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</si>
  <si>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</si>
  <si>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</si>
  <si>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</si>
  <si>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</si>
  <si>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</si>
  <si>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</si>
  <si>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</si>
  <si>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</si>
  <si>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</si>
  <si>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</si>
  <si>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</si>
  <si>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</si>
  <si>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</si>
  <si>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</si>
  <si>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</si>
  <si>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</si>
  <si>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</si>
  <si>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</si>
  <si>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</si>
  <si>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</si>
  <si>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</si>
  <si>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</si>
  <si>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</si>
  <si>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</si>
  <si>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</si>
  <si>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</si>
  <si>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</si>
  <si>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</si>
  <si>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</si>
  <si>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</si>
  <si>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</si>
  <si>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</si>
  <si>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</si>
  <si>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</si>
  <si>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</si>
  <si>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</si>
  <si>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</si>
  <si>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</si>
  <si>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</si>
  <si>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</si>
  <si>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</si>
  <si>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</si>
  <si>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</si>
  <si>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</si>
  <si>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</si>
  <si>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</si>
  <si>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</si>
  <si>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</si>
  <si>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</si>
  <si>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</si>
  <si>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</si>
  <si>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</si>
  <si>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</si>
  <si>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</si>
  <si>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</si>
  <si>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</si>
  <si>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</si>
  <si>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</si>
  <si>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</si>
  <si>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</si>
  <si>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</si>
  <si>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</si>
  <si>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</si>
  <si>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</si>
  <si>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</si>
  <si>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</si>
  <si>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</si>
  <si>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</si>
  <si>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</si>
  <si>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</si>
  <si>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</si>
  <si>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</si>
  <si>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</si>
  <si>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</si>
  <si>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</si>
  <si>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</si>
  <si>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</si>
  <si>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</si>
  <si>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</si>
  <si>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</si>
  <si>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</si>
  <si>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</si>
  <si>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</si>
  <si>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</si>
  <si>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</si>
  <si>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</si>
  <si>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</si>
  <si>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</si>
  <si>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</si>
  <si>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</si>
  <si>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</si>
  <si>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</si>
  <si>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</si>
  <si>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</si>
  <si>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</si>
  <si>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</si>
  <si>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</si>
  <si>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</si>
  <si>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</si>
  <si>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</si>
  <si>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</si>
  <si>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</si>
  <si>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</si>
  <si>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</si>
  <si>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</si>
  <si>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</si>
  <si>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</si>
  <si>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</si>
  <si>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</si>
  <si>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</si>
  <si>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</si>
  <si>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</si>
  <si>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</si>
  <si>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</si>
  <si>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</si>
  <si>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</si>
  <si>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</si>
  <si>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</si>
  <si>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</si>
  <si>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</si>
  <si>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</si>
  <si>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</si>
  <si>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</si>
  <si>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</si>
  <si>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</si>
  <si>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</si>
  <si>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</si>
  <si>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</si>
  <si>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</si>
  <si>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</si>
  <si>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</si>
  <si>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</si>
  <si>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</si>
  <si>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</si>
  <si>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</si>
  <si>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</si>
  <si>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</si>
  <si>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</si>
  <si>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</si>
  <si>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</si>
  <si>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</si>
  <si>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</si>
  <si>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</si>
  <si>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</si>
  <si>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</si>
  <si>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</si>
  <si>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</si>
  <si>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</si>
  <si>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</si>
  <si>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</si>
  <si>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</si>
  <si>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</si>
  <si>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</si>
  <si>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</si>
  <si>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</si>
  <si>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</si>
  <si>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</si>
  <si>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</si>
  <si>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</si>
  <si>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</si>
  <si>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</si>
  <si>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</si>
  <si>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</si>
  <si>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</si>
  <si>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</si>
  <si>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</si>
  <si>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</si>
  <si>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</si>
  <si>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</si>
  <si>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</si>
  <si>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</si>
  <si>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</si>
  <si>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</si>
  <si>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</si>
  <si>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</si>
  <si>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</si>
  <si>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</si>
  <si>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</si>
  <si>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</si>
  <si>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</si>
  <si>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</si>
  <si>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</si>
  <si>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</si>
  <si>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</si>
  <si>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</si>
  <si>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</si>
  <si>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</si>
  <si>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</si>
  <si>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</si>
  <si>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</si>
  <si>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</si>
  <si>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</si>
  <si>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</si>
  <si>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</si>
  <si>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</si>
  <si>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</si>
  <si>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</si>
  <si>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</si>
  <si>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</si>
  <si>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</si>
  <si>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</si>
  <si>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</si>
  <si>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</si>
  <si>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</si>
  <si>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</si>
  <si>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</si>
  <si>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</si>
  <si>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</si>
  <si>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</si>
  <si>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</si>
  <si>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</si>
  <si>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</si>
  <si>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</si>
  <si>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</si>
  <si>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</si>
  <si>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</si>
  <si>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</si>
  <si>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</si>
  <si>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</si>
  <si>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</si>
  <si>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</si>
  <si>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</si>
  <si>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</si>
  <si>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</si>
  <si>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</si>
  <si>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</si>
  <si>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</si>
  <si>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</si>
  <si>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</si>
  <si>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</si>
  <si>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</si>
  <si>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</si>
  <si>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</si>
  <si>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</si>
  <si>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</si>
  <si>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</si>
  <si>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</si>
  <si>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</si>
  <si>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</si>
  <si>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</si>
  <si>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</si>
  <si>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</si>
  <si>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</si>
  <si>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</si>
  <si>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</si>
  <si>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</si>
  <si>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</si>
  <si>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</si>
  <si>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</si>
  <si>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</si>
  <si>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</si>
  <si>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</si>
  <si>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</si>
  <si>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</si>
  <si>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</si>
  <si>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</si>
  <si>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</si>
  <si>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</si>
  <si>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</si>
  <si>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</si>
  <si>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</si>
  <si>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</si>
  <si>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</si>
  <si>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</si>
  <si>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</si>
  <si>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</si>
  <si>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</si>
  <si>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</si>
  <si>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</si>
  <si>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</si>
  <si>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</si>
  <si>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</si>
  <si>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</si>
  <si>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</si>
  <si>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</si>
  <si>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</si>
  <si>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</si>
  <si>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</si>
  <si>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</si>
  <si>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</si>
  <si>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</si>
  <si>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</si>
  <si>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</si>
  <si>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</si>
  <si>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</si>
  <si>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</si>
  <si>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</si>
  <si>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</si>
  <si>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</si>
  <si>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</si>
  <si>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</si>
  <si>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</si>
  <si>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</si>
  <si>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</si>
  <si>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</si>
  <si>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</si>
  <si>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</si>
  <si>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</si>
  <si>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</si>
  <si>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</si>
  <si>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</si>
  <si>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</si>
  <si>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</si>
  <si>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</si>
  <si>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</si>
  <si>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</si>
  <si>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</si>
  <si>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</si>
  <si>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</si>
  <si>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</si>
  <si>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</si>
  <si>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</si>
  <si>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</si>
  <si>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</si>
  <si>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</si>
  <si>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</si>
  <si>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</si>
  <si>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</si>
  <si>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</si>
  <si>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</si>
  <si>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</si>
  <si>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</si>
  <si>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</si>
  <si>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</si>
  <si>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</si>
  <si>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</si>
  <si>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</si>
  <si>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</si>
  <si>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</si>
  <si>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</si>
  <si>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</si>
  <si>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</si>
  <si>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</si>
  <si>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</si>
  <si>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</si>
  <si>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</si>
  <si>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</si>
  <si>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</si>
  <si>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</si>
  <si>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</si>
  <si>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</si>
  <si>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</si>
  <si>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</si>
  <si>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</si>
  <si>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</si>
  <si>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</si>
  <si>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</si>
  <si>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</si>
  <si>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</si>
  <si>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</si>
  <si>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</si>
  <si>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</si>
  <si>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</si>
  <si>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</si>
  <si>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</si>
  <si>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</si>
  <si>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</si>
  <si>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</si>
  <si>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</si>
  <si>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</si>
  <si>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</si>
  <si>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</si>
  <si>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</si>
  <si>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</si>
  <si>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</si>
  <si>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</si>
  <si>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</si>
  <si>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</si>
  <si>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</si>
  <si>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</si>
  <si>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</si>
  <si>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</si>
  <si>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</si>
  <si>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</si>
  <si>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</si>
  <si>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</si>
  <si>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</si>
  <si>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</si>
  <si>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</si>
  <si>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</si>
  <si>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</si>
  <si>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</si>
  <si>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</si>
  <si>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</si>
  <si>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</si>
  <si>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</si>
  <si>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</si>
  <si>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</si>
  <si>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</si>
  <si>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</si>
  <si>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</si>
  <si>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</si>
  <si>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</si>
  <si>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</si>
  <si>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</si>
  <si>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</si>
  <si>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</si>
  <si>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</si>
  <si>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</si>
  <si>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</si>
  <si>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</si>
  <si>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</si>
  <si>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</si>
  <si>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</si>
  <si>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</si>
  <si>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</si>
  <si>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</si>
  <si>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</si>
  <si>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</si>
  <si>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</si>
  <si>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</si>
  <si>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</si>
  <si>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</si>
  <si>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</si>
  <si>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</si>
  <si>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</si>
  <si>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</si>
  <si>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</si>
  <si>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</si>
  <si>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</si>
  <si>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</si>
  <si>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</si>
  <si>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</si>
  <si>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</si>
  <si>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</si>
  <si>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</si>
  <si>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</si>
  <si>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</si>
  <si>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</si>
  <si>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</si>
  <si>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</si>
  <si>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</si>
  <si>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</si>
  <si>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</si>
  <si>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</si>
  <si>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</si>
  <si>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</si>
  <si>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</si>
  <si>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</si>
  <si>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</si>
  <si>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</si>
  <si>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</si>
  <si>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</si>
  <si>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</si>
  <si>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</si>
  <si>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</si>
  <si>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</si>
  <si>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</si>
  <si>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</si>
  <si>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</si>
  <si>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</si>
  <si>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</si>
  <si>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</si>
  <si>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</si>
  <si>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</si>
  <si>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</si>
  <si>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</si>
  <si>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</si>
  <si>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</si>
  <si>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</si>
  <si>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</si>
  <si>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</si>
  <si>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</si>
  <si>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</si>
  <si>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</si>
  <si>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</si>
  <si>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</si>
  <si>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</si>
  <si>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</si>
  <si>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</si>
  <si>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</si>
  <si>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</si>
  <si>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</si>
  <si>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</si>
  <si>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</si>
  <si>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</si>
  <si>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</si>
  <si>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</si>
  <si>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</si>
  <si>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</si>
  <si>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</si>
  <si>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</si>
  <si>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</si>
  <si>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</si>
  <si>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</si>
  <si>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</si>
  <si>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</si>
  <si>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</si>
  <si>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</si>
  <si>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</si>
  <si>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</si>
  <si>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</si>
  <si>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</si>
  <si>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</si>
  <si>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</si>
  <si>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</si>
  <si>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</si>
  <si>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</si>
  <si>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</si>
  <si>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</si>
  <si>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</si>
  <si>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</si>
  <si>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</si>
  <si>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</si>
  <si>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</si>
  <si>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</si>
  <si>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</si>
  <si>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</si>
  <si>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</si>
  <si>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</si>
  <si>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</si>
  <si>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</si>
  <si>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</si>
  <si>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</si>
  <si>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</si>
  <si>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</si>
  <si>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</si>
  <si>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</si>
  <si>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</si>
  <si>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</si>
  <si>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</si>
  <si>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</si>
  <si>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</si>
  <si>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</si>
  <si>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</si>
  <si>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</si>
  <si>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</si>
  <si>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</si>
  <si>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</si>
  <si>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</si>
  <si>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</si>
  <si>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</si>
  <si>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</si>
  <si>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</si>
  <si>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</si>
  <si>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</si>
  <si>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</si>
  <si>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</si>
  <si>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</si>
  <si>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</si>
  <si>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</si>
  <si>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</si>
  <si>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</si>
  <si>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</si>
  <si>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</si>
  <si>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</si>
  <si>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</si>
  <si>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</si>
  <si>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</si>
  <si>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</si>
  <si>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</si>
  <si>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</si>
  <si>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</si>
  <si>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</si>
  <si>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</si>
  <si>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</si>
  <si>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</si>
  <si>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</si>
  <si>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</si>
  <si>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</si>
  <si>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</si>
  <si>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</si>
  <si>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</si>
  <si>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</si>
  <si>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</si>
  <si>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</si>
  <si>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</si>
  <si>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</si>
  <si>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</si>
  <si>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</si>
  <si>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</si>
  <si>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</si>
  <si>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</si>
  <si>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</si>
  <si>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</si>
  <si>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</si>
  <si>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</si>
  <si>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</si>
  <si>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</si>
  <si>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</si>
  <si>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</si>
  <si>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</si>
  <si>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</si>
  <si>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</si>
  <si>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</si>
  <si>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</si>
  <si>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</si>
  <si>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</si>
  <si>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</si>
  <si>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</si>
  <si>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</si>
  <si>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</si>
  <si>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</si>
  <si>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</si>
  <si>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</si>
  <si>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</si>
  <si>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</si>
  <si>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</si>
  <si>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</si>
  <si>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</si>
  <si>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</si>
  <si>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</si>
  <si>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</si>
  <si>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</si>
  <si>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</si>
  <si>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</si>
  <si>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</si>
  <si>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</si>
  <si>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</si>
  <si>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</si>
  <si>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</si>
  <si>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</si>
  <si>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</si>
  <si>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</si>
  <si>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</si>
  <si>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</si>
  <si>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</si>
  <si>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</si>
  <si>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</si>
  <si>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</si>
  <si>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</si>
  <si>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</si>
  <si>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</si>
  <si>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</si>
  <si>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</si>
  <si>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</si>
  <si>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</si>
  <si>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</si>
  <si>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</si>
  <si>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</si>
  <si>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</si>
  <si>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</si>
  <si>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</si>
  <si>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</si>
  <si>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</si>
  <si>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</si>
  <si>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</si>
  <si>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</si>
  <si>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</si>
  <si>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</si>
  <si>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</si>
  <si>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</si>
  <si>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</si>
  <si>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</si>
  <si>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</si>
  <si>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</si>
  <si>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</si>
  <si>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</si>
  <si>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</si>
  <si>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</si>
  <si>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</si>
  <si>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</si>
  <si>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</si>
  <si>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</si>
  <si>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</si>
  <si>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</si>
  <si>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</si>
  <si>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</si>
  <si>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</si>
  <si>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</si>
  <si>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</si>
  <si>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</si>
  <si>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</si>
  <si>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</si>
  <si>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</si>
  <si>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</si>
  <si>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</si>
  <si>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</si>
  <si>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</si>
  <si>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</si>
  <si>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</si>
  <si>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</si>
  <si>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</si>
  <si>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</si>
  <si>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</si>
  <si>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</si>
  <si>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</si>
  <si>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</si>
  <si>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</si>
  <si>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</si>
  <si>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</si>
  <si>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</si>
  <si>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</si>
  <si>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</si>
  <si>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</si>
  <si>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</si>
  <si>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</si>
  <si>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</si>
  <si>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</si>
  <si>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</si>
  <si>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</si>
  <si>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</si>
  <si>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</si>
  <si>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</si>
  <si>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</si>
  <si>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</si>
  <si>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</si>
  <si>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</si>
  <si>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</si>
  <si>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</si>
  <si>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</si>
  <si>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</si>
  <si>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</si>
  <si>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</si>
  <si>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</si>
  <si>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</si>
  <si>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</si>
  <si>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</si>
  <si>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</si>
  <si>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</si>
  <si>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</si>
  <si>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</si>
  <si>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</si>
  <si>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</si>
  <si>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</si>
  <si>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</si>
  <si>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</si>
  <si>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</si>
  <si>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</si>
  <si>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</si>
  <si>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</si>
  <si>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</si>
  <si>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</si>
  <si>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</si>
  <si>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</si>
  <si>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</si>
  <si>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</si>
  <si>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</si>
  <si>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</si>
  <si>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</si>
  <si>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</si>
  <si>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</si>
  <si>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</si>
  <si>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</si>
  <si>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</si>
  <si>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</si>
  <si>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</si>
  <si>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</si>
  <si>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</si>
  <si>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</si>
  <si>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</si>
  <si>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</si>
  <si>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</si>
  <si>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</si>
  <si>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</si>
  <si>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</si>
  <si>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</si>
  <si>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</si>
  <si>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</si>
  <si>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</si>
  <si>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</si>
  <si>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</si>
  <si>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</si>
  <si>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</si>
  <si>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</si>
  <si>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</si>
  <si>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</si>
  <si>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</si>
  <si>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</si>
  <si>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</si>
  <si>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</si>
  <si>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</si>
  <si>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</si>
  <si>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</si>
  <si>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</si>
  <si>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</si>
  <si>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</si>
  <si>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</si>
  <si>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</si>
  <si>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</si>
  <si>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</si>
  <si>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</si>
  <si>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</si>
  <si>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</si>
  <si>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</si>
  <si>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</si>
  <si>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</si>
  <si>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</si>
  <si>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</si>
  <si>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</si>
  <si>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</si>
  <si>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</si>
  <si>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</si>
  <si>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</si>
  <si>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</si>
  <si>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</si>
  <si>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</si>
  <si>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</si>
  <si>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</si>
  <si>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</si>
  <si>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</si>
  <si>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</si>
  <si>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</si>
  <si>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</si>
  <si>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</si>
  <si>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</si>
  <si>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</si>
  <si>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</si>
  <si>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</si>
  <si>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</si>
  <si>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</si>
  <si>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</si>
  <si>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</si>
  <si>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</si>
  <si>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</si>
  <si>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</si>
  <si>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</si>
  <si>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</si>
  <si>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</si>
  <si>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</si>
  <si>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</si>
  <si>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</si>
  <si>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</si>
  <si>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</si>
  <si>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</si>
  <si>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</si>
  <si>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</si>
  <si>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</si>
  <si>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</si>
  <si>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</si>
  <si>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</si>
  <si>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</si>
  <si>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</si>
  <si>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</si>
  <si>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</si>
  <si>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</si>
  <si>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</si>
  <si>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</si>
  <si>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</si>
  <si>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</si>
  <si>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</si>
  <si>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</si>
  <si>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</si>
  <si>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</si>
  <si>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</si>
  <si>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</si>
  <si>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</si>
  <si>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</si>
  <si>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</si>
  <si>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</si>
  <si>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</si>
  <si>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</si>
  <si>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</si>
  <si>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</si>
  <si>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</si>
  <si>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</si>
  <si>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</si>
  <si>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</si>
  <si>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</si>
  <si>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</si>
  <si>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</si>
  <si>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</si>
  <si>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</si>
  <si>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</si>
  <si>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</si>
  <si>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</si>
  <si>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</si>
  <si>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</si>
  <si>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</si>
  <si>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</si>
  <si>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</si>
  <si>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</si>
  <si>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</si>
  <si>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</si>
  <si>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</si>
  <si>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</si>
  <si>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</si>
  <si>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</si>
  <si>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</si>
  <si>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</si>
  <si>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</si>
  <si>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</si>
  <si>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</si>
  <si>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</si>
  <si>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</si>
  <si>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</si>
  <si>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</si>
  <si>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</si>
  <si>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</si>
  <si>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</si>
  <si>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</si>
  <si>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</si>
  <si>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</si>
  <si>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</si>
  <si>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</si>
  <si>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</si>
  <si>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</si>
  <si>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</si>
  <si>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</si>
  <si>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</si>
  <si>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</si>
  <si>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</si>
  <si>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</si>
  <si>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</si>
  <si>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</si>
  <si>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</si>
  <si>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</si>
  <si>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</si>
  <si>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</si>
  <si>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</si>
  <si>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</si>
  <si>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</si>
  <si>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</si>
  <si>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</si>
  <si>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</si>
  <si>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</si>
  <si>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</si>
  <si>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</si>
  <si>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</si>
  <si>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</si>
  <si>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</si>
  <si>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</si>
  <si>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</si>
  <si>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</si>
  <si>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</si>
  <si>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</si>
  <si>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</si>
  <si>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</si>
  <si>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</si>
  <si>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</si>
  <si>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</si>
  <si>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</si>
  <si>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</si>
  <si>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</si>
  <si>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</si>
  <si>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</si>
  <si>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</si>
  <si>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</si>
  <si>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</si>
  <si>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</si>
  <si>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</si>
  <si>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</si>
  <si>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</si>
  <si>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</si>
  <si>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</si>
  <si>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</si>
  <si>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</si>
  <si>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</si>
  <si>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</si>
  <si>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</si>
  <si>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</si>
  <si>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</si>
  <si>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</si>
  <si>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</si>
  <si>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</si>
  <si>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</si>
  <si>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</si>
  <si>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</si>
  <si>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</si>
  <si>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</si>
  <si>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</si>
  <si>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</si>
  <si>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</si>
  <si>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</si>
  <si>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</si>
  <si>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</si>
  <si>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</si>
  <si>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</si>
  <si>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</si>
  <si>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</si>
  <si>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</si>
  <si>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</si>
  <si>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</si>
  <si>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</si>
  <si>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</si>
  <si>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</si>
  <si>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</si>
  <si>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</si>
  <si>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</si>
  <si>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</si>
  <si>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 + m.b - m.c)</t>
  </si>
  <si>
    <t>m.a</t>
  </si>
  <si>
    <t>m.b</t>
  </si>
  <si>
    <t>m.c</t>
  </si>
  <si>
    <t>=(price),7.5,$=(0.15*prod*price),0,$=(0.15*(7.50*prod)+0.25*((price-7.50)*prod))</t>
  </si>
  <si>
    <t>mprod,250,%.02,300,%.03,400,%.04,500,%.05,0,%.06</t>
  </si>
  <si>
    <t>dprod,250,%.02,300,%.03,400,%.04,500,%.05,0,%.06</t>
  </si>
  <si>
    <t>fixed,0,%.02</t>
  </si>
  <si>
    <t>=(prod - sales - gj + lookup.value + m.monthly.lookup),250,%.02,300,%.03,400,%.04,500,%.05,0,%.06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</si>
</sst>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80">
    <xf numFmtId="0" fontId="0" fillId="0" borderId="0"/>
    <xf numFmtId="0" fontId="8"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xf numFmtId="0" fontId="12" fillId="0" borderId="0">
      <alignment vertical="top"/>
    </xf>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8" fillId="0" borderId="0"/>
    <xf numFmtId="9" fontId="18"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 fillId="0" borderId="0"/>
    <xf numFmtId="9" fontId="1" fillId="0" borderId="0" applyFont="0" applyFill="0" applyBorder="0" applyAlignment="0" applyProtection="0"/>
  </cellStyleXfs>
  <cellXfs count="84">
    <xf numFmtId="0" fontId="0" fillId="0" borderId="0" xfId="0"/>
    <xf numFmtId="0" fontId="6" fillId="0" borderId="0" xfId="1" applyFont="1" applyAlignment="1">
      <alignment textRotation="45"/>
    </xf>
    <xf numFmtId="14" fontId="6" fillId="0" borderId="0" xfId="1" applyNumberFormat="1" applyFont="1" applyAlignment="1">
      <alignment textRotation="45"/>
    </xf>
    <xf numFmtId="14" fontId="0" fillId="0" borderId="0" xfId="1" applyNumberFormat="1" applyFont="1"/>
    <xf numFmtId="164" fontId="0" fillId="0" borderId="0" xfId="1" applyNumberFormat="1" applyFont="1"/>
    <xf numFmtId="164" fontId="6" fillId="0" borderId="0" xfId="1" applyNumberFormat="1" applyFont="1" applyAlignment="1">
      <alignment textRotation="45"/>
    </xf>
    <xf numFmtId="165" fontId="6" fillId="0" borderId="0" xfId="1" applyNumberFormat="1" applyFont="1" applyAlignment="1">
      <alignment textRotation="45"/>
    </xf>
    <xf numFmtId="165" fontId="0" fillId="0" borderId="0" xfId="1" applyNumberFormat="1" applyFont="1"/>
    <xf numFmtId="1" fontId="6" fillId="0" borderId="0" xfId="1" applyNumberFormat="1" applyFont="1" applyAlignment="1">
      <alignment textRotation="45"/>
    </xf>
    <xf numFmtId="1" fontId="0" fillId="0" borderId="0" xfId="1" applyNumberFormat="1" applyFont="1"/>
    <xf numFmtId="2" fontId="6" fillId="0" borderId="0" xfId="1" applyNumberFormat="1" applyFont="1" applyAlignment="1">
      <alignment textRotation="45"/>
    </xf>
    <xf numFmtId="2" fontId="0" fillId="0" borderId="0" xfId="1" applyNumberFormat="1" applyFont="1"/>
    <xf numFmtId="47" fontId="0" fillId="0" borderId="0" xfId="1" applyNumberFormat="1" applyFont="1"/>
    <xf numFmtId="166" fontId="6" fillId="0" borderId="0" xfId="1" applyNumberFormat="1" applyFont="1" applyAlignment="1">
      <alignment textRotation="45"/>
    </xf>
    <xf numFmtId="166" fontId="0" fillId="0" borderId="0" xfId="1" applyNumberFormat="1" applyFont="1"/>
    <xf numFmtId="167" fontId="6" fillId="0" borderId="0" xfId="1" applyNumberFormat="1" applyFont="1" applyAlignment="1">
      <alignment textRotation="45"/>
    </xf>
    <xf numFmtId="167" fontId="0" fillId="0" borderId="0" xfId="1" applyNumberFormat="1" applyFont="1"/>
    <xf numFmtId="168" fontId="6" fillId="0" borderId="0" xfId="1" applyNumberFormat="1" applyFont="1" applyAlignment="1">
      <alignment textRotation="45"/>
    </xf>
    <xf numFmtId="168" fontId="0" fillId="0" borderId="0" xfId="1" applyNumberFormat="1" applyFont="1"/>
    <xf numFmtId="0" fontId="9" fillId="0" borderId="0" xfId="1" applyFont="1" applyAlignment="1">
      <alignment vertical="top"/>
    </xf>
    <xf numFmtId="0" fontId="7" fillId="0" borderId="0" xfId="1" applyFont="1" applyAlignment="1">
      <alignment vertical="top"/>
    </xf>
    <xf numFmtId="0" fontId="9" fillId="0" borderId="0" xfId="0" applyFont="1" applyAlignment="1">
      <alignment horizontal="right" vertical="top"/>
    </xf>
    <xf numFmtId="169" fontId="7" fillId="0" borderId="0" xfId="0" applyNumberFormat="1" applyFont="1" applyAlignment="1">
      <alignment horizontal="right" vertical="top"/>
    </xf>
    <xf numFmtId="0" fontId="7" fillId="0" borderId="0" xfId="0" applyFont="1" applyAlignment="1">
      <alignment horizontal="right" vertical="top"/>
    </xf>
    <xf numFmtId="0" fontId="5" fillId="0" borderId="0" xfId="0" applyFont="1" applyAlignment="1">
      <alignment vertical="center"/>
    </xf>
    <xf numFmtId="0" fontId="5" fillId="0" borderId="0" xfId="0" applyFont="1"/>
    <xf numFmtId="0" fontId="16" fillId="0" borderId="0" xfId="1" applyFont="1" applyAlignment="1">
      <alignment horizontal="left" vertical="center"/>
    </xf>
    <xf numFmtId="0" fontId="10" fillId="0" borderId="0" xfId="1" applyFont="1" applyAlignment="1">
      <alignment vertical="center"/>
    </xf>
    <xf numFmtId="170" fontId="7" fillId="0" borderId="0" xfId="52" applyNumberFormat="1" applyFont="1" applyAlignment="1">
      <alignment horizontal="left" vertical="center"/>
    </xf>
    <xf numFmtId="0" fontId="7" fillId="0" borderId="0" xfId="52" applyFont="1" applyAlignment="1">
      <alignment vertical="center"/>
    </xf>
    <xf numFmtId="0" fontId="7" fillId="0" borderId="0" xfId="52" applyFont="1" applyAlignment="1">
      <alignment vertical="top"/>
    </xf>
    <xf numFmtId="0" fontId="10" fillId="0" borderId="0" xfId="52" applyFont="1" applyAlignment="1">
      <alignment vertical="top"/>
    </xf>
    <xf numFmtId="170" fontId="7" fillId="0" borderId="0" xfId="52" applyNumberFormat="1" applyFont="1" applyAlignment="1">
      <alignment horizontal="right" vertical="center"/>
    </xf>
    <xf numFmtId="170" fontId="7" fillId="0" borderId="0" xfId="52" applyNumberFormat="1" applyFont="1" applyAlignment="1">
      <alignment vertical="center"/>
    </xf>
    <xf numFmtId="0" fontId="5" fillId="0" borderId="0" xfId="52" applyFont="1" applyAlignment="1">
      <alignment horizontal="left" vertical="center"/>
    </xf>
    <xf numFmtId="166" fontId="10" fillId="0" borderId="0" xfId="1" applyNumberFormat="1" applyFont="1" applyAlignment="1">
      <alignment vertical="center"/>
    </xf>
    <xf numFmtId="167" fontId="10" fillId="0" borderId="0" xfId="1" applyNumberFormat="1" applyFont="1" applyAlignment="1">
      <alignment vertical="center"/>
    </xf>
    <xf numFmtId="167" fontId="5" fillId="0" borderId="0" xfId="1" applyNumberFormat="1" applyFont="1" applyAlignment="1">
      <alignment vertical="center"/>
    </xf>
    <xf numFmtId="166" fontId="5" fillId="0" borderId="0" xfId="1" applyNumberFormat="1" applyFont="1" applyAlignment="1">
      <alignment vertical="center"/>
    </xf>
    <xf numFmtId="0" fontId="5" fillId="0" borderId="0" xfId="0" applyFont="1" applyAlignment="1">
      <alignment horizontal="left" vertical="center"/>
    </xf>
    <xf numFmtId="0" fontId="7" fillId="0" borderId="0" xfId="52" applyFont="1" applyAlignment="1">
      <alignment vertical="top"/>
    </xf>
    <xf numFmtId="0" fontId="11" fillId="0" borderId="0" xfId="0" applyFont="1" applyAlignment="1">
      <alignment vertical="top"/>
    </xf>
    <xf numFmtId="0" fontId="17" fillId="0" borderId="0" xfId="0" applyFont="1" applyAlignment="1">
      <alignment vertical="top"/>
    </xf>
    <xf numFmtId="0" fontId="18" fillId="0" borderId="0" xfId="62"/>
    <xf numFmtId="14" fontId="18" fillId="0" borderId="0" xfId="62" applyNumberFormat="1"/>
    <xf numFmtId="0" fontId="0" fillId="0" borderId="0" xfId="63" applyNumberFormat="1" applyFont="1"/>
    <xf numFmtId="0" fontId="18" fillId="0" borderId="0" xfId="62" applyNumberFormat="1"/>
    <xf numFmtId="22" fontId="18" fillId="0" borderId="0" xfId="62" applyNumberFormat="1"/>
    <xf numFmtId="167" fontId="18" fillId="0" borderId="0" xfId="62" applyNumberFormat="1"/>
    <xf numFmtId="0" fontId="4" fillId="0" borderId="0" xfId="62" applyFont="1"/>
    <xf numFmtId="0" fontId="3" fillId="0" borderId="0" xfId="62" applyFont="1"/>
    <xf numFmtId="0" fontId="2" fillId="0" borderId="0" xfId="62" applyFont="1"/>
    <xf numFmtId="0" fontId="0" fillId="0" borderId="0" xfId="0" applyAlignment="1">
      <alignment vertical="top"/>
    </xf>
    <xf numFmtId="0" fontId="0" fillId="0" borderId="0" xfId="0" applyAlignment="1">
      <alignment wrapText="1"/>
    </xf>
    <xf numFmtId="0" fontId="18" fillId="0" borderId="0" xfId="62" applyAlignment="1">
      <alignment vertical="top"/>
    </xf>
    <xf numFmtId="0" fontId="18" fillId="0" borderId="0" xfId="62" applyFill="1" applyAlignment="1">
      <alignment vertical="top"/>
    </xf>
    <xf numFmtId="0" fontId="1" fillId="0" borderId="0" xfId="62" applyFont="1"/>
    <xf numFmtId="0" fontId="15" fillId="0" borderId="0" xfId="52"/>
    <xf numFmtId="0" fontId="20" fillId="0" borderId="0" xfId="0" applyFont="1"/>
    <xf numFmtId="0" fontId="1" fillId="0" borderId="0" xfId="62" quotePrefix="1" applyFont="1"/>
    <xf numFmtId="0" fontId="6" fillId="0" borderId="0" xfId="78" applyFont="1"/>
    <xf numFmtId="0" fontId="6" fillId="0" borderId="0" xfId="0" applyFont="1"/>
    <xf numFmtId="167" fontId="6" fillId="0" borderId="0" xfId="1" applyNumberFormat="1" applyFont="1"/>
    <xf numFmtId="0" fontId="6" fillId="0" borderId="0" xfId="0" applyFont="1" applyAlignment="1">
      <alignment horizontal="left"/>
    </xf>
    <xf numFmtId="164" fontId="6" fillId="0" borderId="0" xfId="1" applyNumberFormat="1" applyFont="1"/>
    <xf numFmtId="0" fontId="19" fillId="0" borderId="0" xfId="78" applyFont="1"/>
    <xf numFmtId="14" fontId="19" fillId="0" borderId="0" xfId="78" applyNumberFormat="1" applyFont="1"/>
    <xf numFmtId="0" fontId="19" fillId="0" borderId="0" xfId="78" quotePrefix="1" applyFont="1"/>
    <xf numFmtId="0" fontId="0" fillId="0" borderId="0" xfId="0"/>
    <xf numFmtId="0" fontId="19" fillId="0" borderId="0" xfId="78" applyFont="1"/>
    <xf numFmtId="14" fontId="19" fillId="0" borderId="0" xfId="78" applyNumberFormat="1" applyFont="1"/>
    <xf numFmtId="0" fontId="0" fillId="0" borderId="0" xfId="0"/>
    <xf numFmtId="0" fontId="19" fillId="0" borderId="0" xfId="78" applyFont="1"/>
    <xf numFmtId="14" fontId="19" fillId="0" borderId="0" xfId="78" applyNumberFormat="1" applyFont="1"/>
    <xf numFmtId="0" fontId="19" fillId="0" borderId="0" xfId="78" applyFont="1"/>
    <xf numFmtId="0" fontId="19" fillId="0" borderId="0" xfId="0" applyFont="1"/>
    <xf numFmtId="167" fontId="19" fillId="0" borderId="0" xfId="1" applyNumberFormat="1" applyFont="1"/>
    <xf numFmtId="164" fontId="19" fillId="0" borderId="0" xfId="1" applyNumberFormat="1" applyFont="1"/>
    <xf numFmtId="0" fontId="0" fillId="0" borderId="0" xfId="0"/>
    <xf numFmtId="0" fontId="19" fillId="0" borderId="0" xfId="78" applyFont="1"/>
    <xf numFmtId="22" fontId="19" fillId="0" borderId="0" xfId="78" applyNumberFormat="1" applyFont="1"/>
    <xf numFmtId="0" fontId="19" fillId="0" borderId="0" xfId="0" applyFont="1" applyAlignment="1">
      <alignment horizontal="right"/>
    </xf>
    <xf numFmtId="171" fontId="19" fillId="0" borderId="0" xfId="78" applyNumberFormat="1" applyFont="1"/>
    <xf numFmtId="0" fontId="1" fillId="0" borderId="0" xfId="78" quotePrefix="1" applyFont="1"/>
  </cellXfs>
  <cellStyles count="8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C116" sqref="C11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4612</v>
      </c>
      <c r="H123" s="40" t="s">
        <v>4612</v>
      </c>
      <c r="I123" s="40" t="s">
        <v>4612</v>
      </c>
    </row>
    <row r="124" spans="1:9" x14ac:dyDescent="0.25">
      <c r="A124" s="29">
        <v>70695</v>
      </c>
      <c r="B124" s="32">
        <v>37964</v>
      </c>
      <c r="C124" s="28">
        <v>2958465</v>
      </c>
      <c r="D124" s="28" t="s">
        <v>4448</v>
      </c>
      <c r="G124" s="40" t="s">
        <v>4613</v>
      </c>
      <c r="H124" s="40" t="s">
        <v>4613</v>
      </c>
      <c r="I124" s="40" t="s">
        <v>4613</v>
      </c>
    </row>
    <row r="125" spans="1:9" x14ac:dyDescent="0.25">
      <c r="A125" s="29">
        <v>78938</v>
      </c>
      <c r="B125" s="32">
        <v>37964</v>
      </c>
      <c r="C125" s="28">
        <v>2958465</v>
      </c>
      <c r="D125" s="28" t="s">
        <v>4448</v>
      </c>
      <c r="G125" s="40" t="s">
        <v>4614</v>
      </c>
      <c r="H125" s="40" t="s">
        <v>4614</v>
      </c>
      <c r="I125" s="40" t="s">
        <v>4614</v>
      </c>
    </row>
    <row r="126" spans="1:9" x14ac:dyDescent="0.25">
      <c r="A126" s="29">
        <v>75150</v>
      </c>
      <c r="B126" s="32">
        <v>37964</v>
      </c>
      <c r="C126" s="28">
        <v>2958465</v>
      </c>
      <c r="D126" s="28" t="s">
        <v>4448</v>
      </c>
      <c r="G126" s="40" t="s">
        <v>4615</v>
      </c>
      <c r="H126" s="40" t="s">
        <v>4615</v>
      </c>
      <c r="I126" s="40" t="s">
        <v>4615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53" workbookViewId="0">
      <selection activeCell="I972" sqref="I972"/>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61">
        <v>1358</v>
      </c>
      <c r="B1359" s="60" t="s">
        <v>4650</v>
      </c>
      <c r="C1359" s="61" t="s">
        <v>910</v>
      </c>
      <c r="D1359" s="62">
        <v>34943</v>
      </c>
      <c r="E1359" s="62">
        <v>2958435</v>
      </c>
      <c r="F1359" s="63">
        <v>72838</v>
      </c>
      <c r="G1359" s="61" t="s">
        <v>909</v>
      </c>
      <c r="H1359" s="6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selection activeCell="A13" sqref="A13:H13"/>
    </sheetView>
  </sheetViews>
  <sheetFormatPr defaultColWidth="12.42578125" defaultRowHeight="15.75" x14ac:dyDescent="0.25"/>
  <cols>
    <col min="1" max="1" width="5.42578125" style="43" bestFit="1" customWidth="1"/>
    <col min="2" max="2" width="12.5703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43">
        <v>4000</v>
      </c>
      <c r="B12" s="44">
        <v>40179</v>
      </c>
      <c r="C12" s="44">
        <v>2958465</v>
      </c>
      <c r="D12" s="56" t="s">
        <v>2776</v>
      </c>
      <c r="E12" s="56" t="s">
        <v>2777</v>
      </c>
      <c r="F12" s="40" t="s">
        <v>3615</v>
      </c>
      <c r="G12" s="42">
        <v>348</v>
      </c>
    </row>
    <row r="13" spans="1:8" x14ac:dyDescent="0.25">
      <c r="A13" s="65">
        <v>6666</v>
      </c>
      <c r="B13" s="66">
        <v>28567</v>
      </c>
      <c r="C13" s="66">
        <v>2958465</v>
      </c>
      <c r="D13" s="65" t="s">
        <v>2776</v>
      </c>
      <c r="E13" s="65" t="s">
        <v>2777</v>
      </c>
      <c r="F13" s="67" t="s">
        <v>3630</v>
      </c>
      <c r="G13" s="65">
        <v>368</v>
      </c>
      <c r="H13" s="65" t="s">
        <v>4651</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tabSelected="1" topLeftCell="J1" workbookViewId="0">
      <selection activeCell="O12" sqref="O12"/>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5.28515625" style="43" customWidth="1"/>
    <col min="12" max="14" width="12.42578125" style="43"/>
    <col min="15" max="15" width="29.85546875" style="43" bestFit="1" customWidth="1"/>
    <col min="16" max="16" width="28.42578125" style="43" bestFit="1" customWidth="1"/>
    <col min="17" max="17" width="16" style="43" bestFit="1" customWidth="1"/>
    <col min="18" max="18" width="16.42578125" style="43" bestFit="1" customWidth="1"/>
    <col min="19" max="19" width="11.85546875" style="43" bestFit="1" customWidth="1"/>
    <col min="20" max="16384" width="12.42578125" style="43"/>
  </cols>
  <sheetData>
    <row r="1" spans="1:20" x14ac:dyDescent="0.25">
      <c r="A1" s="43" t="s">
        <v>2768</v>
      </c>
      <c r="B1" s="43" t="s">
        <v>1</v>
      </c>
      <c r="C1" s="43" t="s">
        <v>2</v>
      </c>
      <c r="D1" s="43" t="s">
        <v>2778</v>
      </c>
      <c r="E1" s="43" t="s">
        <v>2779</v>
      </c>
      <c r="F1" s="43" t="s">
        <v>2780</v>
      </c>
      <c r="G1" s="50" t="s">
        <v>4581</v>
      </c>
      <c r="H1" s="43" t="s">
        <v>2781</v>
      </c>
      <c r="I1" s="56" t="s">
        <v>4645</v>
      </c>
      <c r="J1" s="56" t="s">
        <v>4646</v>
      </c>
      <c r="K1" s="56" t="s">
        <v>4647</v>
      </c>
      <c r="L1" s="56" t="s">
        <v>4616</v>
      </c>
      <c r="M1" s="43" t="s">
        <v>2782</v>
      </c>
      <c r="N1" s="43" t="s">
        <v>2807</v>
      </c>
      <c r="O1" s="43" t="s">
        <v>2783</v>
      </c>
      <c r="P1" s="43" t="s">
        <v>2809</v>
      </c>
      <c r="Q1" s="43" t="s">
        <v>2853</v>
      </c>
      <c r="R1" s="43" t="s">
        <v>2854</v>
      </c>
      <c r="S1" s="43" t="s">
        <v>4569</v>
      </c>
      <c r="T1" s="43" t="s">
        <v>2784</v>
      </c>
    </row>
    <row r="2" spans="1:20" x14ac:dyDescent="0.25">
      <c r="A2" s="43">
        <v>9001</v>
      </c>
      <c r="B2" s="44">
        <v>40179</v>
      </c>
      <c r="C2" s="44">
        <v>2958465</v>
      </c>
      <c r="D2" s="43" t="s">
        <v>4565</v>
      </c>
      <c r="E2" s="43" t="s">
        <v>4568</v>
      </c>
      <c r="F2" s="46">
        <v>1.2</v>
      </c>
      <c r="G2" s="46"/>
      <c r="H2" s="43" t="s">
        <v>2787</v>
      </c>
      <c r="I2" s="56" t="s">
        <v>4656</v>
      </c>
      <c r="J2" s="56" t="s">
        <v>4657</v>
      </c>
      <c r="K2" s="56" t="s">
        <v>4656</v>
      </c>
      <c r="L2" s="56" t="s">
        <v>4565</v>
      </c>
      <c r="M2" s="56" t="s">
        <v>4565</v>
      </c>
      <c r="O2" s="56" t="s">
        <v>4663</v>
      </c>
      <c r="S2" s="45">
        <v>250</v>
      </c>
    </row>
    <row r="3" spans="1:20" x14ac:dyDescent="0.25">
      <c r="A3" s="43">
        <v>9002</v>
      </c>
      <c r="B3" s="44">
        <v>40179</v>
      </c>
      <c r="C3" s="44">
        <v>2958465</v>
      </c>
      <c r="D3" s="43" t="s">
        <v>4565</v>
      </c>
      <c r="E3" s="43" t="s">
        <v>4568</v>
      </c>
      <c r="F3" s="43">
        <v>1.1000000000000001</v>
      </c>
      <c r="H3" s="43" t="s">
        <v>2787</v>
      </c>
      <c r="I3" s="56" t="s">
        <v>4656</v>
      </c>
      <c r="J3" s="56" t="s">
        <v>4657</v>
      </c>
      <c r="K3" s="56" t="s">
        <v>4656</v>
      </c>
      <c r="L3" s="43" t="s">
        <v>39</v>
      </c>
      <c r="O3" s="56" t="s">
        <v>4664</v>
      </c>
      <c r="Q3" s="43">
        <v>0.35</v>
      </c>
      <c r="S3" s="43">
        <v>25</v>
      </c>
    </row>
    <row r="4" spans="1:20" x14ac:dyDescent="0.25">
      <c r="A4" s="43">
        <v>9003</v>
      </c>
      <c r="B4" s="44">
        <v>40179</v>
      </c>
      <c r="C4" s="44">
        <v>2958465</v>
      </c>
      <c r="D4" s="43" t="s">
        <v>4567</v>
      </c>
      <c r="E4" s="43" t="s">
        <v>4568</v>
      </c>
      <c r="F4" s="43">
        <v>0.9</v>
      </c>
      <c r="G4" s="43">
        <v>0.02</v>
      </c>
      <c r="H4" s="43" t="s">
        <v>2787</v>
      </c>
      <c r="I4" s="56" t="s">
        <v>4656</v>
      </c>
      <c r="J4" s="56" t="s">
        <v>4657</v>
      </c>
      <c r="K4" s="56" t="s">
        <v>4656</v>
      </c>
      <c r="M4" s="43" t="s">
        <v>39</v>
      </c>
      <c r="O4" s="56" t="s">
        <v>4665</v>
      </c>
    </row>
    <row r="5" spans="1:20" x14ac:dyDescent="0.25">
      <c r="A5" s="43">
        <v>9004</v>
      </c>
      <c r="B5" s="44">
        <v>40179</v>
      </c>
      <c r="C5" s="44">
        <v>2958465</v>
      </c>
      <c r="D5" s="43" t="s">
        <v>4567</v>
      </c>
      <c r="E5" s="56" t="s">
        <v>4653</v>
      </c>
      <c r="F5" s="43">
        <v>1.25</v>
      </c>
      <c r="H5" s="43" t="s">
        <v>2787</v>
      </c>
      <c r="I5" s="56" t="s">
        <v>4656</v>
      </c>
      <c r="J5" s="56" t="s">
        <v>4657</v>
      </c>
      <c r="K5" s="56" t="s">
        <v>4656</v>
      </c>
      <c r="L5" s="43" t="s">
        <v>39</v>
      </c>
      <c r="M5" s="43" t="s">
        <v>39</v>
      </c>
      <c r="O5" s="59" t="s">
        <v>4666</v>
      </c>
    </row>
    <row r="6" spans="1:20" x14ac:dyDescent="0.25">
      <c r="A6" s="43">
        <v>9005</v>
      </c>
      <c r="B6" s="44">
        <v>40179</v>
      </c>
      <c r="C6" s="44">
        <v>2958465</v>
      </c>
      <c r="D6" s="43" t="s">
        <v>4567</v>
      </c>
      <c r="E6" s="43" t="s">
        <v>2785</v>
      </c>
      <c r="F6" s="43">
        <v>0.85</v>
      </c>
      <c r="H6" s="43" t="s">
        <v>2787</v>
      </c>
      <c r="I6" s="56" t="s">
        <v>4656</v>
      </c>
      <c r="J6" s="56" t="s">
        <v>4657</v>
      </c>
      <c r="K6" s="56" t="s">
        <v>4656</v>
      </c>
      <c r="Q6" s="43">
        <v>0.1</v>
      </c>
    </row>
    <row r="7" spans="1:20" x14ac:dyDescent="0.25">
      <c r="A7" s="43">
        <v>9006</v>
      </c>
      <c r="B7" s="44">
        <v>40179</v>
      </c>
      <c r="C7" s="44">
        <v>2958465</v>
      </c>
      <c r="D7" s="43" t="s">
        <v>4565</v>
      </c>
      <c r="E7" s="43" t="s">
        <v>4566</v>
      </c>
      <c r="F7" s="43">
        <v>1</v>
      </c>
      <c r="H7" s="59" t="s">
        <v>4658</v>
      </c>
      <c r="I7" s="56" t="s">
        <v>4656</v>
      </c>
      <c r="J7" s="56" t="s">
        <v>4657</v>
      </c>
      <c r="K7" s="56" t="s">
        <v>4656</v>
      </c>
      <c r="O7" s="83" t="s">
        <v>4662</v>
      </c>
    </row>
    <row r="8" spans="1:20" x14ac:dyDescent="0.25">
      <c r="A8" s="43">
        <v>9007</v>
      </c>
      <c r="B8" s="44">
        <v>40179</v>
      </c>
      <c r="C8" s="44">
        <v>2958465</v>
      </c>
      <c r="D8" s="43" t="s">
        <v>4565</v>
      </c>
      <c r="E8" s="43" t="s">
        <v>4566</v>
      </c>
      <c r="F8" s="43">
        <v>1</v>
      </c>
      <c r="H8" s="43" t="s">
        <v>2787</v>
      </c>
      <c r="I8" s="56" t="s">
        <v>4656</v>
      </c>
      <c r="J8" s="56" t="s">
        <v>4657</v>
      </c>
      <c r="K8" s="56" t="s">
        <v>4656</v>
      </c>
      <c r="O8" s="56" t="s">
        <v>4664</v>
      </c>
    </row>
    <row r="9" spans="1:20" x14ac:dyDescent="0.25">
      <c r="A9" s="43">
        <v>9008</v>
      </c>
      <c r="B9" s="44">
        <v>40179</v>
      </c>
      <c r="C9" s="44">
        <v>2958465</v>
      </c>
      <c r="D9" s="43" t="s">
        <v>4565</v>
      </c>
      <c r="E9" s="43" t="s">
        <v>4566</v>
      </c>
      <c r="F9" s="43">
        <v>1</v>
      </c>
      <c r="H9" s="43" t="s">
        <v>2787</v>
      </c>
      <c r="I9" s="56" t="s">
        <v>4656</v>
      </c>
      <c r="J9" s="56" t="s">
        <v>4657</v>
      </c>
      <c r="K9" s="56" t="s">
        <v>4656</v>
      </c>
      <c r="O9" s="56" t="s">
        <v>4664</v>
      </c>
    </row>
    <row r="10" spans="1:20" x14ac:dyDescent="0.25">
      <c r="A10" s="43">
        <v>9020</v>
      </c>
      <c r="B10" s="44">
        <v>40179</v>
      </c>
      <c r="C10" s="44">
        <v>2958465</v>
      </c>
      <c r="D10" s="43" t="s">
        <v>4565</v>
      </c>
      <c r="E10" s="43" t="s">
        <v>2785</v>
      </c>
      <c r="F10" s="43">
        <v>1</v>
      </c>
      <c r="H10" s="43" t="s">
        <v>2786</v>
      </c>
      <c r="I10" s="56" t="s">
        <v>4656</v>
      </c>
      <c r="J10" s="56" t="s">
        <v>4657</v>
      </c>
      <c r="K10" s="56" t="s">
        <v>4656</v>
      </c>
    </row>
    <row r="11" spans="1:20" x14ac:dyDescent="0.25">
      <c r="A11" s="43">
        <v>9030</v>
      </c>
      <c r="B11" s="44">
        <v>40179</v>
      </c>
      <c r="C11" s="44">
        <v>2958465</v>
      </c>
      <c r="D11" s="43" t="s">
        <v>4565</v>
      </c>
      <c r="E11" s="43" t="s">
        <v>2785</v>
      </c>
      <c r="F11" s="43">
        <v>1.2</v>
      </c>
      <c r="G11" s="43">
        <v>0.02</v>
      </c>
      <c r="H11" s="43" t="s">
        <v>2786</v>
      </c>
      <c r="I11" s="56" t="s">
        <v>4656</v>
      </c>
      <c r="J11" s="56" t="s">
        <v>4657</v>
      </c>
      <c r="K11" s="56" t="s">
        <v>4656</v>
      </c>
      <c r="T11" s="50" t="s">
        <v>4582</v>
      </c>
    </row>
    <row r="12" spans="1:20" x14ac:dyDescent="0.25">
      <c r="A12" s="69">
        <v>6666</v>
      </c>
      <c r="B12" s="70">
        <v>28567</v>
      </c>
      <c r="C12" s="70">
        <v>2958465</v>
      </c>
      <c r="D12" s="69" t="s">
        <v>4565</v>
      </c>
      <c r="E12" s="69" t="s">
        <v>4652</v>
      </c>
      <c r="F12" s="69">
        <v>1</v>
      </c>
      <c r="G12" s="69"/>
      <c r="H12" s="69" t="s">
        <v>2787</v>
      </c>
      <c r="I12" s="56" t="s">
        <v>4656</v>
      </c>
      <c r="J12" s="56" t="s">
        <v>4657</v>
      </c>
      <c r="K12" s="56" t="s">
        <v>4656</v>
      </c>
      <c r="L12" s="68"/>
      <c r="M12" s="68"/>
      <c r="N12" s="68"/>
      <c r="O12" s="68"/>
      <c r="P12" s="68"/>
      <c r="Q12" s="68"/>
      <c r="R12" s="68"/>
      <c r="S12" s="68"/>
      <c r="T12" s="69" t="s">
        <v>4651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opLeftCell="A19" workbookViewId="0">
      <selection activeCell="D11" sqref="D11"/>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5703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6" t="s">
        <v>4641</v>
      </c>
      <c r="I2" s="43" t="s">
        <v>2796</v>
      </c>
      <c r="J2" s="43">
        <v>0</v>
      </c>
      <c r="K2" s="47">
        <v>41974</v>
      </c>
      <c r="L2" s="43">
        <v>1</v>
      </c>
      <c r="O2" s="43" t="s">
        <v>4574</v>
      </c>
    </row>
    <row r="3" spans="1:15" x14ac:dyDescent="0.25">
      <c r="A3" s="43">
        <v>2</v>
      </c>
      <c r="B3" s="44">
        <v>40179</v>
      </c>
      <c r="C3" s="44">
        <v>2958465</v>
      </c>
      <c r="D3" t="s">
        <v>119</v>
      </c>
      <c r="E3" s="43" t="s">
        <v>2777</v>
      </c>
      <c r="F3" s="43" t="s">
        <v>2795</v>
      </c>
      <c r="H3" s="56" t="s">
        <v>4641</v>
      </c>
      <c r="I3" s="43" t="s">
        <v>4572</v>
      </c>
      <c r="J3" s="43">
        <v>0</v>
      </c>
      <c r="K3" s="47">
        <v>41974</v>
      </c>
      <c r="L3" s="43">
        <v>1</v>
      </c>
    </row>
    <row r="4" spans="1:15" x14ac:dyDescent="0.25">
      <c r="A4" s="43">
        <v>3</v>
      </c>
      <c r="B4" s="44">
        <v>40179</v>
      </c>
      <c r="C4" s="44">
        <v>2958465</v>
      </c>
      <c r="D4" t="s">
        <v>121</v>
      </c>
      <c r="E4" s="43" t="s">
        <v>2777</v>
      </c>
      <c r="F4" s="43" t="s">
        <v>2795</v>
      </c>
      <c r="H4" s="56" t="s">
        <v>4641</v>
      </c>
      <c r="I4" s="43" t="s">
        <v>2788</v>
      </c>
      <c r="J4" s="43">
        <v>0</v>
      </c>
    </row>
    <row r="5" spans="1:15" x14ac:dyDescent="0.25">
      <c r="A5" s="43">
        <v>4</v>
      </c>
      <c r="B5" s="44">
        <v>40179</v>
      </c>
      <c r="C5" s="44">
        <v>2958465</v>
      </c>
      <c r="D5" t="s">
        <v>877</v>
      </c>
      <c r="E5" s="43" t="s">
        <v>2777</v>
      </c>
      <c r="F5" s="43" t="s">
        <v>2795</v>
      </c>
      <c r="H5" s="56" t="s">
        <v>4643</v>
      </c>
      <c r="I5" s="43" t="s">
        <v>2788</v>
      </c>
      <c r="J5" s="43">
        <v>0</v>
      </c>
    </row>
    <row r="6" spans="1:15" x14ac:dyDescent="0.25">
      <c r="A6" s="43">
        <v>5</v>
      </c>
      <c r="B6" s="44">
        <v>40179</v>
      </c>
      <c r="C6" s="44">
        <v>2958465</v>
      </c>
      <c r="D6" t="s">
        <v>645</v>
      </c>
      <c r="E6" s="43" t="s">
        <v>2777</v>
      </c>
      <c r="F6" s="43" t="s">
        <v>4573</v>
      </c>
      <c r="H6" s="56" t="s">
        <v>4643</v>
      </c>
      <c r="I6" s="43" t="s">
        <v>2788</v>
      </c>
      <c r="J6" s="43">
        <v>0</v>
      </c>
    </row>
    <row r="7" spans="1:15" x14ac:dyDescent="0.25">
      <c r="A7" s="43">
        <v>6</v>
      </c>
      <c r="B7" s="44">
        <v>40179</v>
      </c>
      <c r="C7" s="44">
        <v>2958465</v>
      </c>
      <c r="D7" t="s">
        <v>431</v>
      </c>
      <c r="E7" s="43" t="s">
        <v>2777</v>
      </c>
      <c r="F7" s="43" t="s">
        <v>2795</v>
      </c>
      <c r="H7" s="56" t="s">
        <v>4641</v>
      </c>
      <c r="I7" s="43" t="s">
        <v>2796</v>
      </c>
      <c r="J7" s="43">
        <v>0</v>
      </c>
      <c r="K7" s="47">
        <v>41974</v>
      </c>
    </row>
    <row r="8" spans="1:15" x14ac:dyDescent="0.25">
      <c r="A8" s="43">
        <v>7</v>
      </c>
      <c r="B8" s="44">
        <v>40179</v>
      </c>
      <c r="C8" s="44">
        <v>2958465</v>
      </c>
      <c r="D8" t="s">
        <v>174</v>
      </c>
      <c r="E8" s="43" t="s">
        <v>2777</v>
      </c>
      <c r="F8" s="43" t="s">
        <v>2795</v>
      </c>
      <c r="H8" s="56" t="s">
        <v>4641</v>
      </c>
      <c r="I8" s="43" t="s">
        <v>4572</v>
      </c>
      <c r="J8" s="43">
        <v>0</v>
      </c>
      <c r="K8" s="47">
        <v>41974</v>
      </c>
    </row>
    <row r="9" spans="1:15" x14ac:dyDescent="0.25">
      <c r="A9" s="43">
        <v>8</v>
      </c>
      <c r="B9" s="44">
        <v>40179</v>
      </c>
      <c r="C9" s="44">
        <v>2958465</v>
      </c>
      <c r="D9" t="s">
        <v>433</v>
      </c>
      <c r="E9" s="43" t="s">
        <v>2777</v>
      </c>
      <c r="F9" s="43" t="s">
        <v>2795</v>
      </c>
      <c r="H9" s="56" t="s">
        <v>4641</v>
      </c>
      <c r="I9" s="43" t="s">
        <v>2788</v>
      </c>
      <c r="J9" s="43">
        <v>0</v>
      </c>
      <c r="K9" s="47">
        <v>41974</v>
      </c>
    </row>
    <row r="10" spans="1:15" x14ac:dyDescent="0.25">
      <c r="A10" s="43">
        <v>9</v>
      </c>
      <c r="B10" s="44">
        <v>40179</v>
      </c>
      <c r="C10" s="44">
        <v>2958465</v>
      </c>
      <c r="D10" t="s">
        <v>687</v>
      </c>
      <c r="E10" s="43" t="s">
        <v>2777</v>
      </c>
      <c r="F10" s="43" t="s">
        <v>2795</v>
      </c>
      <c r="H10" s="56" t="s">
        <v>4641</v>
      </c>
      <c r="I10" s="43" t="s">
        <v>2788</v>
      </c>
      <c r="J10" s="43">
        <v>0</v>
      </c>
    </row>
    <row r="11" spans="1:15" x14ac:dyDescent="0.25">
      <c r="A11" s="43">
        <v>10</v>
      </c>
      <c r="B11" s="44">
        <v>40179</v>
      </c>
      <c r="C11" s="44">
        <v>2958465</v>
      </c>
      <c r="D11" t="s">
        <v>282</v>
      </c>
      <c r="E11" s="43" t="s">
        <v>2777</v>
      </c>
      <c r="F11" s="43" t="s">
        <v>2795</v>
      </c>
      <c r="H11" s="56" t="s">
        <v>4644</v>
      </c>
      <c r="I11" s="43" t="s">
        <v>2796</v>
      </c>
      <c r="J11" s="43">
        <v>0</v>
      </c>
    </row>
    <row r="12" spans="1:15" x14ac:dyDescent="0.25">
      <c r="A12" s="43">
        <v>11</v>
      </c>
      <c r="B12" s="44">
        <v>40179</v>
      </c>
      <c r="C12" s="44">
        <v>2958465</v>
      </c>
      <c r="D12" t="s">
        <v>172</v>
      </c>
      <c r="E12" s="43" t="s">
        <v>2777</v>
      </c>
      <c r="F12" s="43" t="s">
        <v>2795</v>
      </c>
      <c r="H12" s="56" t="s">
        <v>4644</v>
      </c>
      <c r="I12" s="43" t="s">
        <v>4572</v>
      </c>
      <c r="J12" s="43">
        <v>0</v>
      </c>
    </row>
    <row r="13" spans="1:15" x14ac:dyDescent="0.25">
      <c r="A13" s="43">
        <v>12</v>
      </c>
      <c r="B13" s="44">
        <v>40179</v>
      </c>
      <c r="C13" s="44">
        <v>2958465</v>
      </c>
      <c r="D13" t="s">
        <v>894</v>
      </c>
      <c r="E13" s="43" t="s">
        <v>2777</v>
      </c>
      <c r="F13" s="43" t="s">
        <v>2795</v>
      </c>
      <c r="H13" s="56" t="s">
        <v>4644</v>
      </c>
      <c r="I13" s="43" t="s">
        <v>4572</v>
      </c>
      <c r="J13" s="43">
        <v>0</v>
      </c>
      <c r="K13" s="47">
        <v>41974</v>
      </c>
    </row>
    <row r="14" spans="1:15" x14ac:dyDescent="0.25">
      <c r="A14" s="43">
        <v>13</v>
      </c>
      <c r="B14" s="44">
        <v>40179</v>
      </c>
      <c r="C14" s="44">
        <v>2958465</v>
      </c>
      <c r="D14" t="s">
        <v>867</v>
      </c>
      <c r="E14" s="43" t="s">
        <v>2777</v>
      </c>
      <c r="F14" s="43" t="s">
        <v>2795</v>
      </c>
      <c r="H14" s="56" t="s">
        <v>4644</v>
      </c>
      <c r="I14" s="43" t="s">
        <v>4572</v>
      </c>
      <c r="J14" s="43">
        <v>0</v>
      </c>
    </row>
    <row r="15" spans="1:15" x14ac:dyDescent="0.25">
      <c r="A15" s="43">
        <v>14</v>
      </c>
      <c r="B15" s="44">
        <v>40179</v>
      </c>
      <c r="C15" s="44">
        <v>2958465</v>
      </c>
      <c r="D15" t="s">
        <v>355</v>
      </c>
      <c r="E15" s="43" t="s">
        <v>2777</v>
      </c>
      <c r="F15" s="43" t="s">
        <v>2795</v>
      </c>
      <c r="H15" s="56" t="s">
        <v>4642</v>
      </c>
      <c r="I15" s="43" t="s">
        <v>2796</v>
      </c>
      <c r="J15" s="43">
        <v>0</v>
      </c>
    </row>
    <row r="16" spans="1:15" x14ac:dyDescent="0.25">
      <c r="A16" s="43">
        <v>15</v>
      </c>
      <c r="B16" s="44">
        <v>40179</v>
      </c>
      <c r="C16" s="44">
        <v>2958465</v>
      </c>
      <c r="D16" t="s">
        <v>843</v>
      </c>
      <c r="E16" s="43" t="s">
        <v>2777</v>
      </c>
      <c r="F16" s="43" t="s">
        <v>2795</v>
      </c>
      <c r="H16" s="56" t="s">
        <v>4642</v>
      </c>
      <c r="I16" s="43" t="s">
        <v>4572</v>
      </c>
      <c r="J16" s="43">
        <v>0</v>
      </c>
    </row>
    <row r="17" spans="1:11" x14ac:dyDescent="0.25">
      <c r="A17" s="43">
        <v>16</v>
      </c>
      <c r="B17" s="44">
        <v>40179</v>
      </c>
      <c r="C17" s="44">
        <v>2958465</v>
      </c>
      <c r="D17" t="s">
        <v>843</v>
      </c>
      <c r="E17" s="43" t="s">
        <v>2777</v>
      </c>
      <c r="F17" s="43" t="s">
        <v>2795</v>
      </c>
      <c r="H17" s="56" t="s">
        <v>4642</v>
      </c>
      <c r="I17" s="43" t="s">
        <v>2788</v>
      </c>
      <c r="J17" s="43">
        <v>0</v>
      </c>
    </row>
    <row r="18" spans="1:11" x14ac:dyDescent="0.25">
      <c r="A18" s="43">
        <v>17</v>
      </c>
      <c r="B18" s="44">
        <v>40179</v>
      </c>
      <c r="C18" s="44">
        <v>2958465</v>
      </c>
      <c r="D18" t="s">
        <v>280</v>
      </c>
      <c r="E18" s="43" t="s">
        <v>2777</v>
      </c>
      <c r="F18" s="43" t="s">
        <v>2795</v>
      </c>
      <c r="H18" s="56" t="s">
        <v>4642</v>
      </c>
      <c r="I18" s="43" t="s">
        <v>4570</v>
      </c>
      <c r="J18" s="43">
        <v>0</v>
      </c>
    </row>
    <row r="19" spans="1:11" x14ac:dyDescent="0.25">
      <c r="A19" s="43">
        <v>18</v>
      </c>
      <c r="B19" s="44">
        <v>40179</v>
      </c>
      <c r="C19" s="44">
        <v>2958465</v>
      </c>
      <c r="D19" t="s">
        <v>841</v>
      </c>
      <c r="E19" s="43" t="s">
        <v>2777</v>
      </c>
      <c r="F19" s="43" t="s">
        <v>2795</v>
      </c>
      <c r="H19" s="56" t="s">
        <v>4643</v>
      </c>
      <c r="I19" s="43" t="s">
        <v>2796</v>
      </c>
      <c r="J19" s="43">
        <v>0</v>
      </c>
    </row>
    <row r="20" spans="1:11" x14ac:dyDescent="0.25">
      <c r="A20" s="43">
        <v>19</v>
      </c>
      <c r="B20" s="44">
        <v>40179</v>
      </c>
      <c r="C20" s="44">
        <v>2958465</v>
      </c>
      <c r="D20" t="s">
        <v>841</v>
      </c>
      <c r="E20" s="43" t="s">
        <v>2777</v>
      </c>
      <c r="F20" s="43" t="s">
        <v>2795</v>
      </c>
      <c r="H20" s="56" t="s">
        <v>4644</v>
      </c>
      <c r="I20" s="43" t="s">
        <v>4572</v>
      </c>
      <c r="J20" s="43">
        <v>0</v>
      </c>
    </row>
    <row r="21" spans="1:11" x14ac:dyDescent="0.25">
      <c r="A21" s="43">
        <v>20</v>
      </c>
      <c r="B21" s="44">
        <v>40179</v>
      </c>
      <c r="C21" s="44">
        <v>2958465</v>
      </c>
      <c r="D21" t="s">
        <v>141</v>
      </c>
      <c r="E21" s="43" t="s">
        <v>2777</v>
      </c>
      <c r="F21" s="43" t="s">
        <v>2795</v>
      </c>
      <c r="H21" s="56" t="s">
        <v>4643</v>
      </c>
      <c r="I21" s="43" t="s">
        <v>2788</v>
      </c>
      <c r="J21" s="43">
        <v>0</v>
      </c>
    </row>
    <row r="22" spans="1:11" x14ac:dyDescent="0.25">
      <c r="A22" s="43">
        <v>21</v>
      </c>
      <c r="B22" s="44">
        <v>40179</v>
      </c>
      <c r="C22" s="44">
        <v>2958465</v>
      </c>
      <c r="D22" t="s">
        <v>725</v>
      </c>
      <c r="E22" s="43" t="s">
        <v>2777</v>
      </c>
      <c r="F22" s="43" t="s">
        <v>2795</v>
      </c>
      <c r="H22" s="56" t="s">
        <v>4643</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6" t="s">
        <v>4641</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6" t="s">
        <v>4641</v>
      </c>
      <c r="I31" s="43" t="s">
        <v>2796</v>
      </c>
      <c r="J31" s="43">
        <v>0</v>
      </c>
      <c r="K31" s="47"/>
    </row>
    <row r="32" spans="1:11" x14ac:dyDescent="0.25">
      <c r="A32" s="43">
        <v>1000</v>
      </c>
      <c r="B32" s="44">
        <v>40179</v>
      </c>
      <c r="C32" s="44">
        <v>2958465</v>
      </c>
      <c r="D32" t="s">
        <v>851</v>
      </c>
      <c r="E32" s="43" t="s">
        <v>2777</v>
      </c>
      <c r="F32" s="43" t="s">
        <v>2795</v>
      </c>
      <c r="K32" s="47">
        <v>41609</v>
      </c>
    </row>
    <row r="33" spans="1:11" x14ac:dyDescent="0.25">
      <c r="A33" s="43">
        <v>2000</v>
      </c>
      <c r="B33" s="44">
        <v>40179</v>
      </c>
      <c r="C33" s="44">
        <v>2958465</v>
      </c>
      <c r="D33" t="s">
        <v>727</v>
      </c>
      <c r="E33" s="43" t="s">
        <v>2777</v>
      </c>
      <c r="F33" s="43" t="s">
        <v>2795</v>
      </c>
      <c r="H33" s="56" t="s">
        <v>4641</v>
      </c>
      <c r="I33" s="43" t="s">
        <v>2796</v>
      </c>
      <c r="J33" s="43">
        <v>0</v>
      </c>
    </row>
    <row r="34" spans="1:11" x14ac:dyDescent="0.25">
      <c r="A34" s="43">
        <v>2001</v>
      </c>
      <c r="B34" s="44">
        <v>40179</v>
      </c>
      <c r="C34" s="44">
        <v>2958465</v>
      </c>
      <c r="D34" t="s">
        <v>727</v>
      </c>
      <c r="E34" s="43" t="s">
        <v>2777</v>
      </c>
      <c r="F34" s="43" t="s">
        <v>2795</v>
      </c>
      <c r="H34" s="56" t="s">
        <v>4642</v>
      </c>
      <c r="I34" s="43" t="s">
        <v>2796</v>
      </c>
      <c r="J34" s="43">
        <v>0</v>
      </c>
    </row>
    <row r="35" spans="1:11" x14ac:dyDescent="0.25">
      <c r="A35" s="43">
        <v>3000</v>
      </c>
      <c r="B35" s="44">
        <v>40179</v>
      </c>
      <c r="C35" s="44">
        <v>2958465</v>
      </c>
      <c r="D35" t="s">
        <v>131</v>
      </c>
      <c r="E35" s="43" t="s">
        <v>2777</v>
      </c>
      <c r="F35" s="43" t="s">
        <v>2795</v>
      </c>
      <c r="K35" s="47">
        <v>40513</v>
      </c>
    </row>
    <row r="36" spans="1:11" x14ac:dyDescent="0.25">
      <c r="A36" s="72">
        <v>4000</v>
      </c>
      <c r="B36" s="73">
        <v>34943</v>
      </c>
      <c r="C36" s="73">
        <v>2958465</v>
      </c>
      <c r="D36" s="72" t="s">
        <v>4650</v>
      </c>
      <c r="E36" s="72" t="s">
        <v>2777</v>
      </c>
      <c r="F36" s="72" t="s">
        <v>4573</v>
      </c>
      <c r="G36" s="71"/>
      <c r="H36" s="71"/>
      <c r="I36" s="71"/>
      <c r="J36" s="71"/>
      <c r="K36" s="71"/>
    </row>
    <row r="37" spans="1:11" x14ac:dyDescent="0.25">
      <c r="D37"/>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F11" sqref="F11"/>
    </sheetView>
  </sheetViews>
  <sheetFormatPr defaultColWidth="12.42578125" defaultRowHeight="15.75" x14ac:dyDescent="0.25"/>
  <cols>
    <col min="1" max="1" width="3.140625" style="43" bestFit="1" customWidth="1"/>
    <col min="2" max="3" width="11.5703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4">
        <v>35</v>
      </c>
      <c r="B36" s="76">
        <v>34943</v>
      </c>
      <c r="C36" s="76">
        <v>2958435</v>
      </c>
      <c r="D36" s="75">
        <v>4000</v>
      </c>
      <c r="E36" s="74">
        <v>6666</v>
      </c>
      <c r="F36" s="77">
        <v>8.94E-3</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workbookViewId="0">
      <pane ySplit="1" topLeftCell="A2" activePane="bottomLeft" state="frozen"/>
      <selection pane="bottomLeft" activeCell="I11" sqref="I11"/>
    </sheetView>
  </sheetViews>
  <sheetFormatPr defaultColWidth="12.42578125" defaultRowHeight="15.75" x14ac:dyDescent="0.25"/>
  <cols>
    <col min="1" max="1" width="3.28515625" style="43" bestFit="1" customWidth="1"/>
    <col min="2" max="2" width="16.5703125" style="43" bestFit="1" customWidth="1"/>
    <col min="3" max="3" width="11.140625" style="43" bestFit="1" customWidth="1"/>
    <col min="4" max="4" width="7.28515625" style="43" bestFit="1" customWidth="1"/>
    <col min="5" max="5" width="8" style="43" bestFit="1" customWidth="1"/>
    <col min="6" max="6" width="10" style="43" bestFit="1" customWidth="1"/>
    <col min="7" max="7" width="10.5703125" style="43" bestFit="1" customWidth="1"/>
    <col min="8" max="8" width="8.140625" style="43" bestFit="1" customWidth="1"/>
    <col min="9" max="9" width="8.85546875" style="43" bestFit="1" customWidth="1"/>
    <col min="10" max="10" width="8.85546875" style="43" customWidth="1"/>
    <col min="11" max="11" width="6.7109375" style="43" bestFit="1" customWidth="1"/>
    <col min="12" max="12" width="6.42578125" style="43" bestFit="1" customWidth="1"/>
    <col min="13" max="13" width="12.42578125" style="43"/>
    <col min="14" max="14" width="10.42578125" style="43" bestFit="1" customWidth="1"/>
    <col min="15" max="15" width="15.42578125" style="43" bestFit="1" customWidth="1"/>
    <col min="16" max="16" width="9.28515625" style="43" bestFit="1" customWidth="1"/>
    <col min="17" max="16384" width="12.42578125" style="43"/>
  </cols>
  <sheetData>
    <row r="1" spans="1:16" x14ac:dyDescent="0.25">
      <c r="A1" s="43" t="s">
        <v>2768</v>
      </c>
      <c r="B1" s="43" t="s">
        <v>2797</v>
      </c>
      <c r="C1" s="43" t="s">
        <v>2470</v>
      </c>
      <c r="D1" s="43" t="s">
        <v>4576</v>
      </c>
      <c r="E1" s="43" t="s">
        <v>903</v>
      </c>
      <c r="F1" s="43" t="s">
        <v>2798</v>
      </c>
      <c r="G1" s="43" t="s">
        <v>2799</v>
      </c>
      <c r="H1" s="43" t="s">
        <v>2800</v>
      </c>
      <c r="I1" s="56" t="s">
        <v>4640</v>
      </c>
      <c r="J1" s="56" t="s">
        <v>4648</v>
      </c>
      <c r="K1" s="56" t="s">
        <v>4610</v>
      </c>
      <c r="L1" s="56" t="s">
        <v>4611</v>
      </c>
      <c r="M1" s="49" t="s">
        <v>4580</v>
      </c>
      <c r="N1" s="43" t="s">
        <v>2801</v>
      </c>
      <c r="O1" s="43" t="s">
        <v>2802</v>
      </c>
      <c r="P1" s="43" t="s">
        <v>2808</v>
      </c>
    </row>
    <row r="2" spans="1:16" x14ac:dyDescent="0.25">
      <c r="A2" s="43">
        <v>1</v>
      </c>
      <c r="B2" s="47">
        <v>42276</v>
      </c>
      <c r="C2" s="43">
        <v>201501</v>
      </c>
      <c r="D2" s="43">
        <v>1</v>
      </c>
      <c r="E2" s="56" t="s">
        <v>908</v>
      </c>
      <c r="F2" s="43">
        <v>2</v>
      </c>
      <c r="G2" s="43">
        <v>740</v>
      </c>
      <c r="H2" s="43">
        <v>24</v>
      </c>
      <c r="I2" s="43">
        <v>21.6</v>
      </c>
      <c r="K2" s="43">
        <v>72838</v>
      </c>
      <c r="L2" s="43">
        <v>100</v>
      </c>
      <c r="M2" s="43">
        <v>221.123456</v>
      </c>
      <c r="N2" s="43">
        <v>2.1234549999999999</v>
      </c>
      <c r="O2" s="43">
        <v>0.123455</v>
      </c>
    </row>
    <row r="3" spans="1:16" x14ac:dyDescent="0.25">
      <c r="A3" s="43">
        <v>2</v>
      </c>
      <c r="B3" s="47">
        <v>42276</v>
      </c>
      <c r="C3" s="43">
        <v>201501</v>
      </c>
      <c r="D3" s="43">
        <v>1</v>
      </c>
      <c r="E3" s="56" t="s">
        <v>910</v>
      </c>
      <c r="F3" s="43">
        <v>2</v>
      </c>
      <c r="G3" s="43">
        <v>48</v>
      </c>
      <c r="H3" s="43">
        <v>100</v>
      </c>
      <c r="I3" s="43">
        <v>90</v>
      </c>
      <c r="K3" s="43">
        <v>72838</v>
      </c>
      <c r="L3" s="43">
        <v>100</v>
      </c>
      <c r="M3" s="43">
        <v>221.123456</v>
      </c>
      <c r="N3" s="43">
        <v>2.1234549999999999</v>
      </c>
      <c r="O3" s="43">
        <v>0.123455</v>
      </c>
    </row>
    <row r="4" spans="1:16" x14ac:dyDescent="0.25">
      <c r="A4" s="43">
        <v>3</v>
      </c>
      <c r="B4" s="47">
        <v>42276</v>
      </c>
      <c r="C4" s="43">
        <v>201501</v>
      </c>
      <c r="D4" s="43">
        <v>2</v>
      </c>
      <c r="E4" s="56" t="s">
        <v>908</v>
      </c>
      <c r="F4" s="43">
        <v>2</v>
      </c>
      <c r="G4" s="43">
        <v>740</v>
      </c>
      <c r="H4" s="43">
        <v>100</v>
      </c>
      <c r="I4" s="43">
        <v>90</v>
      </c>
      <c r="K4" s="43">
        <v>70695</v>
      </c>
      <c r="L4" s="43">
        <v>100</v>
      </c>
      <c r="M4" s="43">
        <v>221.123456</v>
      </c>
      <c r="N4" s="43">
        <v>2.1234549999999999</v>
      </c>
      <c r="O4" s="43">
        <v>0.123455</v>
      </c>
    </row>
    <row r="5" spans="1:16" x14ac:dyDescent="0.25">
      <c r="A5" s="43">
        <v>4</v>
      </c>
      <c r="B5" s="47">
        <v>42276</v>
      </c>
      <c r="C5" s="43">
        <v>201501</v>
      </c>
      <c r="D5" s="43">
        <v>3</v>
      </c>
      <c r="E5" s="56" t="s">
        <v>908</v>
      </c>
      <c r="F5" s="43">
        <v>2</v>
      </c>
      <c r="G5" s="43">
        <v>740</v>
      </c>
      <c r="H5" s="43">
        <v>200</v>
      </c>
      <c r="I5" s="43">
        <v>180</v>
      </c>
      <c r="K5" s="43">
        <v>70695</v>
      </c>
      <c r="L5" s="43">
        <v>100</v>
      </c>
      <c r="M5" s="43">
        <v>221.123456</v>
      </c>
      <c r="N5" s="43">
        <v>2.1234549999999999</v>
      </c>
      <c r="O5" s="43">
        <v>0.123455</v>
      </c>
    </row>
    <row r="6" spans="1:16" x14ac:dyDescent="0.25">
      <c r="A6" s="43">
        <v>5</v>
      </c>
      <c r="B6" s="47">
        <v>42276</v>
      </c>
      <c r="C6" s="43">
        <v>201501</v>
      </c>
      <c r="D6" s="43">
        <v>4</v>
      </c>
      <c r="E6" s="56" t="s">
        <v>908</v>
      </c>
      <c r="F6" s="43">
        <v>2</v>
      </c>
      <c r="G6" s="43">
        <v>740</v>
      </c>
      <c r="H6" s="43">
        <v>100</v>
      </c>
      <c r="I6" s="43">
        <v>90</v>
      </c>
      <c r="K6" s="43">
        <v>75150</v>
      </c>
      <c r="L6" s="43">
        <v>100</v>
      </c>
      <c r="M6" s="43">
        <v>221.123456</v>
      </c>
      <c r="N6" s="43">
        <v>2.1234549999999999</v>
      </c>
      <c r="O6" s="43">
        <v>0.123455</v>
      </c>
    </row>
    <row r="7" spans="1:16" x14ac:dyDescent="0.25">
      <c r="A7" s="43">
        <v>6</v>
      </c>
      <c r="B7" s="47">
        <v>42276</v>
      </c>
      <c r="C7" s="43">
        <v>201501</v>
      </c>
      <c r="D7" s="43">
        <v>5</v>
      </c>
      <c r="E7" s="56" t="s">
        <v>908</v>
      </c>
      <c r="F7" s="43">
        <v>5</v>
      </c>
      <c r="G7" s="43">
        <v>740</v>
      </c>
      <c r="H7" s="43">
        <v>100</v>
      </c>
      <c r="I7" s="43">
        <v>90</v>
      </c>
      <c r="K7">
        <v>70695</v>
      </c>
      <c r="L7" s="43">
        <v>100</v>
      </c>
      <c r="M7" s="43">
        <v>221.123456</v>
      </c>
      <c r="N7" s="43">
        <v>2.1234549999999999</v>
      </c>
      <c r="O7" s="43">
        <v>0.123455</v>
      </c>
    </row>
    <row r="8" spans="1:16" x14ac:dyDescent="0.25">
      <c r="A8" s="43">
        <v>7</v>
      </c>
      <c r="B8" s="47">
        <v>42276</v>
      </c>
      <c r="C8" s="43">
        <v>201501</v>
      </c>
      <c r="D8" s="43">
        <v>6</v>
      </c>
      <c r="E8" s="56" t="s">
        <v>908</v>
      </c>
      <c r="F8" s="43">
        <v>6</v>
      </c>
      <c r="G8" s="43">
        <v>740</v>
      </c>
      <c r="H8" s="43">
        <v>100</v>
      </c>
      <c r="I8" s="43">
        <v>90</v>
      </c>
      <c r="K8">
        <v>70695</v>
      </c>
      <c r="L8" s="43">
        <v>100</v>
      </c>
      <c r="M8" s="43">
        <v>221.123456</v>
      </c>
      <c r="N8" s="43">
        <v>2.1234549999999999</v>
      </c>
      <c r="O8" s="43">
        <v>0.123455</v>
      </c>
    </row>
    <row r="9" spans="1:16" x14ac:dyDescent="0.25">
      <c r="A9" s="43">
        <v>8</v>
      </c>
      <c r="B9" s="47">
        <v>42276</v>
      </c>
      <c r="C9" s="43">
        <v>201501</v>
      </c>
      <c r="D9" s="43">
        <v>7</v>
      </c>
      <c r="E9" s="56" t="s">
        <v>908</v>
      </c>
      <c r="F9" s="43">
        <v>2</v>
      </c>
      <c r="G9" s="43">
        <v>740</v>
      </c>
      <c r="H9" s="43">
        <v>100</v>
      </c>
      <c r="I9" s="43">
        <v>90</v>
      </c>
      <c r="K9">
        <v>70695</v>
      </c>
      <c r="L9" s="43">
        <v>100</v>
      </c>
      <c r="M9" s="43">
        <v>221.123456</v>
      </c>
      <c r="N9" s="43">
        <v>2.1234549999999999</v>
      </c>
      <c r="O9" s="43">
        <v>0.123455</v>
      </c>
    </row>
    <row r="10" spans="1:16" x14ac:dyDescent="0.25">
      <c r="A10" s="43">
        <v>9</v>
      </c>
      <c r="B10" s="47">
        <v>42276</v>
      </c>
      <c r="C10" s="43">
        <v>201501</v>
      </c>
      <c r="D10" s="43">
        <v>8</v>
      </c>
      <c r="E10" s="56" t="s">
        <v>908</v>
      </c>
      <c r="F10" s="43">
        <v>2</v>
      </c>
      <c r="G10" s="43">
        <v>740</v>
      </c>
      <c r="H10" s="43">
        <v>100</v>
      </c>
      <c r="I10" s="43">
        <v>90</v>
      </c>
      <c r="K10">
        <v>70695</v>
      </c>
      <c r="L10" s="43">
        <v>100</v>
      </c>
      <c r="M10" s="43">
        <v>221.123456</v>
      </c>
      <c r="N10" s="43">
        <v>2.1234549999999999</v>
      </c>
      <c r="O10" s="43">
        <v>0.123455</v>
      </c>
    </row>
    <row r="11" spans="1:16" x14ac:dyDescent="0.25">
      <c r="A11" s="43">
        <v>10</v>
      </c>
      <c r="B11" s="47">
        <v>42276</v>
      </c>
      <c r="C11" s="43">
        <v>201501</v>
      </c>
      <c r="D11" s="43">
        <v>9</v>
      </c>
      <c r="E11" s="56" t="s">
        <v>908</v>
      </c>
      <c r="F11" s="43">
        <v>2</v>
      </c>
      <c r="G11" s="43">
        <v>740</v>
      </c>
      <c r="H11" s="43">
        <v>100</v>
      </c>
      <c r="I11" s="43">
        <v>90</v>
      </c>
      <c r="K11">
        <v>78938</v>
      </c>
      <c r="L11" s="43">
        <v>100</v>
      </c>
      <c r="M11" s="43">
        <v>221.123456</v>
      </c>
      <c r="N11" s="43">
        <v>2.1234549999999999</v>
      </c>
      <c r="O11" s="43">
        <v>0.123455</v>
      </c>
    </row>
    <row r="12" spans="1:16" x14ac:dyDescent="0.25">
      <c r="A12" s="43">
        <v>11</v>
      </c>
      <c r="B12" s="47">
        <v>42276</v>
      </c>
      <c r="C12" s="43">
        <v>201501</v>
      </c>
      <c r="D12" s="43">
        <v>10</v>
      </c>
      <c r="E12" s="56" t="s">
        <v>908</v>
      </c>
      <c r="F12" s="43">
        <v>2</v>
      </c>
      <c r="G12" s="43">
        <v>740</v>
      </c>
      <c r="H12" s="43">
        <v>70</v>
      </c>
      <c r="I12" s="43">
        <v>63</v>
      </c>
      <c r="K12">
        <v>70695</v>
      </c>
      <c r="L12" s="43">
        <v>100</v>
      </c>
      <c r="M12" s="43">
        <v>200</v>
      </c>
      <c r="N12" s="43">
        <v>2</v>
      </c>
      <c r="O12" s="43">
        <v>0.123455</v>
      </c>
    </row>
    <row r="13" spans="1:16" x14ac:dyDescent="0.25">
      <c r="A13" s="43">
        <v>12</v>
      </c>
      <c r="B13" s="47">
        <v>42276</v>
      </c>
      <c r="C13" s="43">
        <v>201501</v>
      </c>
      <c r="D13" s="43">
        <v>10</v>
      </c>
      <c r="E13" s="56" t="s">
        <v>910</v>
      </c>
      <c r="F13" s="43">
        <v>2</v>
      </c>
      <c r="G13" s="43">
        <v>48</v>
      </c>
      <c r="H13" s="43">
        <v>100</v>
      </c>
      <c r="I13" s="43">
        <v>90</v>
      </c>
      <c r="K13">
        <v>70695</v>
      </c>
      <c r="L13" s="43">
        <v>100</v>
      </c>
      <c r="M13" s="43">
        <v>221.123456</v>
      </c>
      <c r="N13" s="43">
        <v>2.1234549999999999</v>
      </c>
      <c r="O13" s="43">
        <v>0.123455</v>
      </c>
    </row>
    <row r="14" spans="1:16" x14ac:dyDescent="0.25">
      <c r="A14" s="43">
        <v>13</v>
      </c>
      <c r="B14" s="47">
        <v>42276</v>
      </c>
      <c r="C14" s="43">
        <v>201501</v>
      </c>
      <c r="D14" s="43">
        <v>11</v>
      </c>
      <c r="E14" s="56" t="s">
        <v>908</v>
      </c>
      <c r="F14" s="43">
        <v>2</v>
      </c>
      <c r="G14" s="43">
        <v>740</v>
      </c>
      <c r="H14" s="43">
        <v>100</v>
      </c>
      <c r="I14" s="43">
        <v>90</v>
      </c>
      <c r="K14">
        <v>70695</v>
      </c>
      <c r="L14" s="43">
        <v>100</v>
      </c>
      <c r="M14" s="43">
        <v>200</v>
      </c>
      <c r="N14" s="43">
        <v>2</v>
      </c>
      <c r="O14" s="43">
        <v>0.123455</v>
      </c>
    </row>
    <row r="15" spans="1:16" x14ac:dyDescent="0.25">
      <c r="A15" s="43">
        <v>14</v>
      </c>
      <c r="B15" s="47">
        <v>42276</v>
      </c>
      <c r="C15" s="43">
        <v>201501</v>
      </c>
      <c r="D15" s="43">
        <v>12</v>
      </c>
      <c r="E15" s="56" t="s">
        <v>908</v>
      </c>
      <c r="F15" s="43">
        <v>2</v>
      </c>
      <c r="G15" s="43">
        <v>740</v>
      </c>
      <c r="H15" s="43">
        <v>500</v>
      </c>
      <c r="I15" s="43">
        <v>450</v>
      </c>
      <c r="K15">
        <v>75150</v>
      </c>
      <c r="L15" s="43">
        <v>100</v>
      </c>
      <c r="M15" s="43">
        <v>200</v>
      </c>
      <c r="N15" s="43">
        <v>2</v>
      </c>
      <c r="O15" s="43">
        <v>0.123455</v>
      </c>
    </row>
    <row r="16" spans="1:16" x14ac:dyDescent="0.25">
      <c r="A16" s="43">
        <v>15</v>
      </c>
      <c r="B16" s="47">
        <v>42276</v>
      </c>
      <c r="C16" s="43">
        <v>201501</v>
      </c>
      <c r="D16" s="43">
        <v>13</v>
      </c>
      <c r="E16" s="56" t="s">
        <v>908</v>
      </c>
      <c r="F16" s="43">
        <v>2</v>
      </c>
      <c r="G16" s="43">
        <v>740</v>
      </c>
      <c r="H16" s="43">
        <v>500</v>
      </c>
      <c r="I16" s="43">
        <v>450</v>
      </c>
      <c r="K16">
        <v>72838</v>
      </c>
      <c r="L16" s="43">
        <v>100</v>
      </c>
      <c r="M16" s="43">
        <v>200</v>
      </c>
      <c r="N16" s="43">
        <v>2</v>
      </c>
      <c r="O16" s="43">
        <v>0.123455</v>
      </c>
    </row>
    <row r="17" spans="1:15" x14ac:dyDescent="0.25">
      <c r="A17" s="43">
        <v>16</v>
      </c>
      <c r="B17" s="47">
        <v>42276</v>
      </c>
      <c r="C17" s="43">
        <v>201501</v>
      </c>
      <c r="D17" s="43">
        <v>14</v>
      </c>
      <c r="E17" s="56" t="s">
        <v>908</v>
      </c>
      <c r="F17" s="43">
        <v>2</v>
      </c>
      <c r="G17" s="43">
        <v>740</v>
      </c>
      <c r="H17" s="43">
        <v>1000</v>
      </c>
      <c r="I17" s="43">
        <v>900</v>
      </c>
      <c r="K17">
        <v>70695</v>
      </c>
      <c r="L17" s="43">
        <v>100</v>
      </c>
      <c r="M17" s="43">
        <v>200</v>
      </c>
      <c r="N17" s="43">
        <v>2</v>
      </c>
      <c r="O17" s="43">
        <v>0.123455</v>
      </c>
    </row>
    <row r="18" spans="1:15" x14ac:dyDescent="0.25">
      <c r="A18" s="43">
        <v>17</v>
      </c>
      <c r="B18" s="47">
        <v>42276</v>
      </c>
      <c r="C18" s="43">
        <v>201501</v>
      </c>
      <c r="D18" s="43">
        <v>30</v>
      </c>
      <c r="E18" s="56" t="s">
        <v>908</v>
      </c>
      <c r="F18" s="43">
        <v>2</v>
      </c>
      <c r="G18" s="43">
        <v>740</v>
      </c>
      <c r="H18" s="43">
        <v>100</v>
      </c>
      <c r="I18" s="43">
        <v>90</v>
      </c>
      <c r="K18">
        <v>75150</v>
      </c>
      <c r="L18" s="43">
        <v>100</v>
      </c>
      <c r="M18" s="43">
        <v>200</v>
      </c>
      <c r="N18" s="43">
        <v>2</v>
      </c>
      <c r="O18" s="43">
        <v>0.123455</v>
      </c>
    </row>
    <row r="19" spans="1:15" x14ac:dyDescent="0.25">
      <c r="A19" s="43">
        <v>18</v>
      </c>
      <c r="B19" s="47">
        <v>42276</v>
      </c>
      <c r="C19" s="43">
        <v>201501</v>
      </c>
      <c r="D19" s="43">
        <v>40</v>
      </c>
      <c r="E19" s="56" t="s">
        <v>908</v>
      </c>
      <c r="F19" s="43">
        <v>2</v>
      </c>
      <c r="G19" s="43">
        <v>48</v>
      </c>
      <c r="H19" s="43">
        <v>100</v>
      </c>
      <c r="I19" s="43">
        <v>90</v>
      </c>
      <c r="K19">
        <v>75150</v>
      </c>
      <c r="L19" s="43">
        <v>100</v>
      </c>
      <c r="M19" s="43">
        <v>200</v>
      </c>
      <c r="N19" s="43">
        <v>2</v>
      </c>
      <c r="O19" s="43">
        <v>0.1</v>
      </c>
    </row>
    <row r="20" spans="1:15" x14ac:dyDescent="0.25">
      <c r="A20" s="43">
        <v>19</v>
      </c>
      <c r="B20" s="47">
        <v>42276</v>
      </c>
      <c r="C20" s="43">
        <v>201501</v>
      </c>
      <c r="D20" s="43">
        <v>2000</v>
      </c>
      <c r="E20" s="56" t="s">
        <v>908</v>
      </c>
      <c r="F20" s="43">
        <v>2</v>
      </c>
      <c r="G20" s="43">
        <v>740</v>
      </c>
      <c r="H20" s="43">
        <v>20</v>
      </c>
      <c r="I20" s="43">
        <v>18</v>
      </c>
      <c r="K20">
        <v>75150</v>
      </c>
      <c r="L20" s="43">
        <v>100</v>
      </c>
      <c r="M20" s="43">
        <v>221.123456</v>
      </c>
      <c r="N20" s="43">
        <v>2.1234549999999999</v>
      </c>
      <c r="O20" s="43">
        <v>0.123455</v>
      </c>
    </row>
    <row r="21" spans="1:15" x14ac:dyDescent="0.25">
      <c r="A21" s="43">
        <v>20</v>
      </c>
      <c r="B21" s="47">
        <v>42276</v>
      </c>
      <c r="C21" s="43">
        <v>201501</v>
      </c>
      <c r="D21" s="43">
        <v>2001</v>
      </c>
      <c r="E21" s="56" t="s">
        <v>908</v>
      </c>
      <c r="F21" s="43">
        <v>2</v>
      </c>
      <c r="G21" s="43">
        <v>740</v>
      </c>
      <c r="H21" s="43">
        <v>100</v>
      </c>
      <c r="I21" s="43">
        <v>90</v>
      </c>
      <c r="K21">
        <v>75150</v>
      </c>
      <c r="L21" s="43">
        <v>100</v>
      </c>
      <c r="M21" s="43">
        <v>221.123456</v>
      </c>
      <c r="N21" s="43">
        <v>2.1234549999999999</v>
      </c>
      <c r="O21" s="43">
        <v>0.123455</v>
      </c>
    </row>
    <row r="22" spans="1:15" x14ac:dyDescent="0.25">
      <c r="A22" s="43">
        <v>21</v>
      </c>
      <c r="B22" s="47">
        <v>42276</v>
      </c>
      <c r="C22" s="43">
        <v>201502</v>
      </c>
      <c r="D22" s="43">
        <v>2</v>
      </c>
      <c r="E22" s="56" t="s">
        <v>908</v>
      </c>
      <c r="F22" s="43">
        <v>3</v>
      </c>
      <c r="G22" s="43">
        <v>740</v>
      </c>
      <c r="H22" s="43">
        <v>100</v>
      </c>
      <c r="I22" s="43">
        <v>90</v>
      </c>
      <c r="K22">
        <v>70695</v>
      </c>
      <c r="L22" s="43">
        <v>100</v>
      </c>
      <c r="M22" s="43">
        <v>221.123456</v>
      </c>
      <c r="N22" s="43">
        <v>2.1234549999999999</v>
      </c>
      <c r="O22" s="43">
        <v>0.123455</v>
      </c>
    </row>
    <row r="23" spans="1:15" x14ac:dyDescent="0.25">
      <c r="A23" s="43">
        <v>22</v>
      </c>
      <c r="B23" s="47">
        <v>42276</v>
      </c>
      <c r="C23" s="43">
        <v>201503</v>
      </c>
      <c r="D23" s="43">
        <v>2</v>
      </c>
      <c r="E23" s="56" t="s">
        <v>908</v>
      </c>
      <c r="F23" s="43">
        <v>1</v>
      </c>
      <c r="G23" s="43">
        <v>48</v>
      </c>
      <c r="H23" s="43">
        <v>100</v>
      </c>
      <c r="I23" s="43">
        <v>90</v>
      </c>
      <c r="K23">
        <v>70695</v>
      </c>
      <c r="L23" s="43">
        <v>100</v>
      </c>
      <c r="M23" s="43">
        <v>221.123456</v>
      </c>
      <c r="N23" s="43">
        <v>2.1234549999999999</v>
      </c>
      <c r="O23" s="43">
        <v>0.123455</v>
      </c>
    </row>
    <row r="24" spans="1:15" x14ac:dyDescent="0.25">
      <c r="A24" s="43">
        <v>23</v>
      </c>
      <c r="B24" s="47">
        <v>42276</v>
      </c>
      <c r="C24" s="43">
        <v>201503</v>
      </c>
      <c r="D24" s="43">
        <v>3</v>
      </c>
      <c r="E24" s="56" t="s">
        <v>908</v>
      </c>
      <c r="F24" s="43">
        <v>4</v>
      </c>
      <c r="G24" s="43">
        <v>740</v>
      </c>
      <c r="H24" s="43">
        <v>100</v>
      </c>
      <c r="I24" s="43">
        <v>90</v>
      </c>
      <c r="K24">
        <v>70695</v>
      </c>
      <c r="L24" s="43">
        <v>100</v>
      </c>
      <c r="M24" s="43">
        <v>221.123456</v>
      </c>
      <c r="N24" s="43">
        <v>2.1234549999999999</v>
      </c>
      <c r="O24" s="43">
        <v>0.123455</v>
      </c>
    </row>
    <row r="25" spans="1:15" x14ac:dyDescent="0.25">
      <c r="A25" s="43">
        <v>24</v>
      </c>
      <c r="B25" s="47">
        <v>42276</v>
      </c>
      <c r="C25" s="43">
        <v>201503</v>
      </c>
      <c r="D25" s="43">
        <v>6</v>
      </c>
      <c r="E25" s="56" t="s">
        <v>908</v>
      </c>
      <c r="F25" s="43">
        <v>3</v>
      </c>
      <c r="G25" s="43">
        <v>48</v>
      </c>
      <c r="H25" s="43">
        <v>10</v>
      </c>
      <c r="I25" s="43">
        <v>9</v>
      </c>
      <c r="K25">
        <v>70695</v>
      </c>
      <c r="L25" s="43">
        <v>100</v>
      </c>
      <c r="M25" s="43">
        <v>221.123456</v>
      </c>
      <c r="N25" s="43">
        <v>2.1234549999999999</v>
      </c>
      <c r="O25" s="43">
        <v>0.123455</v>
      </c>
    </row>
    <row r="26" spans="1:15" x14ac:dyDescent="0.25">
      <c r="A26" s="43">
        <v>25</v>
      </c>
      <c r="B26" s="47">
        <v>42276</v>
      </c>
      <c r="C26" s="43">
        <v>201503</v>
      </c>
      <c r="D26" s="43">
        <v>6</v>
      </c>
      <c r="E26" s="56" t="s">
        <v>908</v>
      </c>
      <c r="F26" s="43">
        <v>4</v>
      </c>
      <c r="G26" s="43">
        <v>48</v>
      </c>
      <c r="H26" s="43">
        <v>100</v>
      </c>
      <c r="I26" s="43">
        <v>90</v>
      </c>
      <c r="K26">
        <v>70695</v>
      </c>
      <c r="L26" s="43">
        <v>100</v>
      </c>
      <c r="M26" s="43">
        <v>221.123456</v>
      </c>
      <c r="N26" s="43">
        <v>2.1234549999999999</v>
      </c>
      <c r="O26" s="43">
        <v>0.123455</v>
      </c>
    </row>
    <row r="27" spans="1:15" x14ac:dyDescent="0.25">
      <c r="A27" s="43">
        <v>26</v>
      </c>
      <c r="B27" s="47">
        <v>42276</v>
      </c>
      <c r="C27" s="43">
        <v>201503</v>
      </c>
      <c r="D27" s="43">
        <v>7</v>
      </c>
      <c r="E27" s="56" t="s">
        <v>908</v>
      </c>
      <c r="F27" s="43">
        <v>3</v>
      </c>
      <c r="G27" s="43">
        <v>48</v>
      </c>
      <c r="H27" s="43">
        <v>100</v>
      </c>
      <c r="I27" s="43">
        <v>90</v>
      </c>
      <c r="K27">
        <v>70695</v>
      </c>
      <c r="L27" s="43">
        <v>100</v>
      </c>
      <c r="M27" s="43">
        <v>221.123456</v>
      </c>
      <c r="N27" s="43">
        <v>2.1234549999999999</v>
      </c>
      <c r="O27" s="43">
        <v>0.123455</v>
      </c>
    </row>
    <row r="28" spans="1:15" x14ac:dyDescent="0.25">
      <c r="A28" s="43">
        <v>27</v>
      </c>
      <c r="B28" s="47">
        <v>42276</v>
      </c>
      <c r="C28" s="43">
        <v>201503</v>
      </c>
      <c r="D28" s="43">
        <v>8</v>
      </c>
      <c r="E28" s="56" t="s">
        <v>908</v>
      </c>
      <c r="F28" s="43">
        <v>3</v>
      </c>
      <c r="G28" s="43">
        <v>48</v>
      </c>
      <c r="H28" s="43">
        <v>100</v>
      </c>
      <c r="I28" s="43">
        <v>90</v>
      </c>
      <c r="K28">
        <v>70695</v>
      </c>
      <c r="L28" s="43">
        <v>100</v>
      </c>
      <c r="M28" s="43">
        <v>221.123456</v>
      </c>
      <c r="N28" s="43">
        <v>2.1234549999999999</v>
      </c>
      <c r="O28" s="43">
        <v>0.123455</v>
      </c>
    </row>
    <row r="29" spans="1:15" x14ac:dyDescent="0.25">
      <c r="A29" s="43">
        <v>28</v>
      </c>
      <c r="B29" s="47">
        <v>42276</v>
      </c>
      <c r="C29" s="43">
        <v>201504</v>
      </c>
      <c r="D29" s="43">
        <v>1</v>
      </c>
      <c r="E29" s="43" t="s">
        <v>4573</v>
      </c>
      <c r="F29" s="43">
        <v>2</v>
      </c>
      <c r="G29" s="43">
        <v>740</v>
      </c>
      <c r="H29" s="43">
        <v>100</v>
      </c>
      <c r="I29" s="43">
        <v>90</v>
      </c>
      <c r="K29">
        <v>72838</v>
      </c>
      <c r="L29" s="43">
        <v>100</v>
      </c>
      <c r="M29" s="43">
        <v>221.123456</v>
      </c>
      <c r="N29" s="43">
        <v>2.1234549999999999</v>
      </c>
      <c r="O29" s="43">
        <v>0.123455</v>
      </c>
    </row>
    <row r="30" spans="1:15" x14ac:dyDescent="0.25">
      <c r="A30" s="43">
        <v>29</v>
      </c>
      <c r="B30" s="47">
        <v>42276</v>
      </c>
      <c r="C30" s="43">
        <v>201504</v>
      </c>
      <c r="D30" s="43">
        <v>1</v>
      </c>
      <c r="E30" s="56" t="s">
        <v>908</v>
      </c>
      <c r="F30" s="43">
        <v>1</v>
      </c>
      <c r="G30" s="43">
        <v>740</v>
      </c>
      <c r="H30" s="43">
        <v>100</v>
      </c>
      <c r="I30" s="43">
        <v>90</v>
      </c>
      <c r="K30">
        <v>72838</v>
      </c>
      <c r="L30" s="43">
        <v>100</v>
      </c>
      <c r="M30" s="43">
        <v>221.123456</v>
      </c>
      <c r="N30" s="43">
        <v>2.1234549999999999</v>
      </c>
      <c r="O30" s="43">
        <v>0.123455</v>
      </c>
    </row>
    <row r="31" spans="1:15" x14ac:dyDescent="0.25">
      <c r="A31" s="43">
        <v>30</v>
      </c>
      <c r="B31" s="47">
        <v>42276</v>
      </c>
      <c r="C31" s="43">
        <v>201504</v>
      </c>
      <c r="D31" s="43">
        <v>2</v>
      </c>
      <c r="E31" s="43" t="s">
        <v>4578</v>
      </c>
      <c r="F31" s="43">
        <v>6</v>
      </c>
      <c r="G31" s="43">
        <v>740</v>
      </c>
      <c r="H31" s="43">
        <v>100</v>
      </c>
      <c r="I31" s="43">
        <v>90</v>
      </c>
      <c r="K31">
        <v>70695</v>
      </c>
      <c r="L31" s="43">
        <v>100</v>
      </c>
      <c r="M31" s="43">
        <v>221.123456</v>
      </c>
      <c r="N31" s="43">
        <v>2.1234549999999999</v>
      </c>
      <c r="O31" s="43">
        <v>0.123455</v>
      </c>
    </row>
    <row r="32" spans="1:15" x14ac:dyDescent="0.25">
      <c r="A32" s="43">
        <v>31</v>
      </c>
      <c r="B32" s="47">
        <v>42276</v>
      </c>
      <c r="C32" s="43">
        <v>201504</v>
      </c>
      <c r="D32" s="43">
        <v>3</v>
      </c>
      <c r="E32" s="43" t="s">
        <v>4577</v>
      </c>
      <c r="F32" s="43">
        <v>7</v>
      </c>
      <c r="G32" s="43">
        <v>740</v>
      </c>
      <c r="H32" s="43">
        <v>100</v>
      </c>
      <c r="I32" s="43">
        <v>90</v>
      </c>
      <c r="K32">
        <v>70695</v>
      </c>
      <c r="L32" s="43">
        <v>100</v>
      </c>
      <c r="M32" s="43">
        <v>221.123456</v>
      </c>
      <c r="N32" s="43">
        <v>2.1234549999999999</v>
      </c>
      <c r="O32" s="43">
        <v>0.123455</v>
      </c>
    </row>
    <row r="33" spans="1:15" x14ac:dyDescent="0.25">
      <c r="A33" s="43">
        <v>32</v>
      </c>
      <c r="B33" s="47">
        <v>42276</v>
      </c>
      <c r="C33" s="43">
        <v>201504</v>
      </c>
      <c r="D33" s="43">
        <v>4</v>
      </c>
      <c r="E33" s="56" t="s">
        <v>908</v>
      </c>
      <c r="F33" s="43">
        <v>3</v>
      </c>
      <c r="G33" s="43">
        <v>740</v>
      </c>
      <c r="H33" s="43">
        <v>100</v>
      </c>
      <c r="I33" s="43">
        <v>90</v>
      </c>
      <c r="K33">
        <v>75150</v>
      </c>
      <c r="L33" s="43">
        <v>100</v>
      </c>
      <c r="M33" s="43">
        <v>221.123456</v>
      </c>
      <c r="N33" s="43">
        <v>2.1234549999999999</v>
      </c>
      <c r="O33" s="43">
        <v>0.123455</v>
      </c>
    </row>
    <row r="34" spans="1:15" x14ac:dyDescent="0.25">
      <c r="A34" s="43">
        <v>33</v>
      </c>
      <c r="B34" s="47">
        <v>42276</v>
      </c>
      <c r="C34" s="43">
        <v>201504</v>
      </c>
      <c r="D34" s="43">
        <v>4</v>
      </c>
      <c r="E34" s="56" t="s">
        <v>908</v>
      </c>
      <c r="F34" s="43">
        <v>1</v>
      </c>
      <c r="G34" s="43">
        <v>740</v>
      </c>
      <c r="H34" s="43">
        <v>100</v>
      </c>
      <c r="I34" s="43">
        <v>90</v>
      </c>
      <c r="K34">
        <v>78938</v>
      </c>
      <c r="L34" s="43">
        <v>100</v>
      </c>
      <c r="M34" s="43">
        <v>221.123456</v>
      </c>
      <c r="N34" s="43">
        <v>2.1234549999999999</v>
      </c>
      <c r="O34" s="43">
        <v>0.123455</v>
      </c>
    </row>
    <row r="35" spans="1:15" x14ac:dyDescent="0.25">
      <c r="A35" s="43">
        <v>34</v>
      </c>
      <c r="B35" s="47">
        <v>42276</v>
      </c>
      <c r="C35" s="43">
        <v>201504</v>
      </c>
      <c r="D35" s="43">
        <v>6</v>
      </c>
      <c r="E35" s="56" t="s">
        <v>908</v>
      </c>
      <c r="F35" s="43">
        <v>2</v>
      </c>
      <c r="G35" s="43">
        <v>48</v>
      </c>
      <c r="H35" s="43">
        <v>200</v>
      </c>
      <c r="I35" s="43">
        <v>180</v>
      </c>
      <c r="K35">
        <v>70695</v>
      </c>
      <c r="L35" s="43">
        <v>100</v>
      </c>
      <c r="M35" s="43">
        <v>221.123456</v>
      </c>
      <c r="N35" s="43">
        <v>2.1234549999999999</v>
      </c>
      <c r="O35" s="43">
        <v>0.123455</v>
      </c>
    </row>
    <row r="36" spans="1:15" x14ac:dyDescent="0.25">
      <c r="A36" s="43">
        <v>35</v>
      </c>
      <c r="B36" s="47">
        <v>42276</v>
      </c>
      <c r="C36" s="43">
        <v>201504</v>
      </c>
      <c r="D36" s="43">
        <v>7</v>
      </c>
      <c r="E36" s="56" t="s">
        <v>908</v>
      </c>
      <c r="F36" s="43">
        <v>1</v>
      </c>
      <c r="G36" s="43">
        <v>48</v>
      </c>
      <c r="H36" s="43">
        <v>200</v>
      </c>
      <c r="I36" s="43">
        <v>180</v>
      </c>
      <c r="K36">
        <v>70695</v>
      </c>
      <c r="L36" s="43">
        <v>100</v>
      </c>
      <c r="M36" s="43">
        <v>221.123456</v>
      </c>
      <c r="N36" s="43">
        <v>2.1234549999999999</v>
      </c>
      <c r="O36" s="43">
        <v>0.123455</v>
      </c>
    </row>
    <row r="37" spans="1:15" x14ac:dyDescent="0.25">
      <c r="A37" s="43">
        <v>36</v>
      </c>
      <c r="B37" s="47">
        <v>42276</v>
      </c>
      <c r="C37" s="43">
        <v>201504</v>
      </c>
      <c r="D37" s="43">
        <v>8</v>
      </c>
      <c r="E37" s="56" t="s">
        <v>908</v>
      </c>
      <c r="F37" s="43">
        <v>2</v>
      </c>
      <c r="G37" s="43">
        <v>48</v>
      </c>
      <c r="H37" s="43">
        <v>200</v>
      </c>
      <c r="I37" s="43">
        <v>180</v>
      </c>
      <c r="K37">
        <v>70695</v>
      </c>
      <c r="L37" s="43">
        <v>100</v>
      </c>
      <c r="M37" s="43">
        <v>221.123456</v>
      </c>
      <c r="N37" s="43">
        <v>2.1234549999999999</v>
      </c>
      <c r="O37" s="43">
        <v>0.123455</v>
      </c>
    </row>
    <row r="38" spans="1:15" x14ac:dyDescent="0.25">
      <c r="A38" s="43">
        <v>37</v>
      </c>
      <c r="B38" s="47">
        <v>42276</v>
      </c>
      <c r="C38" s="43">
        <v>201504</v>
      </c>
      <c r="D38" s="43">
        <v>9</v>
      </c>
      <c r="E38" s="56" t="s">
        <v>908</v>
      </c>
      <c r="F38" s="43">
        <v>4</v>
      </c>
      <c r="G38" s="43">
        <v>48</v>
      </c>
      <c r="H38" s="43">
        <v>100</v>
      </c>
      <c r="I38" s="43">
        <v>90</v>
      </c>
      <c r="K38">
        <v>70695</v>
      </c>
      <c r="L38" s="43">
        <v>100</v>
      </c>
      <c r="M38" s="43">
        <v>221.123456</v>
      </c>
      <c r="N38" s="43">
        <v>2.1234549999999999</v>
      </c>
      <c r="O38" s="43">
        <v>0.123455</v>
      </c>
    </row>
    <row r="39" spans="1:15" x14ac:dyDescent="0.25">
      <c r="A39" s="43">
        <v>38</v>
      </c>
      <c r="B39" s="47">
        <v>42276</v>
      </c>
      <c r="C39" s="43">
        <v>201504</v>
      </c>
      <c r="D39" s="43">
        <v>9</v>
      </c>
      <c r="E39" s="56" t="s">
        <v>908</v>
      </c>
      <c r="F39" s="43">
        <v>3</v>
      </c>
      <c r="G39" s="43">
        <v>48</v>
      </c>
      <c r="H39" s="43">
        <v>200</v>
      </c>
      <c r="I39" s="43">
        <v>180</v>
      </c>
      <c r="K39">
        <v>70695</v>
      </c>
      <c r="L39" s="43">
        <v>100</v>
      </c>
      <c r="M39" s="43">
        <v>221.123456</v>
      </c>
      <c r="N39" s="43">
        <v>2.1234549999999999</v>
      </c>
      <c r="O39" s="43">
        <v>0.123455</v>
      </c>
    </row>
    <row r="40" spans="1:15" x14ac:dyDescent="0.25">
      <c r="A40" s="43">
        <v>39</v>
      </c>
      <c r="B40" s="47">
        <v>42276</v>
      </c>
      <c r="C40" s="43">
        <v>201504</v>
      </c>
      <c r="D40" s="43">
        <v>10</v>
      </c>
      <c r="E40" s="56" t="s">
        <v>908</v>
      </c>
      <c r="F40" s="43">
        <v>6</v>
      </c>
      <c r="G40" s="43">
        <v>48</v>
      </c>
      <c r="H40" s="43">
        <v>100</v>
      </c>
      <c r="I40" s="43">
        <v>90</v>
      </c>
      <c r="K40">
        <v>70695</v>
      </c>
      <c r="L40" s="43">
        <v>100</v>
      </c>
      <c r="M40" s="43">
        <v>221.123456</v>
      </c>
      <c r="N40" s="43">
        <v>2.1234549999999999</v>
      </c>
      <c r="O40" s="43">
        <v>0.123455</v>
      </c>
    </row>
    <row r="41" spans="1:15" x14ac:dyDescent="0.25">
      <c r="A41" s="43">
        <v>40</v>
      </c>
      <c r="B41" s="47">
        <v>42276</v>
      </c>
      <c r="C41" s="43">
        <v>201504</v>
      </c>
      <c r="D41" s="43">
        <v>10</v>
      </c>
      <c r="E41" s="56" t="s">
        <v>908</v>
      </c>
      <c r="F41" s="43">
        <v>7</v>
      </c>
      <c r="G41" s="43">
        <v>48</v>
      </c>
      <c r="H41" s="43">
        <v>100</v>
      </c>
      <c r="I41" s="43">
        <v>90</v>
      </c>
      <c r="K41">
        <v>70695</v>
      </c>
      <c r="L41" s="43">
        <v>100</v>
      </c>
      <c r="M41" s="43">
        <v>221.123456</v>
      </c>
      <c r="N41" s="43">
        <v>2.1234549999999999</v>
      </c>
      <c r="O41" s="43">
        <v>0.123455</v>
      </c>
    </row>
    <row r="42" spans="1:15" x14ac:dyDescent="0.25">
      <c r="A42" s="43">
        <v>41</v>
      </c>
      <c r="B42" s="47">
        <v>42276</v>
      </c>
      <c r="C42" s="43">
        <v>201504</v>
      </c>
      <c r="D42" s="43">
        <v>11</v>
      </c>
      <c r="E42" s="56" t="s">
        <v>908</v>
      </c>
      <c r="F42" s="43">
        <v>8</v>
      </c>
      <c r="G42" s="43">
        <v>48</v>
      </c>
      <c r="H42" s="43">
        <v>100</v>
      </c>
      <c r="I42" s="43">
        <v>90</v>
      </c>
      <c r="K42">
        <v>70695</v>
      </c>
      <c r="L42" s="43">
        <v>100</v>
      </c>
      <c r="M42" s="43">
        <v>221.123456</v>
      </c>
      <c r="N42" s="43">
        <v>2.1234549999999999</v>
      </c>
      <c r="O42" s="43">
        <v>0.123455</v>
      </c>
    </row>
    <row r="43" spans="1:15" x14ac:dyDescent="0.25">
      <c r="A43" s="43">
        <v>42</v>
      </c>
      <c r="B43" s="47">
        <v>42276</v>
      </c>
      <c r="C43" s="43">
        <v>201504</v>
      </c>
      <c r="D43" s="43">
        <v>12</v>
      </c>
      <c r="E43" s="56" t="s">
        <v>908</v>
      </c>
      <c r="F43" s="43">
        <v>11</v>
      </c>
      <c r="G43" s="43">
        <v>48</v>
      </c>
      <c r="H43" s="43">
        <v>100</v>
      </c>
      <c r="I43" s="43">
        <v>90</v>
      </c>
      <c r="K43">
        <v>70695</v>
      </c>
      <c r="L43" s="43">
        <v>100</v>
      </c>
      <c r="M43" s="43">
        <v>221.123456</v>
      </c>
      <c r="N43" s="43">
        <v>2.1234549999999999</v>
      </c>
      <c r="O43" s="43">
        <v>0.123455</v>
      </c>
    </row>
    <row r="44" spans="1:15" x14ac:dyDescent="0.25">
      <c r="A44" s="43">
        <v>43</v>
      </c>
      <c r="B44" s="47">
        <v>42276</v>
      </c>
      <c r="C44" s="43">
        <v>201504</v>
      </c>
      <c r="D44" s="43">
        <v>13</v>
      </c>
      <c r="E44" s="56" t="s">
        <v>908</v>
      </c>
      <c r="F44" s="43">
        <v>12</v>
      </c>
      <c r="G44" s="43">
        <v>48</v>
      </c>
      <c r="H44" s="43">
        <v>100</v>
      </c>
      <c r="I44" s="43">
        <v>90</v>
      </c>
      <c r="K44">
        <v>75150</v>
      </c>
      <c r="L44" s="43">
        <v>100</v>
      </c>
      <c r="M44" s="43">
        <v>221.123456</v>
      </c>
      <c r="N44" s="43">
        <v>2.1234549999999999</v>
      </c>
      <c r="O44" s="43">
        <v>0.123455</v>
      </c>
    </row>
    <row r="45" spans="1:15" x14ac:dyDescent="0.25">
      <c r="A45" s="43">
        <v>44</v>
      </c>
      <c r="B45" s="47">
        <v>42276</v>
      </c>
      <c r="C45" s="43">
        <v>201504</v>
      </c>
      <c r="D45" s="43">
        <v>14</v>
      </c>
      <c r="E45" s="56" t="s">
        <v>908</v>
      </c>
      <c r="F45" s="43">
        <v>1</v>
      </c>
      <c r="G45" s="43">
        <v>48</v>
      </c>
      <c r="H45" s="43">
        <v>100</v>
      </c>
      <c r="I45" s="43">
        <v>90</v>
      </c>
      <c r="K45">
        <v>70695</v>
      </c>
      <c r="L45" s="43">
        <v>100</v>
      </c>
      <c r="M45" s="43">
        <v>221.123456</v>
      </c>
      <c r="N45" s="43">
        <v>2.1234549999999999</v>
      </c>
      <c r="O45" s="43">
        <v>0.123455</v>
      </c>
    </row>
    <row r="46" spans="1:15" x14ac:dyDescent="0.25">
      <c r="A46" s="43">
        <v>45</v>
      </c>
      <c r="B46" s="47">
        <v>42276</v>
      </c>
      <c r="C46" s="43">
        <v>201504</v>
      </c>
      <c r="D46" s="43">
        <v>15</v>
      </c>
      <c r="E46" s="56" t="s">
        <v>908</v>
      </c>
      <c r="F46" s="43">
        <v>1</v>
      </c>
      <c r="G46" s="43">
        <v>48</v>
      </c>
      <c r="H46" s="43">
        <v>100</v>
      </c>
      <c r="I46" s="43">
        <v>90</v>
      </c>
      <c r="K46">
        <v>75150</v>
      </c>
      <c r="L46" s="43">
        <v>100</v>
      </c>
      <c r="M46" s="43">
        <v>221.123456</v>
      </c>
      <c r="N46" s="43">
        <v>2.1234549999999999</v>
      </c>
      <c r="O46" s="43">
        <v>0.123455</v>
      </c>
    </row>
    <row r="47" spans="1:15" x14ac:dyDescent="0.25">
      <c r="A47" s="43">
        <v>46</v>
      </c>
      <c r="B47" s="47">
        <v>42276</v>
      </c>
      <c r="C47" s="43">
        <v>201504</v>
      </c>
      <c r="D47" s="43">
        <v>16</v>
      </c>
      <c r="E47" s="56" t="s">
        <v>908</v>
      </c>
      <c r="F47" s="43">
        <v>3</v>
      </c>
      <c r="G47" s="43">
        <v>48</v>
      </c>
      <c r="H47" s="43">
        <v>100</v>
      </c>
      <c r="I47" s="43">
        <v>90</v>
      </c>
      <c r="K47">
        <v>75150</v>
      </c>
      <c r="L47" s="43">
        <v>100</v>
      </c>
      <c r="M47" s="43">
        <v>221.123456</v>
      </c>
      <c r="N47" s="43">
        <v>2.1234549999999999</v>
      </c>
      <c r="O47" s="43">
        <v>0.123455</v>
      </c>
    </row>
    <row r="48" spans="1:15" x14ac:dyDescent="0.25">
      <c r="A48" s="43">
        <v>47</v>
      </c>
      <c r="B48" s="47">
        <v>42276</v>
      </c>
      <c r="C48" s="43">
        <v>201504</v>
      </c>
      <c r="D48" s="43">
        <v>17</v>
      </c>
      <c r="E48" s="56" t="s">
        <v>908</v>
      </c>
      <c r="F48" s="43">
        <v>4</v>
      </c>
      <c r="G48" s="43">
        <v>48</v>
      </c>
      <c r="H48" s="43">
        <v>100</v>
      </c>
      <c r="I48" s="43">
        <v>90</v>
      </c>
      <c r="K48">
        <v>70695</v>
      </c>
      <c r="L48" s="43">
        <v>100</v>
      </c>
      <c r="M48" s="43">
        <v>221.123456</v>
      </c>
      <c r="N48" s="43">
        <v>2.1234549999999999</v>
      </c>
      <c r="O48" s="43">
        <v>0.123455</v>
      </c>
    </row>
    <row r="49" spans="1:16" x14ac:dyDescent="0.25">
      <c r="A49" s="43">
        <v>48</v>
      </c>
      <c r="B49" s="47">
        <v>42276</v>
      </c>
      <c r="C49" s="43">
        <v>201504</v>
      </c>
      <c r="D49" s="43">
        <v>18</v>
      </c>
      <c r="E49" s="56" t="s">
        <v>908</v>
      </c>
      <c r="F49" s="43">
        <v>5</v>
      </c>
      <c r="G49" s="43">
        <v>740</v>
      </c>
      <c r="H49" s="43">
        <v>100</v>
      </c>
      <c r="I49" s="43">
        <v>90</v>
      </c>
      <c r="K49">
        <v>72838</v>
      </c>
      <c r="L49" s="43">
        <v>100</v>
      </c>
      <c r="M49" s="43">
        <v>221.123456</v>
      </c>
      <c r="N49" s="43">
        <v>2.1234549999999999</v>
      </c>
      <c r="O49" s="43">
        <v>0.123455</v>
      </c>
    </row>
    <row r="50" spans="1:16" x14ac:dyDescent="0.25">
      <c r="A50" s="43">
        <v>49</v>
      </c>
      <c r="B50" s="47">
        <v>42276</v>
      </c>
      <c r="C50" s="43">
        <v>201504</v>
      </c>
      <c r="D50" s="43">
        <v>19</v>
      </c>
      <c r="E50" s="56" t="s">
        <v>908</v>
      </c>
      <c r="F50" s="43">
        <v>6</v>
      </c>
      <c r="G50" s="43">
        <v>740</v>
      </c>
      <c r="H50" s="43">
        <v>100</v>
      </c>
      <c r="I50" s="43">
        <v>90</v>
      </c>
      <c r="J50" s="43">
        <v>1000</v>
      </c>
      <c r="K50">
        <v>75150</v>
      </c>
      <c r="L50" s="43">
        <v>100</v>
      </c>
      <c r="M50" s="43">
        <v>221.123456</v>
      </c>
      <c r="N50" s="43">
        <v>2.1234549999999999</v>
      </c>
      <c r="O50" s="43">
        <v>0.123455</v>
      </c>
    </row>
    <row r="51" spans="1:16" x14ac:dyDescent="0.25">
      <c r="A51" s="43">
        <v>50</v>
      </c>
      <c r="B51" s="47">
        <v>42276</v>
      </c>
      <c r="C51" s="43">
        <v>201504</v>
      </c>
      <c r="D51" s="43">
        <v>20</v>
      </c>
      <c r="E51" s="56" t="s">
        <v>908</v>
      </c>
      <c r="F51" s="43">
        <v>2</v>
      </c>
      <c r="G51" s="43">
        <v>48</v>
      </c>
      <c r="H51" s="43">
        <v>100</v>
      </c>
      <c r="I51" s="43">
        <v>90</v>
      </c>
      <c r="K51">
        <v>70695</v>
      </c>
      <c r="L51" s="43">
        <v>100</v>
      </c>
      <c r="M51" s="43">
        <v>221.123456</v>
      </c>
      <c r="N51" s="43">
        <v>2.1234549999999999</v>
      </c>
      <c r="O51" s="43">
        <v>0.123455</v>
      </c>
    </row>
    <row r="52" spans="1:16" x14ac:dyDescent="0.25">
      <c r="A52" s="43">
        <v>51</v>
      </c>
      <c r="B52" s="47">
        <v>42276</v>
      </c>
      <c r="C52" s="43">
        <v>201504</v>
      </c>
      <c r="D52" s="43">
        <v>21</v>
      </c>
      <c r="E52" s="56" t="s">
        <v>908</v>
      </c>
      <c r="F52" s="43">
        <v>3</v>
      </c>
      <c r="G52" s="43">
        <v>48</v>
      </c>
      <c r="H52" s="43">
        <v>100</v>
      </c>
      <c r="I52" s="43">
        <v>90</v>
      </c>
      <c r="K52">
        <v>75150</v>
      </c>
      <c r="L52" s="43">
        <v>100</v>
      </c>
      <c r="M52" s="43">
        <v>221.123456</v>
      </c>
      <c r="N52" s="43">
        <v>2.1234549999999999</v>
      </c>
      <c r="O52" s="43">
        <v>0.123455</v>
      </c>
    </row>
    <row r="53" spans="1:16" x14ac:dyDescent="0.25">
      <c r="A53" s="43">
        <v>52</v>
      </c>
      <c r="B53" s="47">
        <v>42276</v>
      </c>
      <c r="C53" s="43">
        <v>201504</v>
      </c>
      <c r="D53" s="43">
        <v>22</v>
      </c>
      <c r="E53" s="56" t="s">
        <v>908</v>
      </c>
      <c r="F53" s="43">
        <v>4</v>
      </c>
      <c r="G53" s="43">
        <v>48</v>
      </c>
      <c r="H53" s="43">
        <v>100</v>
      </c>
      <c r="I53" s="43">
        <v>90</v>
      </c>
      <c r="K53">
        <v>75150</v>
      </c>
      <c r="L53" s="43">
        <v>100</v>
      </c>
      <c r="M53" s="43">
        <v>221.123456</v>
      </c>
      <c r="N53" s="43">
        <v>2.1234549999999999</v>
      </c>
      <c r="O53" s="43">
        <v>0.123455</v>
      </c>
    </row>
    <row r="54" spans="1:16" x14ac:dyDescent="0.25">
      <c r="A54" s="43">
        <v>53</v>
      </c>
      <c r="B54" s="47">
        <v>42276</v>
      </c>
      <c r="C54" s="43">
        <v>201504</v>
      </c>
      <c r="D54" s="43">
        <v>23</v>
      </c>
      <c r="E54" s="56" t="s">
        <v>908</v>
      </c>
      <c r="F54" s="43">
        <v>5</v>
      </c>
      <c r="G54" s="43">
        <v>48</v>
      </c>
      <c r="H54" s="43">
        <v>100</v>
      </c>
      <c r="I54" s="43">
        <v>90</v>
      </c>
      <c r="K54">
        <v>70695</v>
      </c>
      <c r="L54" s="43">
        <v>100</v>
      </c>
      <c r="M54" s="43">
        <v>221.123456</v>
      </c>
      <c r="N54" s="43">
        <v>2.1234549999999999</v>
      </c>
      <c r="O54" s="43">
        <v>0.123455</v>
      </c>
    </row>
    <row r="55" spans="1:16" x14ac:dyDescent="0.25">
      <c r="A55" s="43">
        <v>54</v>
      </c>
      <c r="B55" s="47">
        <v>42276</v>
      </c>
      <c r="C55" s="43">
        <v>201504</v>
      </c>
      <c r="D55" s="43">
        <v>24</v>
      </c>
      <c r="E55" s="56" t="s">
        <v>908</v>
      </c>
      <c r="F55" s="43">
        <v>6</v>
      </c>
      <c r="G55" s="43">
        <v>48</v>
      </c>
      <c r="H55" s="43">
        <v>100</v>
      </c>
      <c r="I55" s="43">
        <v>90</v>
      </c>
      <c r="K55">
        <v>70695</v>
      </c>
      <c r="L55" s="43">
        <v>100</v>
      </c>
      <c r="M55" s="43">
        <v>221.123456</v>
      </c>
      <c r="N55" s="43">
        <v>2.1234549999999999</v>
      </c>
      <c r="O55" s="43">
        <v>0.123455</v>
      </c>
    </row>
    <row r="56" spans="1:16" x14ac:dyDescent="0.25">
      <c r="A56" s="43">
        <v>55</v>
      </c>
      <c r="B56" s="47">
        <v>42276</v>
      </c>
      <c r="C56" s="43">
        <v>201504</v>
      </c>
      <c r="D56" s="43">
        <v>25</v>
      </c>
      <c r="E56" s="56" t="s">
        <v>908</v>
      </c>
      <c r="F56" s="43">
        <v>2</v>
      </c>
      <c r="G56" s="43">
        <v>48</v>
      </c>
      <c r="H56" s="43">
        <v>100</v>
      </c>
      <c r="I56" s="43">
        <v>90</v>
      </c>
      <c r="K56">
        <v>75150</v>
      </c>
      <c r="L56" s="43">
        <v>100</v>
      </c>
      <c r="M56" s="43">
        <v>221.123456</v>
      </c>
      <c r="N56" s="43">
        <v>2.1234549999999999</v>
      </c>
      <c r="O56" s="43">
        <v>0.123455</v>
      </c>
    </row>
    <row r="57" spans="1:16" x14ac:dyDescent="0.25">
      <c r="A57" s="79">
        <v>56</v>
      </c>
      <c r="B57" s="80">
        <v>42807</v>
      </c>
      <c r="C57" s="79">
        <v>201609</v>
      </c>
      <c r="D57" s="81">
        <v>4000</v>
      </c>
      <c r="E57" s="79" t="s">
        <v>910</v>
      </c>
      <c r="F57" s="79">
        <v>1</v>
      </c>
      <c r="G57" s="79">
        <v>720</v>
      </c>
      <c r="H57" s="79">
        <v>73.400000000000006</v>
      </c>
      <c r="I57" s="79">
        <v>0.43</v>
      </c>
      <c r="J57" s="79"/>
      <c r="K57" s="79">
        <v>72838</v>
      </c>
      <c r="L57" s="79">
        <v>0.43</v>
      </c>
      <c r="M57" s="79">
        <v>86.372091999999995</v>
      </c>
      <c r="N57" s="79">
        <v>0</v>
      </c>
      <c r="O57" s="79">
        <v>0</v>
      </c>
      <c r="P57" s="82">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defaultRowHeight="15" x14ac:dyDescent="0.25"/>
  <cols>
    <col min="2" max="2" width="17.7109375" bestFit="1" customWidth="1"/>
  </cols>
  <sheetData>
    <row r="1" spans="1:4" ht="15.75" x14ac:dyDescent="0.25">
      <c r="A1" s="43" t="s">
        <v>2768</v>
      </c>
      <c r="B1" s="56" t="s">
        <v>46</v>
      </c>
      <c r="C1" s="43" t="s">
        <v>2470</v>
      </c>
      <c r="D1" s="56" t="s">
        <v>4649</v>
      </c>
    </row>
    <row r="2" spans="1:4" x14ac:dyDescent="0.25">
      <c r="A2">
        <v>1</v>
      </c>
      <c r="B2" t="s">
        <v>4654</v>
      </c>
      <c r="C2">
        <v>0</v>
      </c>
      <c r="D2">
        <v>12</v>
      </c>
    </row>
    <row r="3" spans="1:4" x14ac:dyDescent="0.25">
      <c r="A3">
        <v>2</v>
      </c>
      <c r="B3" t="s">
        <v>4655</v>
      </c>
      <c r="C3" s="78">
        <v>201504</v>
      </c>
      <c r="D3">
        <v>24</v>
      </c>
    </row>
    <row r="4" spans="1:4" x14ac:dyDescent="0.25">
      <c r="A4" s="78">
        <v>3</v>
      </c>
      <c r="B4" t="s">
        <v>4659</v>
      </c>
      <c r="C4">
        <v>201501</v>
      </c>
      <c r="D4">
        <v>150</v>
      </c>
    </row>
    <row r="5" spans="1:4" x14ac:dyDescent="0.25">
      <c r="A5" s="78">
        <v>4</v>
      </c>
      <c r="B5" t="s">
        <v>4660</v>
      </c>
      <c r="C5" s="78">
        <v>201501</v>
      </c>
      <c r="D5">
        <v>160</v>
      </c>
    </row>
    <row r="6" spans="1:4" x14ac:dyDescent="0.25">
      <c r="A6" s="78">
        <v>5</v>
      </c>
      <c r="B6" t="s">
        <v>4661</v>
      </c>
      <c r="C6" s="78">
        <v>201501</v>
      </c>
      <c r="D6">
        <v>155</v>
      </c>
    </row>
    <row r="7" spans="1:4" x14ac:dyDescent="0.25">
      <c r="A7" s="78">
        <v>6</v>
      </c>
      <c r="B7" s="78" t="s">
        <v>4659</v>
      </c>
      <c r="C7" s="78">
        <v>201504</v>
      </c>
      <c r="D7" s="78">
        <v>250</v>
      </c>
    </row>
    <row r="8" spans="1:4" x14ac:dyDescent="0.25">
      <c r="A8" s="78">
        <v>7</v>
      </c>
      <c r="B8" s="78" t="s">
        <v>4660</v>
      </c>
      <c r="C8" s="78">
        <v>201504</v>
      </c>
      <c r="D8" s="78">
        <v>260</v>
      </c>
    </row>
    <row r="9" spans="1:4" x14ac:dyDescent="0.25">
      <c r="A9" s="78">
        <v>8</v>
      </c>
      <c r="B9" s="78" t="s">
        <v>4661</v>
      </c>
      <c r="C9" s="78">
        <v>201504</v>
      </c>
      <c r="D9" s="78">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5703125" defaultRowHeight="15.75" x14ac:dyDescent="0.25"/>
  <cols>
    <col min="1" max="1" width="3" style="57" bestFit="1" customWidth="1"/>
    <col min="2" max="2" width="11.28515625" style="57" bestFit="1" customWidth="1"/>
    <col min="3" max="3" width="11.140625" style="57" bestFit="1" customWidth="1"/>
    <col min="4" max="4" width="7.85546875" style="57" bestFit="1" customWidth="1"/>
    <col min="5" max="5" width="7.28515625" style="57" bestFit="1" customWidth="1"/>
    <col min="6" max="7" width="7" style="57" bestFit="1" customWidth="1"/>
    <col min="8" max="8" width="7.85546875" style="57" bestFit="1" customWidth="1"/>
    <col min="9" max="10" width="7" style="57" bestFit="1" customWidth="1"/>
    <col min="11" max="11" width="9.42578125" style="57" bestFit="1" customWidth="1"/>
    <col min="12" max="13" width="9.28515625" style="57" bestFit="1" customWidth="1"/>
    <col min="14" max="14" width="8.85546875" style="57" bestFit="1" customWidth="1"/>
    <col min="15" max="16" width="8.7109375" style="57" bestFit="1" customWidth="1"/>
    <col min="17" max="16384" width="12.5703125" style="57"/>
  </cols>
  <sheetData>
    <row r="1" spans="1:16" x14ac:dyDescent="0.25">
      <c r="A1" s="56" t="s">
        <v>2768</v>
      </c>
      <c r="B1" s="57" t="s">
        <v>2811</v>
      </c>
      <c r="C1" s="57" t="s">
        <v>2470</v>
      </c>
      <c r="D1" s="57" t="s">
        <v>4639</v>
      </c>
      <c r="E1" s="57" t="s">
        <v>4638</v>
      </c>
      <c r="F1" s="57" t="s">
        <v>4637</v>
      </c>
      <c r="G1" s="57" t="s">
        <v>4636</v>
      </c>
      <c r="H1" s="57" t="s">
        <v>4635</v>
      </c>
      <c r="I1" s="57" t="s">
        <v>4634</v>
      </c>
      <c r="J1" s="57" t="s">
        <v>4633</v>
      </c>
      <c r="K1" s="57" t="s">
        <v>4632</v>
      </c>
      <c r="L1" s="57" t="s">
        <v>4631</v>
      </c>
      <c r="M1" s="57" t="s">
        <v>4630</v>
      </c>
      <c r="N1" s="57" t="s">
        <v>4629</v>
      </c>
      <c r="O1" s="57" t="s">
        <v>4628</v>
      </c>
      <c r="P1" s="57" t="s">
        <v>4627</v>
      </c>
    </row>
    <row r="2" spans="1:16" x14ac:dyDescent="0.25">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5">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5">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5">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5">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5">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5">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5">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5">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5">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5">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5">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5">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5">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5">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5">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5">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5">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5">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5">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5">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5">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5">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5">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5">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5">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5">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5">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5">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5">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5">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5">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5">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5">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5">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5">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5">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5703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2" t="s">
        <v>4608</v>
      </c>
      <c r="C1" s="52" t="s">
        <v>4597</v>
      </c>
      <c r="D1" s="52" t="s">
        <v>4598</v>
      </c>
      <c r="E1" s="53" t="s">
        <v>4599</v>
      </c>
    </row>
    <row r="2" spans="1:5" ht="15.75" x14ac:dyDescent="0.25">
      <c r="A2">
        <v>1</v>
      </c>
      <c r="B2" s="52" t="s">
        <v>4600</v>
      </c>
      <c r="C2" s="52">
        <v>1</v>
      </c>
      <c r="D2" s="54" t="s">
        <v>2768</v>
      </c>
      <c r="E2" s="53" t="s">
        <v>4601</v>
      </c>
    </row>
    <row r="3" spans="1:5" ht="30" x14ac:dyDescent="0.25">
      <c r="A3">
        <v>2</v>
      </c>
      <c r="B3" s="52" t="s">
        <v>4600</v>
      </c>
      <c r="C3" s="52">
        <v>2</v>
      </c>
      <c r="D3" s="54" t="s">
        <v>1</v>
      </c>
      <c r="E3" s="53" t="s">
        <v>4602</v>
      </c>
    </row>
    <row r="4" spans="1:5" ht="45" x14ac:dyDescent="0.25">
      <c r="A4">
        <v>3</v>
      </c>
      <c r="B4" s="52" t="s">
        <v>4600</v>
      </c>
      <c r="C4" s="52">
        <v>3</v>
      </c>
      <c r="D4" s="54" t="s">
        <v>2</v>
      </c>
      <c r="E4" s="53" t="s">
        <v>4603</v>
      </c>
    </row>
    <row r="5" spans="1:5" ht="45" x14ac:dyDescent="0.25">
      <c r="A5">
        <v>4</v>
      </c>
      <c r="B5" s="52" t="s">
        <v>4600</v>
      </c>
      <c r="C5" s="52">
        <v>4</v>
      </c>
      <c r="D5" s="54" t="s">
        <v>45</v>
      </c>
      <c r="E5" s="53" t="s">
        <v>4604</v>
      </c>
    </row>
    <row r="6" spans="1:5" ht="30" x14ac:dyDescent="0.25">
      <c r="A6">
        <v>5</v>
      </c>
      <c r="B6" s="52" t="s">
        <v>4600</v>
      </c>
      <c r="C6" s="52">
        <v>5</v>
      </c>
      <c r="D6" s="54" t="s">
        <v>2772</v>
      </c>
      <c r="E6" s="53" t="s">
        <v>4609</v>
      </c>
    </row>
    <row r="7" spans="1:5" ht="15.75" x14ac:dyDescent="0.25">
      <c r="A7">
        <v>6</v>
      </c>
      <c r="B7" s="52" t="s">
        <v>4600</v>
      </c>
      <c r="C7" s="52">
        <v>6</v>
      </c>
      <c r="D7" s="54" t="s">
        <v>2789</v>
      </c>
      <c r="E7" s="53"/>
    </row>
    <row r="8" spans="1:5" ht="15.75" x14ac:dyDescent="0.25">
      <c r="A8">
        <v>7</v>
      </c>
      <c r="B8" s="52" t="s">
        <v>4600</v>
      </c>
      <c r="C8" s="52">
        <v>7</v>
      </c>
      <c r="D8" s="54" t="s">
        <v>2790</v>
      </c>
      <c r="E8" s="53"/>
    </row>
    <row r="9" spans="1:5" ht="15.75" x14ac:dyDescent="0.25">
      <c r="A9">
        <v>8</v>
      </c>
      <c r="B9" s="52" t="s">
        <v>4600</v>
      </c>
      <c r="C9" s="52">
        <v>8</v>
      </c>
      <c r="D9" s="54" t="s">
        <v>2791</v>
      </c>
      <c r="E9" s="53"/>
    </row>
    <row r="10" spans="1:5" ht="15.75" x14ac:dyDescent="0.25">
      <c r="A10">
        <v>9</v>
      </c>
      <c r="B10" s="52" t="s">
        <v>4600</v>
      </c>
      <c r="C10" s="52">
        <v>9</v>
      </c>
      <c r="D10" s="54" t="s">
        <v>2792</v>
      </c>
      <c r="E10" s="53"/>
    </row>
    <row r="11" spans="1:5" ht="15.75" x14ac:dyDescent="0.25">
      <c r="A11">
        <v>10</v>
      </c>
      <c r="B11" s="52" t="s">
        <v>4600</v>
      </c>
      <c r="C11" s="52">
        <v>10</v>
      </c>
      <c r="D11" s="54" t="s">
        <v>2793</v>
      </c>
      <c r="E11" s="53"/>
    </row>
    <row r="12" spans="1:5" ht="15.75" x14ac:dyDescent="0.25">
      <c r="A12">
        <v>11</v>
      </c>
      <c r="B12" s="52" t="s">
        <v>4600</v>
      </c>
      <c r="C12" s="52">
        <v>11</v>
      </c>
      <c r="D12" s="54" t="s">
        <v>2794</v>
      </c>
      <c r="E12" s="53"/>
    </row>
    <row r="13" spans="1:5" ht="15.75" x14ac:dyDescent="0.25">
      <c r="A13">
        <v>12</v>
      </c>
      <c r="B13" s="52" t="s">
        <v>4600</v>
      </c>
      <c r="C13" s="52">
        <v>12</v>
      </c>
      <c r="D13" s="54" t="s">
        <v>2810</v>
      </c>
      <c r="E13" s="53"/>
    </row>
    <row r="14" spans="1:5" ht="15.75" x14ac:dyDescent="0.25">
      <c r="A14">
        <v>13</v>
      </c>
      <c r="B14" s="52" t="s">
        <v>4600</v>
      </c>
      <c r="C14" s="52">
        <v>13</v>
      </c>
      <c r="D14" s="54" t="s">
        <v>4575</v>
      </c>
      <c r="E14" s="53"/>
    </row>
    <row r="15" spans="1:5" ht="15.75" x14ac:dyDescent="0.25">
      <c r="A15">
        <v>14</v>
      </c>
      <c r="B15" s="52" t="s">
        <v>4600</v>
      </c>
      <c r="C15" s="52">
        <v>14</v>
      </c>
      <c r="D15" s="54" t="s">
        <v>2784</v>
      </c>
      <c r="E15" s="53"/>
    </row>
    <row r="16" spans="1:5" ht="15.75" x14ac:dyDescent="0.25">
      <c r="A16">
        <v>15</v>
      </c>
      <c r="B16" s="52" t="s">
        <v>4605</v>
      </c>
      <c r="C16" s="52">
        <v>1</v>
      </c>
      <c r="D16" s="55" t="s">
        <v>2781</v>
      </c>
      <c r="E16" s="53" t="s">
        <v>4606</v>
      </c>
    </row>
    <row r="17" spans="1:5" ht="15.75" x14ac:dyDescent="0.25">
      <c r="A17">
        <v>16</v>
      </c>
      <c r="B17" s="52" t="s">
        <v>4605</v>
      </c>
      <c r="C17" s="52">
        <v>2</v>
      </c>
      <c r="D17" s="55" t="s">
        <v>2780</v>
      </c>
      <c r="E17" s="53"/>
    </row>
    <row r="18" spans="1:5" ht="75" x14ac:dyDescent="0.25">
      <c r="A18">
        <v>17</v>
      </c>
      <c r="B18" s="52" t="s">
        <v>4605</v>
      </c>
      <c r="C18" s="52">
        <v>3</v>
      </c>
      <c r="D18" s="55" t="s">
        <v>4581</v>
      </c>
      <c r="E18" s="53" t="s">
        <v>4607</v>
      </c>
    </row>
    <row r="19" spans="1:5" x14ac:dyDescent="0.25">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D30" sqref="D30"/>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4617</v>
      </c>
    </row>
    <row r="7" spans="1:4" x14ac:dyDescent="0.25">
      <c r="A7">
        <v>201501</v>
      </c>
      <c r="B7">
        <v>5</v>
      </c>
      <c r="C7" t="s">
        <v>4592</v>
      </c>
    </row>
    <row r="8" spans="1:4" x14ac:dyDescent="0.25">
      <c r="A8">
        <v>201501</v>
      </c>
      <c r="B8">
        <v>6</v>
      </c>
      <c r="C8" t="s">
        <v>4593</v>
      </c>
    </row>
    <row r="9" spans="1:4" x14ac:dyDescent="0.25">
      <c r="A9">
        <v>201501</v>
      </c>
      <c r="B9">
        <v>10</v>
      </c>
      <c r="C9" t="s">
        <v>4622</v>
      </c>
      <c r="D9" t="s">
        <v>4586</v>
      </c>
    </row>
    <row r="10" spans="1:4" x14ac:dyDescent="0.25">
      <c r="A10">
        <v>201501</v>
      </c>
      <c r="B10">
        <v>11</v>
      </c>
      <c r="C10" t="s">
        <v>4623</v>
      </c>
    </row>
    <row r="11" spans="1:4" x14ac:dyDescent="0.25">
      <c r="A11">
        <v>201501</v>
      </c>
      <c r="B11">
        <v>12</v>
      </c>
      <c r="C11" t="s">
        <v>4624</v>
      </c>
    </row>
    <row r="12" spans="1:4" x14ac:dyDescent="0.25">
      <c r="A12">
        <v>201501</v>
      </c>
      <c r="B12">
        <v>13</v>
      </c>
      <c r="C12" t="s">
        <v>4625</v>
      </c>
    </row>
    <row r="13" spans="1:4" x14ac:dyDescent="0.25">
      <c r="A13">
        <v>201501</v>
      </c>
      <c r="B13">
        <v>14</v>
      </c>
      <c r="C13" t="s">
        <v>4626</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4594</v>
      </c>
    </row>
    <row r="17" spans="1:4" x14ac:dyDescent="0.25">
      <c r="A17">
        <v>201501</v>
      </c>
      <c r="B17">
        <v>11</v>
      </c>
      <c r="C17" t="s">
        <v>4595</v>
      </c>
    </row>
    <row r="21" spans="1:4" x14ac:dyDescent="0.25">
      <c r="C21">
        <f xml:space="preserve"> 0.1 * 1 * 150 * 1 * 1 * 0.123</f>
        <v>1.845</v>
      </c>
    </row>
    <row r="22" spans="1:4" x14ac:dyDescent="0.25">
      <c r="C22">
        <f xml:space="preserve"> 0.1 * 0.9 * 150 * 0.8 * 0.9 * 0.123</f>
        <v>1.1955600000000002</v>
      </c>
    </row>
    <row r="23" spans="1:4" x14ac:dyDescent="0.25">
      <c r="A23">
        <v>201501</v>
      </c>
      <c r="B23">
        <v>2</v>
      </c>
      <c r="C23" t="s">
        <v>4618</v>
      </c>
    </row>
    <row r="24" spans="1:4" x14ac:dyDescent="0.25">
      <c r="C24">
        <f>0.814 * 1.2 * 100 * 0.95 * 1 * 2.123455</f>
        <v>197.04813017999996</v>
      </c>
    </row>
    <row r="25" spans="1:4" x14ac:dyDescent="0.25">
      <c r="C25">
        <f>0.4023 * 1.1 * 100 * 1 * 1 * 2.123455</f>
        <v>93.969254114999998</v>
      </c>
    </row>
    <row r="26" spans="1:4" x14ac:dyDescent="0.25">
      <c r="C26">
        <f>0.4023 * 1.1 * 100 * 1 * 1 * 221.123456</f>
        <v>9785.3762983680008</v>
      </c>
    </row>
    <row r="27" spans="1:4" x14ac:dyDescent="0.25">
      <c r="A27">
        <v>201501</v>
      </c>
      <c r="B27">
        <v>4</v>
      </c>
      <c r="C27" t="s">
        <v>4619</v>
      </c>
      <c r="D27">
        <f xml:space="preserve"> 0.4023 * 1.2 * 100 * 1 * 0.227275 * 221.123456</f>
        <v>2426.1506162308224</v>
      </c>
    </row>
    <row r="28" spans="1:4" x14ac:dyDescent="0.25">
      <c r="A28">
        <v>201501</v>
      </c>
      <c r="B28">
        <v>4</v>
      </c>
      <c r="C28" t="s">
        <v>4620</v>
      </c>
      <c r="D28">
        <f xml:space="preserve"> 0.4023 * 1.2 * 100 * 1 * 0.227275 * 2.123455</f>
        <v>23.298395158894497</v>
      </c>
    </row>
    <row r="29" spans="1:4" x14ac:dyDescent="0.25">
      <c r="C29" t="s">
        <v>4621</v>
      </c>
      <c r="D29">
        <f xml:space="preserve"> 0.02 * 100 * 0.5 * 1 * 0.1234</f>
        <v>0.1234</v>
      </c>
    </row>
    <row r="30" spans="1:4" x14ac:dyDescent="0.25">
      <c r="C30" t="s">
        <v>4621</v>
      </c>
      <c r="D30">
        <f>75%*0.43*(4.26+55%*(86.37-24.85))*0.894%*100%</f>
        <v>0.1098364824</v>
      </c>
    </row>
    <row r="31" spans="1:4" x14ac:dyDescent="0.25">
      <c r="D31" s="78"/>
    </row>
    <row r="32" spans="1:4" x14ac:dyDescent="0.25">
      <c r="C32" s="78"/>
    </row>
    <row r="33" spans="3:3" x14ac:dyDescent="0.25">
      <c r="C33" s="58"/>
    </row>
    <row r="34" spans="3:3" x14ac:dyDescent="0.25">
      <c r="C34" s="58"/>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2017-03-23T04:24:40Z</dcterms:modified>
  <cp:category/>
  <dc:identifier/>
  <cp:contentStatus/>
  <dc:language/>
  <cp:version/>
</cp:coreProperties>
</file>